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692\Desktop\H28小酒井\3-1財政状況資料集\【愛知県市町村課】財政状況資料集（追加分）の作成について\files\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C38" i="9"/>
  <c r="BW37" i="9"/>
  <c r="BE37" i="9"/>
  <c r="AM37" i="9"/>
  <c r="C37" i="9"/>
  <c r="BE36" i="9"/>
  <c r="C36" i="9"/>
  <c r="CO34" i="9"/>
  <c r="CO35" i="9" s="1"/>
  <c r="CO36" i="9" s="1"/>
  <c r="CO37" i="9" s="1"/>
  <c r="CO38" i="9" s="1"/>
  <c r="CO39" i="9" s="1"/>
  <c r="CO40" i="9" s="1"/>
  <c r="CO41" i="9" s="1"/>
  <c r="CO42" i="9" s="1"/>
  <c r="CO43" i="9" s="1"/>
  <c r="BW34" i="9"/>
  <c r="BW35" i="9" s="1"/>
  <c r="BW36" i="9" s="1"/>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s="1"/>
  <c r="BE35" i="9" s="1"/>
</calcChain>
</file>

<file path=xl/sharedStrings.xml><?xml version="1.0" encoding="utf-8"?>
<sst xmlns="http://schemas.openxmlformats.org/spreadsheetml/2006/main" count="1072" uniqueCount="580">
  <si>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</si>
  <si>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</si>
  <si>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</si>
  <si>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</si>
  <si>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</si>
  <si>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</si>
  <si>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</si>
  <si>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</si>
  <si>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</si>
  <si>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</si>
  <si>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</si>
  <si>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</si>
  <si>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</si>
  <si>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</si>
  <si>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</si>
  <si>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</si>
  <si>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</si>
  <si>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</si>
  <si>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</si>
  <si>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</si>
  <si>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</si>
  <si>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</si>
  <si>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</si>
  <si>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</si>
  <si>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</si>
  <si>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</si>
  <si>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</si>
  <si>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</si>
  <si>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</si>
  <si>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</si>
  <si>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</si>
  <si>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</si>
  <si>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</si>
  <si>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</si>
  <si>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</si>
  <si>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</si>
  <si>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</si>
  <si>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</si>
  <si>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</si>
  <si>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</si>
  <si>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</si>
  <si>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</si>
  <si>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</si>
  <si>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</si>
  <si>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</si>
  <si>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</si>
  <si>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</si>
  <si>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</si>
  <si>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</si>
  <si>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</si>
  <si>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</si>
  <si>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</si>
  <si>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</si>
  <si>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</si>
  <si>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</si>
  <si>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</si>
  <si>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</si>
  <si>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</si>
  <si>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</si>
  <si>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</si>
  <si>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</si>
  <si>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</si>
  <si>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</si>
  <si>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</si>
  <si>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</si>
  <si>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</si>
  <si>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</si>
  <si>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</si>
  <si>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</si>
  <si>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</si>
  <si>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</si>
  <si>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</si>
  <si>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</si>
  <si>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</si>
  <si>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</si>
  <si>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</si>
  <si>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</si>
  <si>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</si>
  <si>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</si>
  <si>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</si>
  <si>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</si>
  <si>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</si>
  <si>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</si>
  <si>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</si>
  <si>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</si>
  <si>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</si>
  <si>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</si>
  <si>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</si>
  <si>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</si>
  <si>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</si>
  <si>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</si>
  <si>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</si>
  <si>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</si>
  <si>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</si>
  <si>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</si>
  <si>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</si>
  <si>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</si>
  <si>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</si>
  <si>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</si>
  <si>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</si>
  <si>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</si>
  <si>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</si>
  <si>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</si>
  <si>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</si>
  <si>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</si>
  <si>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</si>
  <si>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</si>
  <si>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</si>
  <si>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</si>
  <si>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</si>
  <si>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</si>
  <si>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</si>
  <si>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</si>
  <si>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</si>
  <si>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</si>
  <si>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</si>
  <si>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</si>
  <si>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</si>
  <si>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</si>
  <si>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</si>
  <si>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</si>
  <si>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</si>
  <si>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</si>
  <si>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</si>
  <si>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</si>
  <si>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</si>
  <si>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</si>
  <si>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</si>
  <si>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</si>
  <si>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</si>
  <si>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</si>
  <si>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</si>
  <si>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</si>
  <si>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</si>
  <si>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</si>
  <si>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</si>
  <si>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</si>
  <si>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</si>
  <si>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</si>
  <si>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</si>
  <si>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</si>
  <si>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</si>
  <si>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</si>
  <si>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</si>
  <si>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</si>
  <si>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</si>
  <si>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</si>
  <si>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</si>
  <si>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</si>
  <si>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</si>
  <si>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</si>
  <si>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</si>
  <si>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</si>
  <si>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</si>
  <si>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</si>
  <si>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</si>
  <si>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</si>
  <si>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</si>
  <si>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</si>
  <si>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</si>
  <si>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</si>
  <si>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</si>
  <si>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</si>
  <si>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</si>
  <si>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</si>
  <si>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</si>
  <si>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</si>
  <si>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</si>
  <si>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</si>
  <si>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</si>
  <si>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</si>
  <si>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</si>
  <si>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</si>
  <si>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</si>
  <si>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</si>
  <si>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</si>
  <si>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</si>
  <si>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</si>
  <si>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</si>
  <si>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</si>
  <si>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</si>
  <si>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</si>
  <si>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</si>
  <si>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</si>
  <si>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</si>
  <si>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</si>
  <si>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</si>
  <si>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</si>
  <si>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</si>
  <si>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</si>
  <si>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</si>
  <si>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</si>
  <si>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</si>
  <si>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</si>
  <si>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愛知県豊橋市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</si>
  <si>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</si>
  <si>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</si>
  <si>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</si>
  <si>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</si>
  <si>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</si>
  <si>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</si>
  <si>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</si>
  <si>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</si>
  <si>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</si>
  <si>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</si>
  <si>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</si>
  <si>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</si>
  <si>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</si>
  <si>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</si>
  <si>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</si>
  <si>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</si>
  <si>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</si>
  <si>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</si>
  <si>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</si>
  <si>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</si>
  <si>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</si>
  <si>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</si>
  <si>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</si>
  <si>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</si>
  <si>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</si>
  <si>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</si>
  <si>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</si>
  <si>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</si>
  <si>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</si>
  <si>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</si>
  <si>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</si>
  <si>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</si>
  <si>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</si>
  <si>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</si>
  <si>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</si>
  <si>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</si>
  <si>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</si>
  <si>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</si>
  <si>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</si>
  <si>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</si>
  <si>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</si>
  <si>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</si>
  <si>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</si>
  <si>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</si>
  <si>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</si>
  <si>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</si>
  <si>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</si>
  <si>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</si>
  <si>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</si>
  <si>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</si>
  <si>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</si>
  <si>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</si>
  <si>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</si>
  <si>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</si>
  <si>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</si>
  <si>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</si>
  <si>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</si>
  <si>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</si>
  <si>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</si>
  <si>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</si>
  <si>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</si>
  <si>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</si>
  <si>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</si>
  <si>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</si>
  <si>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</si>
  <si>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</si>
  <si>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</si>
  <si>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</si>
  <si>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</si>
  <si>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</si>
  <si>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</si>
  <si>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</si>
  <si>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</si>
  <si>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</si>
  <si>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</si>
  <si>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</si>
  <si>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</si>
  <si>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</si>
  <si>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</si>
  <si>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</si>
  <si>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</si>
  <si>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</si>
  <si>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</si>
  <si>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</si>
  <si>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</si>
  <si>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</si>
  <si>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</si>
  <si>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</si>
  <si>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</si>
  <si>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</si>
  <si>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</si>
  <si>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</si>
  <si>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</si>
  <si>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</si>
  <si>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</si>
  <si>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</si>
  <si>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</si>
  <si>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</si>
  <si>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</si>
  <si>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</si>
  <si>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</si>
  <si>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</si>
  <si>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</si>
  <si>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</si>
  <si>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</si>
  <si>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</si>
  <si>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</si>
  <si>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</si>
  <si>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</si>
  <si>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</si>
  <si>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</si>
  <si>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</si>
  <si>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</si>
  <si>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</si>
  <si>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</si>
  <si>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</si>
  <si>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</si>
  <si>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</si>
  <si>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</si>
  <si>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</si>
  <si>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</si>
  <si>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</si>
  <si>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</si>
  <si>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</si>
  <si>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</si>
  <si>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</si>
  <si>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</si>
  <si>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</si>
  <si>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</si>
  <si>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</si>
  <si>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</si>
  <si>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</si>
  <si>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</si>
  <si>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</si>
  <si>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</si>
  <si>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</si>
  <si>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</si>
  <si>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</si>
  <si>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</si>
  <si>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</si>
  <si>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</si>
  <si>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</si>
  <si>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</si>
  <si>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</si>
  <si>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</si>
  <si>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</si>
  <si>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</si>
  <si>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愛知県豊橋市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</si>
  <si>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</si>
  <si>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</si>
  <si>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</si>
  <si>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</si>
  <si>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</si>
  <si>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</si>
  <si>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</si>
  <si>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</si>
  <si>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</si>
  <si>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</si>
  <si>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</si>
  <si>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</si>
  <si>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</si>
  <si>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</si>
  <si>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</si>
  <si>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</si>
  <si>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</si>
  <si>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</si>
  <si>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</si>
  <si>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</si>
  <si>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</si>
  <si>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</si>
  <si>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</si>
  <si>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</si>
  <si>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</si>
  <si>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</si>
  <si>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</si>
  <si>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</si>
  <si>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</si>
  <si>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</si>
  <si>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</si>
  <si>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</si>
  <si>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</si>
  <si>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</si>
  <si>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</si>
  <si>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</si>
  <si>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</si>
  <si>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</si>
  <si>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</si>
  <si>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</si>
  <si>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</si>
  <si>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</si>
  <si>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</si>
  <si>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</si>
  <si>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</si>
  <si>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</si>
  <si>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</si>
  <si>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</si>
  <si>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</si>
  <si>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</si>
  <si>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</si>
  <si>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</si>
  <si>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</si>
  <si>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</si>
  <si>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</si>
  <si>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</si>
  <si>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</si>
  <si>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</si>
  <si>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</si>
  <si>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</si>
  <si>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</si>
  <si>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</si>
  <si>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</si>
  <si>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</si>
  <si>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</si>
  <si>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</si>
  <si>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</si>
  <si>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</si>
  <si>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</si>
  <si>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</si>
  <si>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</si>
  <si>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</si>
  <si>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</si>
  <si>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</si>
  <si>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</si>
  <si>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</si>
  <si>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</si>
  <si>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</si>
  <si>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</si>
  <si>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</si>
  <si>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</si>
  <si>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</si>
  <si>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</si>
  <si>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</si>
  <si>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</si>
  <si>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</si>
  <si>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</si>
  <si>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</si>
  <si>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</si>
  <si>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</si>
  <si>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</si>
  <si>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</si>
  <si>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</si>
  <si>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</si>
  <si>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</si>
  <si>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</si>
  <si>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</si>
  <si>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</si>
  <si>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</si>
  <si>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</si>
  <si>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</si>
  <si>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</si>
  <si>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</si>
  <si>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</si>
  <si>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地域下水道事業特別会計</t>
    <phoneticPr fontId="5"/>
  </si>
  <si>
    <t>将来負担比率（(Ｅ)－(Ｆ)）／（(Ｃ)－(Ｄ)）×１００</t>
    <rPh sb="0" eb="2">
      <t>ショウライ</t>
    </rPh>
    <rPh sb="2" eb="4">
      <t>フタン</t>
    </rPh>
    <rPh sb="4" eb="6">
      <t>ヒリツ</t>
    </rPh>
    <phoneticPr fontId="5"/>
  </si>
  <si>
    <t>総合動植物公園事業特別会計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</si>
  <si>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</si>
  <si>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</si>
  <si>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</si>
  <si>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</si>
  <si>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</si>
  <si>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</si>
  <si>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</si>
  <si>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</si>
  <si>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</si>
  <si>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</si>
  <si>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</si>
  <si>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</si>
  <si>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</si>
  <si>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</si>
  <si>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</si>
  <si>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</si>
  <si>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</si>
  <si>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</si>
  <si>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</si>
  <si>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</si>
  <si>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</si>
  <si>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</si>
  <si>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</si>
  <si>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</si>
  <si>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</si>
  <si>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</si>
  <si>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</si>
  <si>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</si>
  <si>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</si>
  <si>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</si>
  <si>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</si>
  <si>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</si>
  <si>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</si>
  <si>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</si>
  <si>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</si>
  <si>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</si>
  <si>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</si>
  <si>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</si>
  <si>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</si>
  <si>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</si>
  <si>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</si>
  <si>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</si>
  <si>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</si>
  <si>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</si>
  <si>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</si>
  <si>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</si>
  <si>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</si>
  <si>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</si>
  <si>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</si>
  <si>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</si>
  <si>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</si>
  <si>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</si>
  <si>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</si>
  <si>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</si>
  <si>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</si>
  <si>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</si>
  <si>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</si>
  <si>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</si>
  <si>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</si>
  <si>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</si>
  <si>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</si>
  <si>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</si>
  <si>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</si>
  <si>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</si>
  <si>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</si>
  <si>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</si>
  <si>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</si>
  <si>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</si>
  <si>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</si>
  <si>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</si>
  <si>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</si>
  <si>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</si>
  <si>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</si>
  <si>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</si>
  <si>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</si>
  <si>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</si>
  <si>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</si>
  <si>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</si>
  <si>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</si>
  <si>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</si>
  <si>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</si>
  <si>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1.73</t>
  </si>
  <si>
    <t>▲ 5.01</t>
  </si>
  <si>
    <t>▲ 1.29</t>
  </si>
  <si>
    <t>▲ 3.82</t>
  </si>
  <si>
    <t>▲ 4.06</t>
  </si>
  <si>
    <t>病院事業会計</t>
  </si>
  <si>
    <t>一般会計</t>
  </si>
  <si>
    <t>水道事業会計</t>
  </si>
  <si>
    <t>下水道事業会計</t>
  </si>
  <si>
    <t>国民健康保険事業特別会計</t>
  </si>
  <si>
    <t>競輪事業特別会計</t>
  </si>
  <si>
    <t>介護保険特別会計</t>
  </si>
  <si>
    <t>▲ 0.02</t>
  </si>
  <si>
    <t>公共駐車場事業特別会計</t>
  </si>
  <si>
    <t>その他会計（赤字）</t>
  </si>
  <si>
    <t>その他会計（黒字）</t>
  </si>
  <si>
    <t>-</t>
    <phoneticPr fontId="2"/>
  </si>
  <si>
    <t>-</t>
    <phoneticPr fontId="2"/>
  </si>
  <si>
    <t>-</t>
    <phoneticPr fontId="2"/>
  </si>
  <si>
    <t>東三河広域連合</t>
    <rPh sb="0" eb="1">
      <t>ヒガシ</t>
    </rPh>
    <rPh sb="1" eb="3">
      <t>ミカワ</t>
    </rPh>
    <rPh sb="3" eb="5">
      <t>コウイキ</t>
    </rPh>
    <rPh sb="5" eb="7">
      <t>レンゴウ</t>
    </rPh>
    <phoneticPr fontId="2"/>
  </si>
  <si>
    <t>-</t>
    <phoneticPr fontId="2"/>
  </si>
  <si>
    <t>愛知県後期高齢者医療広域連合（一般会計）</t>
    <phoneticPr fontId="2"/>
  </si>
  <si>
    <t>愛知県後期高齢者医療広域連合（後期高齢者医療特別会計）</t>
    <phoneticPr fontId="2"/>
  </si>
  <si>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</si>
  <si>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</si>
  <si>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</si>
  <si>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</si>
  <si>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（公財）豊橋市文化振興財団</t>
    <rPh sb="4" eb="7">
      <t>トヨハシシ</t>
    </rPh>
    <rPh sb="7" eb="9">
      <t>ブンカ</t>
    </rPh>
    <rPh sb="9" eb="11">
      <t>シンコウ</t>
    </rPh>
    <rPh sb="11" eb="13">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</si>
  <si>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</si>
  <si>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</si>
  <si>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</si>
  <si>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</si>
  <si>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</si>
  <si>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1" eb="2">
      <t>コウ</t>
    </rPh>
    <rPh sb="2" eb="3">
      <t>ザイ</t>
    </rPh>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</si>
  <si>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</si>
  <si>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</si>
  <si>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</si>
  <si>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</si>
  <si>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</si>
  <si>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</si>
  <si>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</si>
  <si>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</si>
  <si>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</si>
  <si>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</si>
  <si>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</si>
  <si>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</si>
  <si>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</si>
  <si>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</si>
  <si>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将来負担比率、実質公債費比率共に類似団体と比較して低い水準にあり、どちらも減少傾向にある。これは、一般会計における地方債残高や公債費が年々減少していることが要因である。
今後も引き続き、計画的な借入等により財政の健全化に取り組んでいく。</t>
    <rPh sb="0" eb="2">
      <t>ショウライ</t>
    </rPh>
    <rPh sb="2" eb="4">
      <t>フタン</t>
    </rPh>
    <rPh sb="4" eb="6">
      <t>ヒリツ</t>
    </rPh>
    <rPh sb="7" eb="9">
      <t>ジッシツ</t>
    </rPh>
    <rPh sb="9" eb="11">
      <t>コウサイ</t>
    </rPh>
    <rPh sb="11" eb="12">
      <t>ヒ</t>
    </rPh>
    <rPh sb="12" eb="14">
      <t>ヒリツ</t>
    </rPh>
    <rPh sb="14" eb="15">
      <t>トモ</t>
    </rPh>
    <rPh sb="16" eb="18">
      <t>ルイジ</t>
    </rPh>
    <rPh sb="18" eb="20">
      <t>ダンタイ</t>
    </rPh>
    <rPh sb="21" eb="23">
      <t>ヒカク</t>
    </rPh>
    <rPh sb="25" eb="26">
      <t>ヒク</t>
    </rPh>
    <rPh sb="27" eb="29">
      <t>スイジュン</t>
    </rPh>
    <rPh sb="37" eb="39">
      <t>ゲンショウ</t>
    </rPh>
    <rPh sb="39" eb="41">
      <t>ケイコウ</t>
    </rPh>
    <rPh sb="49" eb="51">
      <t>イッパン</t>
    </rPh>
    <rPh sb="51" eb="53">
      <t>カイケイ</t>
    </rPh>
    <rPh sb="57" eb="60">
      <t>チホウサイ</t>
    </rPh>
    <rPh sb="60" eb="62">
      <t>ザンダカ</t>
    </rPh>
    <rPh sb="63" eb="65">
      <t>コウサイ</t>
    </rPh>
    <rPh sb="65" eb="66">
      <t>ヒ</t>
    </rPh>
    <rPh sb="67" eb="69">
      <t>ネンネン</t>
    </rPh>
    <rPh sb="69" eb="71">
      <t>ゲンショウ</t>
    </rPh>
    <rPh sb="78" eb="80">
      <t>ヨウイン</t>
    </rPh>
    <rPh sb="85" eb="87">
      <t>コンゴ</t>
    </rPh>
    <rPh sb="88" eb="89">
      <t>ヒ</t>
    </rPh>
    <rPh sb="90" eb="91">
      <t>ツヅ</t>
    </rPh>
    <rPh sb="93" eb="95">
      <t>ケイカク</t>
    </rPh>
    <rPh sb="95" eb="96">
      <t>テキ</t>
    </rPh>
    <rPh sb="97" eb="99">
      <t>カリイレ</t>
    </rPh>
    <rPh sb="99" eb="100">
      <t>トウ</t>
    </rPh>
    <rPh sb="103" eb="105">
      <t>ザイセイ</t>
    </rPh>
    <rPh sb="106" eb="109">
      <t>ケンゼンカ</t>
    </rPh>
    <rPh sb="110" eb="111">
      <t>ト</t>
    </rPh>
    <rPh sb="112" eb="113">
      <t>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</si>
</sst>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36156</c:v>
                </c:pt>
                <c:pt idx="1">
                  <c:v>40360</c:v>
                </c:pt>
                <c:pt idx="2">
                  <c:v>47201</c:v>
                </c:pt>
                <c:pt idx="3">
                  <c:v>48009</c:v>
                </c:pt>
                <c:pt idx="4">
                  <c:v>36252</c:v>
                </c:pt>
              </c:numCache>
            </c:numRef>
          </c:val>
          <c:smooth val="0"/>
        </c:ser>
        <c:dLbls>
          <c:showLegendKey val="0"/>
          <c:showVal val="0"/>
          <c:showCatName val="0"/>
          <c:showSerName val="0"/>
          <c:showPercent val="0"/>
          <c:showBubbleSize val="0"/>
        </c:dLbls>
        <c:marker val="1"/>
        <c:smooth val="0"/>
        <c:axId val="116307968"/>
        <c:axId val="116310320"/>
      </c:lineChart>
      <c:catAx>
        <c:axId val="11630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10320"/>
        <c:crosses val="autoZero"/>
        <c:auto val="1"/>
        <c:lblAlgn val="ctr"/>
        <c:lblOffset val="100"/>
        <c:tickLblSkip val="1"/>
        <c:tickMarkSkip val="1"/>
        <c:noMultiLvlLbl val="0"/>
      </c:catAx>
      <c:valAx>
        <c:axId val="1163103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30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5.87</c:v>
                </c:pt>
                <c:pt idx="1">
                  <c:v>5.24</c:v>
                </c:pt>
                <c:pt idx="2">
                  <c:v>6.31</c:v>
                </c:pt>
                <c:pt idx="3">
                  <c:v>5.72</c:v>
                </c:pt>
                <c:pt idx="4">
                  <c:v>5.89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12.53</c:v>
                </c:pt>
                <c:pt idx="1">
                  <c:v>10.96</c:v>
                </c:pt>
                <c:pt idx="2">
                  <c:v>11.08</c:v>
                </c:pt>
                <c:pt idx="3">
                  <c:v>11.18</c:v>
                </c:pt>
                <c:pt idx="4">
                  <c:v>10</c:v>
                </c:pt>
              </c:numCache>
            </c:numRef>
          </c:val>
        </c:ser>
        <c:dLbls>
          <c:showLegendKey val="0"/>
          <c:showVal val="0"/>
          <c:showCatName val="0"/>
          <c:showSerName val="0"/>
          <c:showPercent val="0"/>
          <c:showBubbleSize val="0"/>
        </c:dLbls>
        <c:gapWidth val="250"/>
        <c:overlap val="100"/>
        <c:axId val="115110592"/>
        <c:axId val="115110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-5.01</c:v>
                </c:pt>
                <c:pt idx="2">
                  <c:v>-1.29</c:v>
                </c:pt>
                <c:pt idx="3">
                  <c:v>-3.82</c:v>
                </c:pt>
                <c:pt idx="4">
                  <c:v>-4.0599999999999996</c:v>
                </c:pt>
              </c:numCache>
            </c:numRef>
          </c:val>
          <c:smooth val="0"/>
        </c:ser>
        <c:dLbls>
          <c:showLegendKey val="0"/>
          <c:showVal val="0"/>
          <c:showCatName val="0"/>
          <c:showSerName val="0"/>
          <c:showPercent val="0"/>
          <c:showBubbleSize val="0"/>
        </c:dLbls>
        <c:marker val="1"/>
        <c:smooth val="0"/>
        <c:axId val="115110592"/>
        <c:axId val="115110984"/>
      </c:lineChart>
      <c:catAx>
        <c:axId val="1151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10984"/>
        <c:crosses val="autoZero"/>
        <c:auto val="1"/>
        <c:lblAlgn val="ctr"/>
        <c:lblOffset val="100"/>
        <c:tickLblSkip val="1"/>
        <c:tickMarkSkip val="1"/>
        <c:noMultiLvlLbl val="0"/>
      </c:catAx>
      <c:valAx>
        <c:axId val="11511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0.06</c:v>
                </c:pt>
                <c:pt idx="2">
                  <c:v>#N/A</c:v>
                </c:pt>
                <c:pt idx="3">
                  <c:v>0.06</c:v>
                </c:pt>
                <c:pt idx="4">
                  <c:v>#N/A</c:v>
                </c:pt>
                <c:pt idx="5">
                  <c:v>7.0000000000000007E-2</c:v>
                </c:pt>
                <c:pt idx="6">
                  <c:v>#N/A</c:v>
                </c:pt>
                <c:pt idx="7">
                  <c:v>0.04</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0.01</c:v>
                </c:pt>
                <c:pt idx="8">
                  <c:v>#N/A</c:v>
                </c:pt>
                <c:pt idx="9">
                  <c:v>0.02</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0.02</c:v>
                </c:pt>
                <c:pt idx="1">
                  <c:v>#N/A</c:v>
                </c:pt>
                <c:pt idx="2">
                  <c:v>#N/A</c:v>
                </c:pt>
                <c:pt idx="3">
                  <c:v>0.37</c:v>
                </c:pt>
                <c:pt idx="4">
                  <c:v>#N/A</c:v>
                </c:pt>
                <c:pt idx="5">
                  <c:v>0.18</c:v>
                </c:pt>
                <c:pt idx="6">
                  <c:v>#N/A</c:v>
                </c:pt>
                <c:pt idx="7">
                  <c:v>0.28000000000000003</c:v>
                </c:pt>
                <c:pt idx="8">
                  <c:v>#N/A</c:v>
                </c:pt>
                <c:pt idx="9">
                  <c:v>0.82</c:v>
                </c:pt>
              </c:numCache>
            </c:numRef>
          </c:val>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1.32</c:v>
                </c:pt>
                <c:pt idx="2">
                  <c:v>#N/A</c:v>
                </c:pt>
                <c:pt idx="3">
                  <c:v>1.3</c:v>
                </c:pt>
                <c:pt idx="4">
                  <c:v>#N/A</c:v>
                </c:pt>
                <c:pt idx="5">
                  <c:v>1.36</c:v>
                </c:pt>
                <c:pt idx="6">
                  <c:v>#N/A</c:v>
                </c:pt>
                <c:pt idx="7">
                  <c:v>1.6</c:v>
                </c:pt>
                <c:pt idx="8">
                  <c:v>#N/A</c:v>
                </c:pt>
                <c:pt idx="9">
                  <c:v>1.72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2.15</c:v>
                </c:pt>
                <c:pt idx="2">
                  <c:v>#N/A</c:v>
                </c:pt>
                <c:pt idx="3">
                  <c:v>2.56</c:v>
                </c:pt>
                <c:pt idx="4">
                  <c:v>#N/A</c:v>
                </c:pt>
                <c:pt idx="5">
                  <c:v>2.5</c:v>
                </c:pt>
                <c:pt idx="6">
                  <c:v>#N/A</c:v>
                </c:pt>
                <c:pt idx="7">
                  <c:v>2.4</c:v>
                </c:pt>
                <c:pt idx="8">
                  <c:v>#N/A</c:v>
                </c:pt>
                <c:pt idx="9">
                  <c:v>2.08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2.04</c:v>
                </c:pt>
                <c:pt idx="2">
                  <c:v>#N/A</c:v>
                </c:pt>
                <c:pt idx="3">
                  <c:v>2.06</c:v>
                </c:pt>
                <c:pt idx="4">
                  <c:v>#N/A</c:v>
                </c:pt>
                <c:pt idx="5">
                  <c:v>2.0099999999999998</c:v>
                </c:pt>
                <c:pt idx="6">
                  <c:v>#N/A</c:v>
                </c:pt>
                <c:pt idx="7">
                  <c:v>2.09</c:v>
                </c:pt>
                <c:pt idx="8">
                  <c:v>#N/A</c:v>
                </c:pt>
                <c:pt idx="9">
                  <c:v>2.3199999999999998</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4.1100000000000003</c:v>
                </c:pt>
                <c:pt idx="2">
                  <c:v>#N/A</c:v>
                </c:pt>
                <c:pt idx="3">
                  <c:v>3.94</c:v>
                </c:pt>
                <c:pt idx="4">
                  <c:v>#N/A</c:v>
                </c:pt>
                <c:pt idx="5">
                  <c:v>3.86</c:v>
                </c:pt>
                <c:pt idx="6">
                  <c:v>#N/A</c:v>
                </c:pt>
                <c:pt idx="7">
                  <c:v>3.9</c:v>
                </c:pt>
                <c:pt idx="8">
                  <c:v>#N/A</c:v>
                </c:pt>
                <c:pt idx="9">
                  <c:v>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5.83</c:v>
                </c:pt>
                <c:pt idx="2">
                  <c:v>#N/A</c:v>
                </c:pt>
                <c:pt idx="3">
                  <c:v>5.18</c:v>
                </c:pt>
                <c:pt idx="4">
                  <c:v>#N/A</c:v>
                </c:pt>
                <c:pt idx="5">
                  <c:v>6.25</c:v>
                </c:pt>
                <c:pt idx="6">
                  <c:v>#N/A</c:v>
                </c:pt>
                <c:pt idx="7">
                  <c:v>5.68</c:v>
                </c:pt>
                <c:pt idx="8">
                  <c:v>#N/A</c:v>
                </c:pt>
                <c:pt idx="9">
                  <c:v>5.87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7.42</c:v>
                </c:pt>
                <c:pt idx="2">
                  <c:v>#N/A</c:v>
                </c:pt>
                <c:pt idx="3">
                  <c:v>8.93</c:v>
                </c:pt>
                <c:pt idx="4">
                  <c:v>#N/A</c:v>
                </c:pt>
                <c:pt idx="5">
                  <c:v>9.5399999999999991</c:v>
                </c:pt>
                <c:pt idx="6">
                  <c:v>#N/A</c:v>
                </c:pt>
                <c:pt idx="7">
                  <c:v>11.32</c:v>
                </c:pt>
                <c:pt idx="8">
                  <c:v>#N/A</c:v>
                </c:pt>
                <c:pt idx="9">
                  <c:v>13.12</c:v>
                </c:pt>
              </c:numCache>
            </c:numRef>
          </c:val>
        </c:ser>
        <c:dLbls>
          <c:showLegendKey val="0"/>
          <c:showVal val="0"/>
          <c:showCatName val="0"/>
          <c:showSerName val="0"/>
          <c:showPercent val="0"/>
          <c:showBubbleSize val="0"/>
        </c:dLbls>
        <c:gapWidth val="150"/>
        <c:overlap val="100"/>
        <c:axId val="354266840"/>
        <c:axId val="354268016"/>
      </c:barChart>
      <c:catAx>
        <c:axId val="354266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268016"/>
        <c:crosses val="autoZero"/>
        <c:auto val="1"/>
        <c:lblAlgn val="ctr"/>
        <c:lblOffset val="100"/>
        <c:tickLblSkip val="1"/>
        <c:tickMarkSkip val="1"/>
        <c:noMultiLvlLbl val="0"/>
      </c:catAx>
      <c:valAx>
        <c:axId val="354268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66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12590</c:v>
                </c:pt>
                <c:pt idx="5">
                  <c:v>12594</c:v>
                </c:pt>
                <c:pt idx="8">
                  <c:v>12563</c:v>
                </c:pt>
                <c:pt idx="11">
                  <c:v>12666</c:v>
                </c:pt>
                <c:pt idx="14">
                  <c:v>11812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1194</c:v>
                </c:pt>
                <c:pt idx="3">
                  <c:v>1183</c:v>
                </c:pt>
                <c:pt idx="6">
                  <c:v>1343</c:v>
                </c:pt>
                <c:pt idx="9">
                  <c:v>1334</c:v>
                </c:pt>
                <c:pt idx="12">
                  <c:v>996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4107</c:v>
                </c:pt>
                <c:pt idx="3">
                  <c:v>4103</c:v>
                </c:pt>
                <c:pt idx="6">
                  <c:v>3826</c:v>
                </c:pt>
                <c:pt idx="9">
                  <c:v>3769</c:v>
                </c:pt>
                <c:pt idx="12">
                  <c:v>3785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12129</c:v>
                </c:pt>
                <c:pt idx="3">
                  <c:v>12090</c:v>
                </c:pt>
                <c:pt idx="6">
                  <c:v>12062</c:v>
                </c:pt>
                <c:pt idx="9">
                  <c:v>11773</c:v>
                </c:pt>
                <c:pt idx="12">
                  <c:v>10741</c:v>
                </c:pt>
              </c:numCache>
            </c:numRef>
          </c:val>
        </c:ser>
        <c:dLbls>
          <c:showLegendKey val="0"/>
          <c:showVal val="0"/>
          <c:showCatName val="0"/>
          <c:showSerName val="0"/>
          <c:showPercent val="0"/>
          <c:showBubbleSize val="0"/>
        </c:dLbls>
        <c:gapWidth val="100"/>
        <c:overlap val="100"/>
        <c:axId val="354273504"/>
        <c:axId val="354267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4840</c:v>
                </c:pt>
                <c:pt idx="2">
                  <c:v>#N/A</c:v>
                </c:pt>
                <c:pt idx="3">
                  <c:v>#N/A</c:v>
                </c:pt>
                <c:pt idx="4">
                  <c:v>4782</c:v>
                </c:pt>
                <c:pt idx="5">
                  <c:v>#N/A</c:v>
                </c:pt>
                <c:pt idx="6">
                  <c:v>#N/A</c:v>
                </c:pt>
                <c:pt idx="7">
                  <c:v>4668</c:v>
                </c:pt>
                <c:pt idx="8">
                  <c:v>#N/A</c:v>
                </c:pt>
                <c:pt idx="9">
                  <c:v>#N/A</c:v>
                </c:pt>
                <c:pt idx="10">
                  <c:v>4210</c:v>
                </c:pt>
                <c:pt idx="11">
                  <c:v>#N/A</c:v>
                </c:pt>
                <c:pt idx="12">
                  <c:v>#N/A</c:v>
                </c:pt>
                <c:pt idx="13">
                  <c:v>3710</c:v>
                </c:pt>
                <c:pt idx="14">
                  <c:v>#N/A</c:v>
                </c:pt>
              </c:numCache>
            </c:numRef>
          </c:val>
          <c:smooth val="0"/>
        </c:ser>
        <c:dLbls>
          <c:showLegendKey val="0"/>
          <c:showVal val="0"/>
          <c:showCatName val="0"/>
          <c:showSerName val="0"/>
          <c:showPercent val="0"/>
          <c:showBubbleSize val="0"/>
        </c:dLbls>
        <c:marker val="1"/>
        <c:smooth val="0"/>
        <c:axId val="354273504"/>
        <c:axId val="354267624"/>
      </c:lineChart>
      <c:catAx>
        <c:axId val="3542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267624"/>
        <c:crosses val="autoZero"/>
        <c:auto val="1"/>
        <c:lblAlgn val="ctr"/>
        <c:lblOffset val="100"/>
        <c:tickLblSkip val="1"/>
        <c:tickMarkSkip val="1"/>
        <c:noMultiLvlLbl val="0"/>
      </c:catAx>
      <c:valAx>
        <c:axId val="354267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92841</c:v>
                </c:pt>
                <c:pt idx="5">
                  <c:v>92363</c:v>
                </c:pt>
                <c:pt idx="8">
                  <c:v>91965</c:v>
                </c:pt>
                <c:pt idx="11">
                  <c:v>89560</c:v>
                </c:pt>
                <c:pt idx="14">
                  <c:v>86881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32860</c:v>
                </c:pt>
                <c:pt idx="5">
                  <c:v>32927</c:v>
                </c:pt>
                <c:pt idx="8">
                  <c:v>32185</c:v>
                </c:pt>
                <c:pt idx="11">
                  <c:v>34306</c:v>
                </c:pt>
                <c:pt idx="14">
                  <c:v>32959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12291</c:v>
                </c:pt>
                <c:pt idx="5">
                  <c:v>11125</c:v>
                </c:pt>
                <c:pt idx="8">
                  <c:v>11382</c:v>
                </c:pt>
                <c:pt idx="11">
                  <c:v>11456</c:v>
                </c:pt>
                <c:pt idx="14">
                  <c:v>11265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0</c:v>
                </c:pt>
                <c:pt idx="6">
                  <c:v>9</c:v>
                </c:pt>
                <c:pt idx="9">
                  <c:v>3</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17740</c:v>
                </c:pt>
                <c:pt idx="3">
                  <c:v>17150</c:v>
                </c:pt>
                <c:pt idx="6">
                  <c:v>15409</c:v>
                </c:pt>
                <c:pt idx="9">
                  <c:v>14340</c:v>
                </c:pt>
                <c:pt idx="12">
                  <c:v>14082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39184</c:v>
                </c:pt>
                <c:pt idx="3">
                  <c:v>37628</c:v>
                </c:pt>
                <c:pt idx="6">
                  <c:v>35488</c:v>
                </c:pt>
                <c:pt idx="9">
                  <c:v>33862</c:v>
                </c:pt>
                <c:pt idx="12">
                  <c:v>34523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9414</c:v>
                </c:pt>
                <c:pt idx="3">
                  <c:v>8228</c:v>
                </c:pt>
                <c:pt idx="6">
                  <c:v>10334</c:v>
                </c:pt>
                <c:pt idx="9">
                  <c:v>8991</c:v>
                </c:pt>
                <c:pt idx="12">
                  <c:v>7642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107763</c:v>
                </c:pt>
                <c:pt idx="3">
                  <c:v>106505</c:v>
                </c:pt>
                <c:pt idx="6">
                  <c:v>105878</c:v>
                </c:pt>
                <c:pt idx="9">
                  <c:v>103283</c:v>
                </c:pt>
                <c:pt idx="12">
                  <c:v>100258</c:v>
                </c:pt>
              </c:numCache>
            </c:numRef>
          </c:val>
        </c:ser>
        <c:dLbls>
          <c:showLegendKey val="0"/>
          <c:showVal val="0"/>
          <c:showCatName val="0"/>
          <c:showSerName val="0"/>
          <c:showPercent val="0"/>
          <c:showBubbleSize val="0"/>
        </c:dLbls>
        <c:gapWidth val="100"/>
        <c:overlap val="100"/>
        <c:axId val="354269192"/>
        <c:axId val="35427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36133</c:v>
                </c:pt>
                <c:pt idx="2">
                  <c:v>#N/A</c:v>
                </c:pt>
                <c:pt idx="3">
                  <c:v>#N/A</c:v>
                </c:pt>
                <c:pt idx="4">
                  <c:v>33095</c:v>
                </c:pt>
                <c:pt idx="5">
                  <c:v>#N/A</c:v>
                </c:pt>
                <c:pt idx="6">
                  <c:v>#N/A</c:v>
                </c:pt>
                <c:pt idx="7">
                  <c:v>31586</c:v>
                </c:pt>
                <c:pt idx="8">
                  <c:v>#N/A</c:v>
                </c:pt>
                <c:pt idx="9">
                  <c:v>#N/A</c:v>
                </c:pt>
                <c:pt idx="10">
                  <c:v>25157</c:v>
                </c:pt>
                <c:pt idx="11">
                  <c:v>#N/A</c:v>
                </c:pt>
                <c:pt idx="12">
                  <c:v>#N/A</c:v>
                </c:pt>
                <c:pt idx="13">
                  <c:v>25417</c:v>
                </c:pt>
                <c:pt idx="14">
                  <c:v>#N/A</c:v>
                </c:pt>
              </c:numCache>
            </c:numRef>
          </c:val>
          <c:smooth val="0"/>
        </c:ser>
        <c:dLbls>
          <c:showLegendKey val="0"/>
          <c:showVal val="0"/>
          <c:showCatName val="0"/>
          <c:showSerName val="0"/>
          <c:showPercent val="0"/>
          <c:showBubbleSize val="0"/>
        </c:dLbls>
        <c:marker val="1"/>
        <c:smooth val="0"/>
        <c:axId val="354269192"/>
        <c:axId val="354270368"/>
      </c:lineChart>
      <c:catAx>
        <c:axId val="35426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270368"/>
        <c:crosses val="autoZero"/>
        <c:auto val="1"/>
        <c:lblAlgn val="ctr"/>
        <c:lblOffset val="100"/>
        <c:tickLblSkip val="1"/>
        <c:tickMarkSkip val="1"/>
        <c:noMultiLvlLbl val="0"/>
      </c:catAx>
      <c:valAx>
        <c:axId val="35427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6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{B270E4E1-BF21-424F-BC88-3CB62CD0B4A1}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{5DE6E22E-3E64-4406-B824-71BF4F8BE4D1}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{513F9A9F-63F9-4E6F-B809-EDD659C8EC00}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{8B2397FF-DFAF-4DE6-92C9-3EDBE305DE11}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{80A773A4-3303-4EBC-91F2-A6143AE9D547}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{232836D4-66D8-418C-906C-BE71F0170066}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{0554BCC4-5258-488B-89AC-9D275DEB9225}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{2292809A-E534-4A2D-9647-BF8232E33386}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{BA9E8E09-5246-48DA-B899-714B8B95EF63}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{C77F09E9-FEAC-4E0D-AAAE-1AF3C6403028}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4273112"/>
        <c:axId val="354267232"/>
      </c:scatterChart>
      <c:valAx>
        <c:axId val="354273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267232"/>
        <c:crosses val="autoZero"/>
        <c:crossBetween val="midCat"/>
      </c:valAx>
      <c:valAx>
        <c:axId val="3542672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273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{605C39A3-0000-4DDC-9169-582A9BFE3BDD}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{4C5195F9-534B-41F2-A2E9-9153D60803E9}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{BE66EC49-07D5-4A49-9EC1-CC9CD616B7F1}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{36E91ED9-81D6-419D-BDB9-7F2961AD072D}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{DDE9A06B-40BF-47AA-8EDE-51B5B6AC777A}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c:v>
                </c:pt>
                <c:pt idx="2">
                  <c:v>7.4</c:v>
                </c:pt>
                <c:pt idx="3">
                  <c:v>7.1</c:v>
                </c:pt>
                <c:pt idx="4">
                  <c:v>6.6</c:v>
                </c:pt>
              </c:numCache>
            </c:numRef>
          </c:xVal>
          <c:yVal>
            <c:numRef>
              <c:f>公会計指標分析・財政指標組合せ分析表!$K$73:$O$73</c:f>
              <c:numCache>
                <c:formatCode>#,##0.0;"▲ "#,##0.0</c:formatCode>
                <c:ptCount val="5"/>
                <c:pt idx="0">
                  <c:v>57.1</c:v>
                </c:pt>
                <c:pt idx="1">
                  <c:v>52</c:v>
                </c:pt>
                <c:pt idx="2">
                  <c:v>49.3</c:v>
                </c:pt>
                <c:pt idx="3">
                  <c:v>39.799999999999997</c:v>
                </c:pt>
                <c:pt idx="4">
                  <c:v>40.1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{63EC82AF-C5BF-4BAD-A3C2-3B2BA4B33A7E}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{F6FC41DF-5111-4F7A-AB09-A30CFA779C35}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{3B680F72-436D-4CB0-87B5-AD13EDE9CF7F}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{53294713-506C-46C8-809B-2182A025A7D5}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{9C328A05-66BA-4679-8ED6-567E5095DE51}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ser>
        <c:dLbls>
          <c:showLegendKey val="0"/>
          <c:showVal val="0"/>
          <c:showCatName val="0"/>
          <c:showSerName val="0"/>
          <c:showPercent val="0"/>
          <c:showBubbleSize val="0"/>
        </c:dLbls>
        <c:axId val="354266448"/>
        <c:axId val="354268408"/>
      </c:scatterChart>
      <c:valAx>
        <c:axId val="354266448"/>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268408"/>
        <c:crosses val="autoZero"/>
        <c:crossBetween val="midCat"/>
      </c:valAx>
      <c:valAx>
        <c:axId val="354268408"/>
        <c:scaling>
          <c:orientation val="minMax"/>
          <c:max val="80"/>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266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費比率は減少傾向で推移しており、平成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年度は前年度と比較して単年度で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0.81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か年平均では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ポイント改善した。実質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費比率の分子については、公債費の減少に伴い交付税算入額が減少したものの、それを上回る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ほどに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や債務負担行為に基づく支出額が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円の減少となった。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将来負担比率は減少傾向で推移してきたが、平成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将来負担額については、公営事業会計に対する地方債・借入金残高への繰入見込額が増加したものの、一般会計の地方債残高が借入抑制等により減少したほか、債務負担行為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に基づく支出予定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の進捗や土地開発公社からの梅田川霊苑用地の引き取りなどにより減少したため、全体としては減少した。その一方で、地方債残高の減に伴う交付税の算入見込額の減や都市計画税の充当見込額の減のため、将来負担額から控除される額が減少した。その結果指標分子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単年度指数は、まち・ひと・しごと創生事業の創設や臨時財政対策債振替額の減により基準財政需要額が増加したものの、地方消費税交付金の増により基準財政収入額が大きく増加したため、前年度から</a:t>
          </a:r>
          <a:r>
            <a:rPr kumimoji="1" lang="en-US" altLang="ja-JP" sz="1300">
              <a:solidFill>
                <a:schemeClr val="dk1"/>
              </a:solidFill>
              <a:effectLst/>
              <a:latin typeface="+mn-ea"/>
              <a:ea typeface="+mn-ea"/>
              <a:cs typeface="+mn-cs"/>
            </a:rPr>
            <a:t>0.017</a:t>
          </a:r>
          <a:r>
            <a:rPr kumimoji="1" lang="ja-JP" altLang="ja-JP" sz="1300">
              <a:solidFill>
                <a:schemeClr val="dk1"/>
              </a:solidFill>
              <a:effectLst/>
              <a:latin typeface="+mn-ea"/>
              <a:ea typeface="+mn-ea"/>
              <a:cs typeface="+mn-cs"/>
            </a:rPr>
            <a:t>ポイント増加した。</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か年平均指数は、前年度から</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ポイント増の</a:t>
          </a:r>
          <a:r>
            <a:rPr kumimoji="1" lang="en-US" altLang="ja-JP" sz="1300">
              <a:solidFill>
                <a:schemeClr val="dk1"/>
              </a:solidFill>
              <a:effectLst/>
              <a:latin typeface="+mn-ea"/>
              <a:ea typeface="+mn-ea"/>
              <a:cs typeface="+mn-cs"/>
            </a:rPr>
            <a:t>0.96</a:t>
          </a:r>
          <a:r>
            <a:rPr kumimoji="1" lang="ja-JP" altLang="ja-JP" sz="1300">
              <a:solidFill>
                <a:schemeClr val="dk1"/>
              </a:solidFill>
              <a:effectLst/>
              <a:latin typeface="+mn-ea"/>
              <a:ea typeface="+mn-ea"/>
              <a:cs typeface="+mn-cs"/>
            </a:rPr>
            <a:t>となり、</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年連続の増加となった。類似団体と比較しても平均を大きく上回っているが、</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を割り込んでいる状況ではあるので、今後も自主財源の確保などにより安定した財政基盤の確保に努める。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168275</xdr:rowOff>
    </xdr:to>
    <xdr:cxnSp macro="">
      <xdr:nvCxnSpPr>
        <xdr:cNvPr id="68" name="直線コネクタ 67"/>
        <xdr:cNvCxnSpPr/>
      </xdr:nvCxnSpPr>
      <xdr:spPr>
        <a:xfrm flipV="1">
          <a:off x="4114800" y="66632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37042</xdr:rowOff>
    </xdr:to>
    <xdr:cxnSp macro="">
      <xdr:nvCxnSpPr>
        <xdr:cNvPr id="77" name="直線コネクタ 76"/>
        <xdr:cNvCxnSpPr/>
      </xdr:nvCxnSpPr>
      <xdr:spPr>
        <a:xfrm>
          <a:off x="1447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117475</xdr:rowOff>
    </xdr:from>
    <xdr:to>
      <xdr:col>6</xdr:col>
      <xdr:colOff>50800</xdr:colOff>
      <xdr:row>39</xdr:row>
      <xdr:rowOff>47625</xdr:rowOff>
    </xdr:to>
    <xdr:sp macro="" textlink="">
      <xdr:nvSpPr>
        <xdr:cNvPr id="89" name="円/楕円 88"/>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57802</xdr:rowOff>
    </xdr:from>
    <xdr:ext cx="736600" cy="259045"/>
    <xdr:sp macro="" textlink="">
      <xdr:nvSpPr>
        <xdr:cNvPr id="90" name="テキスト ボックス 89"/>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経常一般財源収入は、臨時財政対策債や普通交付税が減少したものの地方消費税交付金などの増により全体として増加した。また、経常経費充当一般財源は、公債費の減などにより減少した。これにより、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年度の経常収支比率は前年度から</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ポイント低下し</a:t>
          </a:r>
          <a:r>
            <a:rPr kumimoji="1" lang="en-US" altLang="ja-JP" sz="1300">
              <a:solidFill>
                <a:schemeClr val="dk1"/>
              </a:solidFill>
              <a:effectLst/>
              <a:latin typeface="+mn-ea"/>
              <a:ea typeface="+mn-ea"/>
              <a:cs typeface="+mn-cs"/>
            </a:rPr>
            <a:t>87.0%</a:t>
          </a:r>
          <a:r>
            <a:rPr kumimoji="1" lang="ja-JP" altLang="ja-JP" sz="1300">
              <a:solidFill>
                <a:schemeClr val="dk1"/>
              </a:solidFill>
              <a:effectLst/>
              <a:latin typeface="+mn-ea"/>
              <a:ea typeface="+mn-ea"/>
              <a:cs typeface="+mn-cs"/>
            </a:rPr>
            <a:t>となった。類似団体平均は下回っているものの、今後も少子高齢化社会の進展に伴い扶助費などの増加が予測されるため、引き続き経常経費の見直しを図り、財政構造が硬直化しないよう</a:t>
          </a:r>
          <a:r>
            <a:rPr kumimoji="1" lang="ja-JP" altLang="en-US" sz="1300">
              <a:solidFill>
                <a:schemeClr val="dk1"/>
              </a:solidFill>
              <a:effectLst/>
              <a:latin typeface="+mn-ea"/>
              <a:ea typeface="+mn-ea"/>
              <a:cs typeface="+mn-cs"/>
            </a:rPr>
            <a:t>留意する</a:t>
          </a:r>
          <a:r>
            <a:rPr kumimoji="1" lang="ja-JP" altLang="ja-JP" sz="1300">
              <a:solidFill>
                <a:schemeClr val="dk1"/>
              </a:solidFill>
              <a:effectLst/>
              <a:latin typeface="+mn-ea"/>
              <a:ea typeface="+mn-ea"/>
              <a:cs typeface="+mn-cs"/>
            </a:rPr>
            <a:t>必要がある。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103717</xdr:rowOff>
    </xdr:from>
    <xdr:to>
      <xdr:col>7</xdr:col>
      <xdr:colOff>152400</xdr:colOff>
      <xdr:row>65</xdr:row>
      <xdr:rowOff>12700</xdr:rowOff>
    </xdr:to>
    <xdr:cxnSp macro="">
      <xdr:nvCxnSpPr>
        <xdr:cNvPr id="131" name="直線コネクタ 130"/>
        <xdr:cNvCxnSpPr/>
      </xdr:nvCxnSpPr>
      <xdr:spPr>
        <a:xfrm flipV="1">
          <a:off x="4114800" y="1107651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99695</xdr:rowOff>
    </xdr:from>
    <xdr:to>
      <xdr:col>6</xdr:col>
      <xdr:colOff>0</xdr:colOff>
      <xdr:row>65</xdr:row>
      <xdr:rowOff>12700</xdr:rowOff>
    </xdr:to>
    <xdr:cxnSp macro="">
      <xdr:nvCxnSpPr>
        <xdr:cNvPr id="134" name="直線コネクタ 133"/>
        <xdr:cNvCxnSpPr/>
      </xdr:nvCxnSpPr>
      <xdr:spPr>
        <a:xfrm>
          <a:off x="3225800" y="1107249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99695</xdr:rowOff>
    </xdr:from>
    <xdr:to>
      <xdr:col>4</xdr:col>
      <xdr:colOff>482600</xdr:colOff>
      <xdr:row>65</xdr:row>
      <xdr:rowOff>32808</xdr:rowOff>
    </xdr:to>
    <xdr:cxnSp macro="">
      <xdr:nvCxnSpPr>
        <xdr:cNvPr id="137" name="直線コネクタ 136"/>
        <xdr:cNvCxnSpPr/>
      </xdr:nvCxnSpPr>
      <xdr:spPr>
        <a:xfrm flipV="1">
          <a:off x="2336800" y="110724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65</xdr:row>
      <xdr:rowOff>32808</xdr:rowOff>
    </xdr:to>
    <xdr:cxnSp macro="">
      <xdr:nvCxnSpPr>
        <xdr:cNvPr id="140" name="直線コネクタ 139"/>
        <xdr:cNvCxnSpPr/>
      </xdr:nvCxnSpPr>
      <xdr:spPr>
        <a:xfrm>
          <a:off x="1447800" y="1106847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0" name="円/楕円 149"/>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69444</xdr:rowOff>
    </xdr:from>
    <xdr:ext cx="762000" cy="259045"/>
    <xdr:sp macro="" textlink="">
      <xdr:nvSpPr>
        <xdr:cNvPr id="151" name="財政構造の弾力性該当値テキスト"/>
        <xdr:cNvSpPr txBox="1"/>
      </xdr:nvSpPr>
      <xdr:spPr>
        <a:xfrm>
          <a:off x="50419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73677</xdr:rowOff>
    </xdr:from>
    <xdr:ext cx="736600" cy="259045"/>
    <xdr:sp macro="" textlink="">
      <xdr:nvSpPr>
        <xdr:cNvPr id="153" name="テキスト ボックス 152"/>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48895</xdr:rowOff>
    </xdr:from>
    <xdr:to>
      <xdr:col>4</xdr:col>
      <xdr:colOff>533400</xdr:colOff>
      <xdr:row>64</xdr:row>
      <xdr:rowOff>150495</xdr:rowOff>
    </xdr:to>
    <xdr:sp macro="" textlink="">
      <xdr:nvSpPr>
        <xdr:cNvPr id="154" name="円/楕円 153"/>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160672</xdr:rowOff>
    </xdr:from>
    <xdr:ext cx="762000" cy="259045"/>
    <xdr:sp macro="" textlink="">
      <xdr:nvSpPr>
        <xdr:cNvPr id="155" name="テキスト ボックス 154"/>
        <xdr:cNvSpPr txBox="1"/>
      </xdr:nvSpPr>
      <xdr:spPr>
        <a:xfrm>
          <a:off x="2844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153458</xdr:rowOff>
    </xdr:from>
    <xdr:to>
      <xdr:col>3</xdr:col>
      <xdr:colOff>330200</xdr:colOff>
      <xdr:row>65</xdr:row>
      <xdr:rowOff>83608</xdr:rowOff>
    </xdr:to>
    <xdr:sp macro="" textlink="">
      <xdr:nvSpPr>
        <xdr:cNvPr id="156" name="円/楕円 155"/>
        <xdr:cNvSpPr/>
      </xdr:nvSpPr>
      <xdr:spPr>
        <a:xfrm>
          <a:off x="2286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93785</xdr:rowOff>
    </xdr:from>
    <xdr:ext cx="762000" cy="259045"/>
    <xdr:sp macro="" textlink="">
      <xdr:nvSpPr>
        <xdr:cNvPr id="157" name="テキスト ボックス 156"/>
        <xdr:cNvSpPr txBox="1"/>
      </xdr:nvSpPr>
      <xdr:spPr>
        <a:xfrm>
          <a:off x="1955800" y="108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156650</xdr:rowOff>
    </xdr:from>
    <xdr:ext cx="762000" cy="259045"/>
    <xdr:sp macro="" textlink="">
      <xdr:nvSpPr>
        <xdr:cNvPr id="159" name="テキスト ボックス 158"/>
        <xdr:cNvSpPr txBox="1"/>
      </xdr:nvSpPr>
      <xdr:spPr>
        <a:xfrm>
          <a:off x="1066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人件費については、</a:t>
          </a:r>
          <a:r>
            <a:rPr kumimoji="1" lang="ja-JP" altLang="ja-JP" sz="1300">
              <a:solidFill>
                <a:schemeClr val="dk1"/>
              </a:solidFill>
              <a:effectLst/>
              <a:latin typeface="+mn-lt"/>
              <a:ea typeface="+mn-ea"/>
              <a:cs typeface="+mn-cs"/>
            </a:rPr>
            <a:t>人事院勧告に伴う給与改定</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を実施したことにより平成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lt"/>
              <a:ea typeface="+mn-ea"/>
              <a:cs typeface="+mn-cs"/>
            </a:rPr>
            <a:t>年度より約</a:t>
          </a:r>
          <a:r>
            <a:rPr kumimoji="1" lang="en-US" altLang="ja-JP" sz="1300">
              <a:solidFill>
                <a:schemeClr val="dk1"/>
              </a:solidFill>
              <a:effectLst/>
              <a:latin typeface="+mn-ea"/>
              <a:ea typeface="+mn-ea"/>
              <a:cs typeface="+mn-cs"/>
            </a:rPr>
            <a:t>8.6</a:t>
          </a:r>
          <a:r>
            <a:rPr kumimoji="1" lang="ja-JP" altLang="ja-JP" sz="1300">
              <a:solidFill>
                <a:schemeClr val="dk1"/>
              </a:solidFill>
              <a:effectLst/>
              <a:latin typeface="+mn-lt"/>
              <a:ea typeface="+mn-ea"/>
              <a:cs typeface="+mn-cs"/>
            </a:rPr>
            <a:t>億円増加した。</a:t>
          </a:r>
          <a:r>
            <a:rPr kumimoji="1" lang="ja-JP" altLang="ja-JP" sz="1300">
              <a:solidFill>
                <a:schemeClr val="dk1"/>
              </a:solidFill>
              <a:effectLst/>
              <a:latin typeface="+mn-ea"/>
              <a:ea typeface="+mn-ea"/>
              <a:cs typeface="+mn-cs"/>
            </a:rPr>
            <a:t>物件費等については、電子計算システムの開発や市営住宅の</a:t>
          </a:r>
          <a:r>
            <a:rPr kumimoji="1" lang="ja-JP" altLang="en-US" sz="1300">
              <a:solidFill>
                <a:schemeClr val="dk1"/>
              </a:solidFill>
              <a:effectLst/>
              <a:latin typeface="+mn-ea"/>
              <a:ea typeface="+mn-ea"/>
              <a:cs typeface="+mn-cs"/>
            </a:rPr>
            <a:t>指定</a:t>
          </a:r>
          <a:r>
            <a:rPr kumimoji="1" lang="ja-JP" altLang="ja-JP" sz="1300">
              <a:solidFill>
                <a:schemeClr val="dk1"/>
              </a:solidFill>
              <a:effectLst/>
              <a:latin typeface="+mn-ea"/>
              <a:ea typeface="+mn-ea"/>
              <a:cs typeface="+mn-cs"/>
            </a:rPr>
            <a:t>管理</a:t>
          </a:r>
          <a:r>
            <a:rPr kumimoji="1" lang="ja-JP" altLang="en-US" sz="1300">
              <a:solidFill>
                <a:schemeClr val="dk1"/>
              </a:solidFill>
              <a:effectLst/>
              <a:latin typeface="+mn-ea"/>
              <a:ea typeface="+mn-ea"/>
              <a:cs typeface="+mn-cs"/>
            </a:rPr>
            <a:t>化</a:t>
          </a:r>
          <a:r>
            <a:rPr kumimoji="1" lang="ja-JP" altLang="ja-JP" sz="1300">
              <a:solidFill>
                <a:schemeClr val="dk1"/>
              </a:solidFill>
              <a:effectLst/>
              <a:latin typeface="+mn-ea"/>
              <a:ea typeface="+mn-ea"/>
              <a:cs typeface="+mn-cs"/>
            </a:rPr>
            <a:t>に係る委託料の増などにより約</a:t>
          </a:r>
          <a:r>
            <a:rPr kumimoji="1" lang="en-US" altLang="ja-JP" sz="1300">
              <a:solidFill>
                <a:schemeClr val="dk1"/>
              </a:solidFill>
              <a:effectLst/>
              <a:latin typeface="+mn-ea"/>
              <a:ea typeface="+mn-ea"/>
              <a:cs typeface="+mn-cs"/>
            </a:rPr>
            <a:t>7</a:t>
          </a:r>
          <a:r>
            <a:rPr kumimoji="1" lang="ja-JP" altLang="ja-JP" sz="1300">
              <a:solidFill>
                <a:schemeClr val="dk1"/>
              </a:solidFill>
              <a:effectLst/>
              <a:latin typeface="+mn-ea"/>
              <a:ea typeface="+mn-ea"/>
              <a:cs typeface="+mn-cs"/>
            </a:rPr>
            <a:t>億円増加した。人口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人当たりでは、</a:t>
          </a:r>
          <a:r>
            <a:rPr kumimoji="1" lang="en-US" altLang="ja-JP" sz="1300">
              <a:solidFill>
                <a:schemeClr val="dk1"/>
              </a:solidFill>
              <a:effectLst/>
              <a:latin typeface="+mn-ea"/>
              <a:ea typeface="+mn-ea"/>
              <a:cs typeface="+mn-cs"/>
            </a:rPr>
            <a:t>3,055</a:t>
          </a:r>
          <a:r>
            <a:rPr kumimoji="1" lang="ja-JP" altLang="ja-JP" sz="1300">
              <a:solidFill>
                <a:schemeClr val="dk1"/>
              </a:solidFill>
              <a:effectLst/>
              <a:latin typeface="+mn-ea"/>
              <a:ea typeface="+mn-ea"/>
              <a:cs typeface="+mn-cs"/>
            </a:rPr>
            <a:t>円増の</a:t>
          </a:r>
          <a:r>
            <a:rPr kumimoji="1" lang="en-US" altLang="ja-JP" sz="1300">
              <a:solidFill>
                <a:schemeClr val="dk1"/>
              </a:solidFill>
              <a:effectLst/>
              <a:latin typeface="+mn-ea"/>
              <a:ea typeface="+mn-ea"/>
              <a:cs typeface="+mn-cs"/>
            </a:rPr>
            <a:t>96,200</a:t>
          </a:r>
          <a:r>
            <a:rPr kumimoji="1" lang="ja-JP" altLang="ja-JP" sz="1300">
              <a:solidFill>
                <a:schemeClr val="dk1"/>
              </a:solidFill>
              <a:effectLst/>
              <a:latin typeface="+mn-ea"/>
              <a:ea typeface="+mn-ea"/>
              <a:cs typeface="+mn-cs"/>
            </a:rPr>
            <a:t>円となったが、類似団体内の順位は上位に位置しており、今後も人件費や物件費等の消費的経費について、不断の節減に努める。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126826</xdr:rowOff>
    </xdr:from>
    <xdr:to>
      <xdr:col>7</xdr:col>
      <xdr:colOff>152400</xdr:colOff>
      <xdr:row>80</xdr:row>
      <xdr:rowOff>167780</xdr:rowOff>
    </xdr:to>
    <xdr:cxnSp macro="">
      <xdr:nvCxnSpPr>
        <xdr:cNvPr id="194" name="直線コネクタ 193"/>
        <xdr:cNvCxnSpPr/>
      </xdr:nvCxnSpPr>
      <xdr:spPr>
        <a:xfrm>
          <a:off x="4114800" y="13842826"/>
          <a:ext cx="8382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77924</xdr:rowOff>
    </xdr:from>
    <xdr:to>
      <xdr:col>6</xdr:col>
      <xdr:colOff>0</xdr:colOff>
      <xdr:row>80</xdr:row>
      <xdr:rowOff>126826</xdr:rowOff>
    </xdr:to>
    <xdr:cxnSp macro="">
      <xdr:nvCxnSpPr>
        <xdr:cNvPr id="197" name="直線コネクタ 196"/>
        <xdr:cNvCxnSpPr/>
      </xdr:nvCxnSpPr>
      <xdr:spPr>
        <a:xfrm>
          <a:off x="3225800" y="13793924"/>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77924</xdr:rowOff>
    </xdr:from>
    <xdr:to>
      <xdr:col>4</xdr:col>
      <xdr:colOff>482600</xdr:colOff>
      <xdr:row>80</xdr:row>
      <xdr:rowOff>79707</xdr:rowOff>
    </xdr:to>
    <xdr:cxnSp macro="">
      <xdr:nvCxnSpPr>
        <xdr:cNvPr id="200" name="直線コネクタ 199"/>
        <xdr:cNvCxnSpPr/>
      </xdr:nvCxnSpPr>
      <xdr:spPr>
        <a:xfrm flipV="1">
          <a:off x="2336800" y="1379392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79707</xdr:rowOff>
    </xdr:from>
    <xdr:to>
      <xdr:col>3</xdr:col>
      <xdr:colOff>279400</xdr:colOff>
      <xdr:row>80</xdr:row>
      <xdr:rowOff>135795</xdr:rowOff>
    </xdr:to>
    <xdr:cxnSp macro="">
      <xdr:nvCxnSpPr>
        <xdr:cNvPr id="203" name="直線コネクタ 202"/>
        <xdr:cNvCxnSpPr/>
      </xdr:nvCxnSpPr>
      <xdr:spPr>
        <a:xfrm flipV="1">
          <a:off x="1447800" y="13795707"/>
          <a:ext cx="889000" cy="5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116980</xdr:rowOff>
    </xdr:from>
    <xdr:to>
      <xdr:col>7</xdr:col>
      <xdr:colOff>203200</xdr:colOff>
      <xdr:row>81</xdr:row>
      <xdr:rowOff>47130</xdr:rowOff>
    </xdr:to>
    <xdr:sp macro="" textlink="">
      <xdr:nvSpPr>
        <xdr:cNvPr id="213" name="円/楕円 212"/>
        <xdr:cNvSpPr/>
      </xdr:nvSpPr>
      <xdr:spPr>
        <a:xfrm>
          <a:off x="4902200" y="13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133507</xdr:rowOff>
    </xdr:from>
    <xdr:ext cx="762000" cy="259045"/>
    <xdr:sp macro="" textlink="">
      <xdr:nvSpPr>
        <xdr:cNvPr id="214" name="人件費・物件費等の状況該当値テキスト"/>
        <xdr:cNvSpPr txBox="1"/>
      </xdr:nvSpPr>
      <xdr:spPr>
        <a:xfrm>
          <a:off x="5041900" y="1367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96,200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76026</xdr:rowOff>
    </xdr:from>
    <xdr:to>
      <xdr:col>6</xdr:col>
      <xdr:colOff>50800</xdr:colOff>
      <xdr:row>81</xdr:row>
      <xdr:rowOff>6176</xdr:rowOff>
    </xdr:to>
    <xdr:sp macro="" textlink="">
      <xdr:nvSpPr>
        <xdr:cNvPr id="215" name="円/楕円 214"/>
        <xdr:cNvSpPr/>
      </xdr:nvSpPr>
      <xdr:spPr>
        <a:xfrm>
          <a:off x="4064000" y="13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16353</xdr:rowOff>
    </xdr:from>
    <xdr:ext cx="736600" cy="259045"/>
    <xdr:sp macro="" textlink="">
      <xdr:nvSpPr>
        <xdr:cNvPr id="216" name="テキスト ボックス 215"/>
        <xdr:cNvSpPr txBox="1"/>
      </xdr:nvSpPr>
      <xdr:spPr>
        <a:xfrm>
          <a:off x="3733800" y="13560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27124</xdr:rowOff>
    </xdr:from>
    <xdr:to>
      <xdr:col>4</xdr:col>
      <xdr:colOff>533400</xdr:colOff>
      <xdr:row>80</xdr:row>
      <xdr:rowOff>128724</xdr:rowOff>
    </xdr:to>
    <xdr:sp macro="" textlink="">
      <xdr:nvSpPr>
        <xdr:cNvPr id="217" name="円/楕円 216"/>
        <xdr:cNvSpPr/>
      </xdr:nvSpPr>
      <xdr:spPr>
        <a:xfrm>
          <a:off x="3175000" y="1374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138901</xdr:rowOff>
    </xdr:from>
    <xdr:ext cx="762000" cy="259045"/>
    <xdr:sp macro="" textlink="">
      <xdr:nvSpPr>
        <xdr:cNvPr id="218" name="テキスト ボックス 217"/>
        <xdr:cNvSpPr txBox="1"/>
      </xdr:nvSpPr>
      <xdr:spPr>
        <a:xfrm>
          <a:off x="2844800" y="1351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28907</xdr:rowOff>
    </xdr:from>
    <xdr:to>
      <xdr:col>3</xdr:col>
      <xdr:colOff>330200</xdr:colOff>
      <xdr:row>80</xdr:row>
      <xdr:rowOff>130507</xdr:rowOff>
    </xdr:to>
    <xdr:sp macro="" textlink="">
      <xdr:nvSpPr>
        <xdr:cNvPr id="219" name="円/楕円 218"/>
        <xdr:cNvSpPr/>
      </xdr:nvSpPr>
      <xdr:spPr>
        <a:xfrm>
          <a:off x="2286000" y="137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140684</xdr:rowOff>
    </xdr:from>
    <xdr:ext cx="762000" cy="259045"/>
    <xdr:sp macro="" textlink="">
      <xdr:nvSpPr>
        <xdr:cNvPr id="220" name="テキスト ボックス 219"/>
        <xdr:cNvSpPr txBox="1"/>
      </xdr:nvSpPr>
      <xdr:spPr>
        <a:xfrm>
          <a:off x="1955800" y="1351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84995</xdr:rowOff>
    </xdr:from>
    <xdr:to>
      <xdr:col>2</xdr:col>
      <xdr:colOff>127000</xdr:colOff>
      <xdr:row>81</xdr:row>
      <xdr:rowOff>15145</xdr:rowOff>
    </xdr:to>
    <xdr:sp macro="" textlink="">
      <xdr:nvSpPr>
        <xdr:cNvPr id="221" name="円/楕円 220"/>
        <xdr:cNvSpPr/>
      </xdr:nvSpPr>
      <xdr:spPr>
        <a:xfrm>
          <a:off x="1397000" y="138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25322</xdr:rowOff>
    </xdr:from>
    <xdr:ext cx="762000" cy="259045"/>
    <xdr:sp macro="" textlink="">
      <xdr:nvSpPr>
        <xdr:cNvPr id="222" name="テキスト ボックス 221"/>
        <xdr:cNvSpPr txBox="1"/>
      </xdr:nvSpPr>
      <xdr:spPr>
        <a:xfrm>
          <a:off x="1066800" y="1356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日</a:t>
          </a:r>
          <a:r>
            <a:rPr kumimoji="1" lang="ja-JP" altLang="ja-JP" sz="1300">
              <a:solidFill>
                <a:schemeClr val="dk1"/>
              </a:solidFill>
              <a:effectLst/>
              <a:latin typeface="+mn-ea"/>
              <a:ea typeface="+mn-ea"/>
              <a:cs typeface="+mn-cs"/>
            </a:rPr>
            <a:t>におけるラスパイレス指数は、経験年数は長いが初任給格付けの低い職員の退職があったことから</a:t>
          </a:r>
          <a:r>
            <a:rPr kumimoji="1" lang="en-US" altLang="ja-JP" sz="1300">
              <a:solidFill>
                <a:schemeClr val="dk1"/>
              </a:solidFill>
              <a:effectLst/>
              <a:latin typeface="+mn-ea"/>
              <a:ea typeface="+mn-ea"/>
              <a:cs typeface="+mn-cs"/>
            </a:rPr>
            <a:t>98.7</a:t>
          </a:r>
          <a:r>
            <a:rPr kumimoji="1" lang="ja-JP" altLang="ja-JP" sz="1300">
              <a:solidFill>
                <a:schemeClr val="dk1"/>
              </a:solidFill>
              <a:effectLst/>
              <a:latin typeface="+mn-ea"/>
              <a:ea typeface="+mn-ea"/>
              <a:cs typeface="+mn-cs"/>
            </a:rPr>
            <a:t>となったが、類似団体内では上位に位置している。今後も引き続き適正な給与水準の確保に努め、総人件費の抑制を図る。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79</xdr:row>
      <xdr:rowOff>129721</xdr:rowOff>
    </xdr:from>
    <xdr:to>
      <xdr:col>24</xdr:col>
      <xdr:colOff>558800</xdr:colOff>
      <xdr:row>81</xdr:row>
      <xdr:rowOff>166007</xdr:rowOff>
    </xdr:to>
    <xdr:cxnSp macro="">
      <xdr:nvCxnSpPr>
        <xdr:cNvPr id="258" name="直線コネクタ 257"/>
        <xdr:cNvCxnSpPr/>
      </xdr:nvCxnSpPr>
      <xdr:spPr>
        <a:xfrm>
          <a:off x="16179800" y="13674271"/>
          <a:ext cx="8382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122663</xdr:rowOff>
    </xdr:from>
    <xdr:ext cx="762000" cy="259045"/>
    <xdr:sp macro="" textlink="">
      <xdr:nvSpPr>
        <xdr:cNvPr id="259" name="給与水準   （国との比較）平均値テキスト"/>
        <xdr:cNvSpPr txBox="1"/>
      </xdr:nvSpPr>
      <xdr:spPr>
        <a:xfrm>
          <a:off x="17106900" y="14181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79</xdr:row>
      <xdr:rowOff>129721</xdr:rowOff>
    </xdr:from>
    <xdr:to>
      <xdr:col>23</xdr:col>
      <xdr:colOff>406400</xdr:colOff>
      <xdr:row>80</xdr:row>
      <xdr:rowOff>27214</xdr:rowOff>
    </xdr:to>
    <xdr:cxnSp macro="">
      <xdr:nvCxnSpPr>
        <xdr:cNvPr id="261" name="直線コネクタ 260"/>
        <xdr:cNvCxnSpPr/>
      </xdr:nvCxnSpPr>
      <xdr:spPr>
        <a:xfrm flipV="1">
          <a:off x="15290800" y="136742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8061</xdr:rowOff>
    </xdr:from>
    <xdr:ext cx="736600" cy="259045"/>
    <xdr:sp macro="" textlink="">
      <xdr:nvSpPr>
        <xdr:cNvPr id="263" name="テキスト ボックス 262"/>
        <xdr:cNvSpPr txBox="1"/>
      </xdr:nvSpPr>
      <xdr:spPr>
        <a:xfrm>
          <a:off x="15798800" y="1423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27214</xdr:rowOff>
    </xdr:from>
    <xdr:to>
      <xdr:col>22</xdr:col>
      <xdr:colOff>203200</xdr:colOff>
      <xdr:row>88</xdr:row>
      <xdr:rowOff>149377</xdr:rowOff>
    </xdr:to>
    <xdr:cxnSp macro="">
      <xdr:nvCxnSpPr>
        <xdr:cNvPr id="264" name="直線コネクタ 263"/>
        <xdr:cNvCxnSpPr/>
      </xdr:nvCxnSpPr>
      <xdr:spPr>
        <a:xfrm flipV="1">
          <a:off x="14401800" y="13743214"/>
          <a:ext cx="889000" cy="149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66" name="テキスト ボックス 265"/>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149377</xdr:rowOff>
    </xdr:from>
    <xdr:to>
      <xdr:col>21</xdr:col>
      <xdr:colOff>0</xdr:colOff>
      <xdr:row>88</xdr:row>
      <xdr:rowOff>149377</xdr:rowOff>
    </xdr:to>
    <xdr:cxnSp macro="">
      <xdr:nvCxnSpPr>
        <xdr:cNvPr id="267" name="直線コネクタ 266"/>
        <xdr:cNvCxnSpPr/>
      </xdr:nvCxnSpPr>
      <xdr:spPr>
        <a:xfrm>
          <a:off x="13512800" y="15236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115207</xdr:rowOff>
    </xdr:from>
    <xdr:to>
      <xdr:col>24</xdr:col>
      <xdr:colOff>609600</xdr:colOff>
      <xdr:row>82</xdr:row>
      <xdr:rowOff>45357</xdr:rowOff>
    </xdr:to>
    <xdr:sp macro="" textlink="">
      <xdr:nvSpPr>
        <xdr:cNvPr id="277" name="円/楕円 276"/>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36484</xdr:rowOff>
    </xdr:from>
    <xdr:ext cx="762000" cy="259045"/>
    <xdr:sp macro="" textlink="">
      <xdr:nvSpPr>
        <xdr:cNvPr id="278" name="給与水準   （国との比較）該当値テキスト"/>
        <xdr:cNvSpPr txBox="1"/>
      </xdr:nvSpPr>
      <xdr:spPr>
        <a:xfrm>
          <a:off x="17106900" y="139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78921</xdr:rowOff>
    </xdr:from>
    <xdr:to>
      <xdr:col>23</xdr:col>
      <xdr:colOff>457200</xdr:colOff>
      <xdr:row>80</xdr:row>
      <xdr:rowOff>9071</xdr:rowOff>
    </xdr:to>
    <xdr:sp macro="" textlink="">
      <xdr:nvSpPr>
        <xdr:cNvPr id="279" name="円/楕円 278"/>
        <xdr:cNvSpPr/>
      </xdr:nvSpPr>
      <xdr:spPr>
        <a:xfrm>
          <a:off x="16129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19248</xdr:rowOff>
    </xdr:from>
    <xdr:ext cx="736600" cy="259045"/>
    <xdr:sp macro="" textlink="">
      <xdr:nvSpPr>
        <xdr:cNvPr id="280" name="テキスト ボックス 279"/>
        <xdr:cNvSpPr txBox="1"/>
      </xdr:nvSpPr>
      <xdr:spPr>
        <a:xfrm>
          <a:off x="15798800" y="13392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147864</xdr:rowOff>
    </xdr:from>
    <xdr:to>
      <xdr:col>22</xdr:col>
      <xdr:colOff>254000</xdr:colOff>
      <xdr:row>80</xdr:row>
      <xdr:rowOff>78014</xdr:rowOff>
    </xdr:to>
    <xdr:sp macro="" textlink="">
      <xdr:nvSpPr>
        <xdr:cNvPr id="281" name="円/楕円 280"/>
        <xdr:cNvSpPr/>
      </xdr:nvSpPr>
      <xdr:spPr>
        <a:xfrm>
          <a:off x="15240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88191</xdr:rowOff>
    </xdr:from>
    <xdr:ext cx="762000" cy="259045"/>
    <xdr:sp macro="" textlink="">
      <xdr:nvSpPr>
        <xdr:cNvPr id="282" name="テキスト ボックス 281"/>
        <xdr:cNvSpPr txBox="1"/>
      </xdr:nvSpPr>
      <xdr:spPr>
        <a:xfrm>
          <a:off x="14909800" y="1346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98577</xdr:rowOff>
    </xdr:from>
    <xdr:to>
      <xdr:col>21</xdr:col>
      <xdr:colOff>50800</xdr:colOff>
      <xdr:row>89</xdr:row>
      <xdr:rowOff>28727</xdr:rowOff>
    </xdr:to>
    <xdr:sp macro="" textlink="">
      <xdr:nvSpPr>
        <xdr:cNvPr id="283" name="円/楕円 282"/>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84" name="テキスト ボックス 283"/>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行財政改革プランに掲げる定員管理の適正化により、業務の徹底した見直しや効果的・効率的な業務執行体制の整備に努める一方、市税等の収納率向上対策など新たな行政課題や市民サービスの向上のために人員体制の強化を図ることで、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日における人口千人当たりの職員数は</a:t>
          </a:r>
          <a:r>
            <a:rPr kumimoji="1" lang="en-US" altLang="ja-JP" sz="1300">
              <a:solidFill>
                <a:schemeClr val="dk1"/>
              </a:solidFill>
              <a:effectLst/>
              <a:latin typeface="+mn-ea"/>
              <a:ea typeface="+mn-ea"/>
              <a:cs typeface="+mn-cs"/>
            </a:rPr>
            <a:t>5.44</a:t>
          </a:r>
          <a:r>
            <a:rPr kumimoji="1" lang="ja-JP" altLang="ja-JP" sz="1300">
              <a:solidFill>
                <a:schemeClr val="dk1"/>
              </a:solidFill>
              <a:effectLst/>
              <a:latin typeface="+mn-ea"/>
              <a:ea typeface="+mn-ea"/>
              <a:cs typeface="+mn-cs"/>
            </a:rPr>
            <a:t>人と</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年度と比較して</a:t>
          </a:r>
          <a:r>
            <a:rPr kumimoji="1" lang="en-US" altLang="ja-JP" sz="1300">
              <a:solidFill>
                <a:schemeClr val="dk1"/>
              </a:solidFill>
              <a:effectLst/>
              <a:latin typeface="+mn-ea"/>
              <a:ea typeface="+mn-ea"/>
              <a:cs typeface="+mn-cs"/>
            </a:rPr>
            <a:t>0.02</a:t>
          </a:r>
          <a:r>
            <a:rPr kumimoji="1" lang="ja-JP" altLang="ja-JP" sz="1300">
              <a:solidFill>
                <a:schemeClr val="dk1"/>
              </a:solidFill>
              <a:effectLst/>
              <a:latin typeface="+mn-ea"/>
              <a:ea typeface="+mn-ea"/>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44027</xdr:rowOff>
    </xdr:from>
    <xdr:to>
      <xdr:col>24</xdr:col>
      <xdr:colOff>558800</xdr:colOff>
      <xdr:row>59</xdr:row>
      <xdr:rowOff>52070</xdr:rowOff>
    </xdr:to>
    <xdr:cxnSp macro="">
      <xdr:nvCxnSpPr>
        <xdr:cNvPr id="321" name="直線コネクタ 320"/>
        <xdr:cNvCxnSpPr/>
      </xdr:nvCxnSpPr>
      <xdr:spPr>
        <a:xfrm>
          <a:off x="16179800" y="101595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19896</xdr:rowOff>
    </xdr:from>
    <xdr:to>
      <xdr:col>23</xdr:col>
      <xdr:colOff>406400</xdr:colOff>
      <xdr:row>59</xdr:row>
      <xdr:rowOff>44027</xdr:rowOff>
    </xdr:to>
    <xdr:cxnSp macro="">
      <xdr:nvCxnSpPr>
        <xdr:cNvPr id="324" name="直線コネクタ 323"/>
        <xdr:cNvCxnSpPr/>
      </xdr:nvCxnSpPr>
      <xdr:spPr>
        <a:xfrm>
          <a:off x="15290800" y="101354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7831</xdr:rowOff>
    </xdr:from>
    <xdr:to>
      <xdr:col>22</xdr:col>
      <xdr:colOff>203200</xdr:colOff>
      <xdr:row>59</xdr:row>
      <xdr:rowOff>19896</xdr:rowOff>
    </xdr:to>
    <xdr:cxnSp macro="">
      <xdr:nvCxnSpPr>
        <xdr:cNvPr id="327" name="直線コネクタ 326"/>
        <xdr:cNvCxnSpPr/>
      </xdr:nvCxnSpPr>
      <xdr:spPr>
        <a:xfrm>
          <a:off x="14401800" y="101233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9" name="テキスト ボックス 328"/>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7831</xdr:rowOff>
    </xdr:from>
    <xdr:to>
      <xdr:col>21</xdr:col>
      <xdr:colOff>0</xdr:colOff>
      <xdr:row>59</xdr:row>
      <xdr:rowOff>96308</xdr:rowOff>
    </xdr:to>
    <xdr:cxnSp macro="">
      <xdr:nvCxnSpPr>
        <xdr:cNvPr id="330" name="直線コネクタ 329"/>
        <xdr:cNvCxnSpPr/>
      </xdr:nvCxnSpPr>
      <xdr:spPr>
        <a:xfrm flipV="1">
          <a:off x="13512800" y="10123381"/>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2" name="テキスト ボックス 331"/>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90610</xdr:rowOff>
    </xdr:from>
    <xdr:ext cx="762000" cy="259045"/>
    <xdr:sp macro="" textlink="">
      <xdr:nvSpPr>
        <xdr:cNvPr id="334" name="テキスト ボックス 333"/>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1270</xdr:rowOff>
    </xdr:from>
    <xdr:to>
      <xdr:col>24</xdr:col>
      <xdr:colOff>609600</xdr:colOff>
      <xdr:row>59</xdr:row>
      <xdr:rowOff>102870</xdr:rowOff>
    </xdr:to>
    <xdr:sp macro="" textlink="">
      <xdr:nvSpPr>
        <xdr:cNvPr id="340" name="円/楕円 339"/>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17797</xdr:rowOff>
    </xdr:from>
    <xdr:ext cx="762000" cy="259045"/>
    <xdr:sp macro="" textlink="">
      <xdr:nvSpPr>
        <xdr:cNvPr id="341" name="定員管理の状況該当値テキスト"/>
        <xdr:cNvSpPr txBox="1"/>
      </xdr:nvSpPr>
      <xdr:spPr>
        <a:xfrm>
          <a:off x="17106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164677</xdr:rowOff>
    </xdr:from>
    <xdr:to>
      <xdr:col>23</xdr:col>
      <xdr:colOff>457200</xdr:colOff>
      <xdr:row>59</xdr:row>
      <xdr:rowOff>94827</xdr:rowOff>
    </xdr:to>
    <xdr:sp macro="" textlink="">
      <xdr:nvSpPr>
        <xdr:cNvPr id="342" name="円/楕円 341"/>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105004</xdr:rowOff>
    </xdr:from>
    <xdr:ext cx="736600" cy="259045"/>
    <xdr:sp macro="" textlink="">
      <xdr:nvSpPr>
        <xdr:cNvPr id="343" name="テキスト ボックス 342"/>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140546</xdr:rowOff>
    </xdr:from>
    <xdr:to>
      <xdr:col>22</xdr:col>
      <xdr:colOff>254000</xdr:colOff>
      <xdr:row>59</xdr:row>
      <xdr:rowOff>70696</xdr:rowOff>
    </xdr:to>
    <xdr:sp macro="" textlink="">
      <xdr:nvSpPr>
        <xdr:cNvPr id="344" name="円/楕円 343"/>
        <xdr:cNvSpPr/>
      </xdr:nvSpPr>
      <xdr:spPr>
        <a:xfrm>
          <a:off x="15240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80873</xdr:rowOff>
    </xdr:from>
    <xdr:ext cx="762000" cy="259045"/>
    <xdr:sp macro="" textlink="">
      <xdr:nvSpPr>
        <xdr:cNvPr id="345" name="テキスト ボックス 344"/>
        <xdr:cNvSpPr txBox="1"/>
      </xdr:nvSpPr>
      <xdr:spPr>
        <a:xfrm>
          <a:off x="14909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128481</xdr:rowOff>
    </xdr:from>
    <xdr:to>
      <xdr:col>21</xdr:col>
      <xdr:colOff>50800</xdr:colOff>
      <xdr:row>59</xdr:row>
      <xdr:rowOff>58631</xdr:rowOff>
    </xdr:to>
    <xdr:sp macro="" textlink="">
      <xdr:nvSpPr>
        <xdr:cNvPr id="346" name="円/楕円 345"/>
        <xdr:cNvSpPr/>
      </xdr:nvSpPr>
      <xdr:spPr>
        <a:xfrm>
          <a:off x="143510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68808</xdr:rowOff>
    </xdr:from>
    <xdr:ext cx="762000" cy="259045"/>
    <xdr:sp macro="" textlink="">
      <xdr:nvSpPr>
        <xdr:cNvPr id="347" name="テキスト ボックス 346"/>
        <xdr:cNvSpPr txBox="1"/>
      </xdr:nvSpPr>
      <xdr:spPr>
        <a:xfrm>
          <a:off x="14020800" y="98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45508</xdr:rowOff>
    </xdr:from>
    <xdr:to>
      <xdr:col>19</xdr:col>
      <xdr:colOff>533400</xdr:colOff>
      <xdr:row>59</xdr:row>
      <xdr:rowOff>147108</xdr:rowOff>
    </xdr:to>
    <xdr:sp macro="" textlink="">
      <xdr:nvSpPr>
        <xdr:cNvPr id="348" name="円/楕円 347"/>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157285</xdr:rowOff>
    </xdr:from>
    <xdr:ext cx="762000" cy="259045"/>
    <xdr:sp macro="" textlink="">
      <xdr:nvSpPr>
        <xdr:cNvPr id="349" name="テキスト ボックス 348"/>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年度の実質公債費比率については、普通交付税や臨時財政対策債発行可能額が減少したものの、公債費や公債費に準ずる債務負担行為の支出額が減少したため単年度の比率は前年度より</a:t>
          </a:r>
          <a:r>
            <a:rPr kumimoji="1" lang="en-US" altLang="ja-JP" sz="1300">
              <a:solidFill>
                <a:schemeClr val="dk1"/>
              </a:solidFill>
              <a:effectLst/>
              <a:latin typeface="+mn-ea"/>
              <a:ea typeface="+mn-ea"/>
              <a:cs typeface="+mn-cs"/>
            </a:rPr>
            <a:t>0.81</a:t>
          </a:r>
          <a:r>
            <a:rPr kumimoji="1" lang="ja-JP" altLang="ja-JP" sz="1300">
              <a:solidFill>
                <a:schemeClr val="dk1"/>
              </a:solidFill>
              <a:effectLst/>
              <a:latin typeface="+mn-ea"/>
              <a:ea typeface="+mn-ea"/>
              <a:cs typeface="+mn-cs"/>
            </a:rPr>
            <a:t>ポイント減少した。これにより</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か年平均の実質公債比率は前年度より</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ポイント減少し</a:t>
          </a:r>
          <a:r>
            <a:rPr kumimoji="1" lang="en-US" altLang="ja-JP" sz="1300">
              <a:solidFill>
                <a:schemeClr val="dk1"/>
              </a:solidFill>
              <a:effectLst/>
              <a:latin typeface="+mn-ea"/>
              <a:ea typeface="+mn-ea"/>
              <a:cs typeface="+mn-cs"/>
            </a:rPr>
            <a:t>6.6</a:t>
          </a:r>
          <a:r>
            <a:rPr kumimoji="1" lang="ja-JP" altLang="ja-JP" sz="1300">
              <a:solidFill>
                <a:schemeClr val="dk1"/>
              </a:solidFill>
              <a:effectLst/>
              <a:latin typeface="+mn-ea"/>
              <a:ea typeface="+mn-ea"/>
              <a:cs typeface="+mn-cs"/>
            </a:rPr>
            <a:t>ポイントとなった。類似団体の平均を下回っているが、引き続き地方債の借入を計画的に行うことで公債費負担の軽減を図る。</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88392</xdr:rowOff>
    </xdr:to>
    <xdr:cxnSp macro="">
      <xdr:nvCxnSpPr>
        <xdr:cNvPr id="381" name="直線コネクタ 380"/>
        <xdr:cNvCxnSpPr/>
      </xdr:nvCxnSpPr>
      <xdr:spPr>
        <a:xfrm flipV="1">
          <a:off x="16179800" y="68981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117348</xdr:rowOff>
    </xdr:to>
    <xdr:cxnSp macro="">
      <xdr:nvCxnSpPr>
        <xdr:cNvPr id="384" name="直線コネクタ 383"/>
        <xdr:cNvCxnSpPr/>
      </xdr:nvCxnSpPr>
      <xdr:spPr>
        <a:xfrm flipV="1">
          <a:off x="15290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41</xdr:row>
      <xdr:rowOff>13462</xdr:rowOff>
    </xdr:to>
    <xdr:cxnSp macro="">
      <xdr:nvCxnSpPr>
        <xdr:cNvPr id="387" name="直線コネクタ 386"/>
        <xdr:cNvCxnSpPr/>
      </xdr:nvCxnSpPr>
      <xdr:spPr>
        <a:xfrm flipV="1">
          <a:off x="14401800" y="69753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61722</xdr:rowOff>
    </xdr:to>
    <xdr:cxnSp macro="">
      <xdr:nvCxnSpPr>
        <xdr:cNvPr id="390" name="直線コネクタ 389"/>
        <xdr:cNvCxnSpPr/>
      </xdr:nvCxnSpPr>
      <xdr:spPr>
        <a:xfrm flipV="1">
          <a:off x="13512800" y="7042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97299</xdr:rowOff>
    </xdr:from>
    <xdr:ext cx="762000" cy="259045"/>
    <xdr:sp macro="" textlink="">
      <xdr:nvSpPr>
        <xdr:cNvPr id="392" name="テキスト ボックス 391"/>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4" name="テキスト ボックス 393"/>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160782</xdr:rowOff>
    </xdr:from>
    <xdr:to>
      <xdr:col>24</xdr:col>
      <xdr:colOff>609600</xdr:colOff>
      <xdr:row>40</xdr:row>
      <xdr:rowOff>90932</xdr:rowOff>
    </xdr:to>
    <xdr:sp macro="" textlink="">
      <xdr:nvSpPr>
        <xdr:cNvPr id="400" name="円/楕円 399"/>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5859</xdr:rowOff>
    </xdr:from>
    <xdr:ext cx="762000" cy="259045"/>
    <xdr:sp macro="" textlink="">
      <xdr:nvSpPr>
        <xdr:cNvPr id="401" name="公債費負担の状況該当値テキスト"/>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402" name="円/楕円 401"/>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403" name="テキスト ボックス 402"/>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404" name="円/楕円 403"/>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405" name="テキスト ボックス 404"/>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6" name="円/楕円 405"/>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7" name="テキスト ボックス 406"/>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8" name="円/楕円 407"/>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9" name="テキスト ボックス 408"/>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将来負担額は、一般会計における地方債の借入抑制や</a:t>
          </a:r>
          <a:r>
            <a:rPr kumimoji="1" lang="en-US" altLang="ja-JP" sz="1300">
              <a:solidFill>
                <a:schemeClr val="dk1"/>
              </a:solidFill>
              <a:effectLst/>
              <a:latin typeface="+mn-ea"/>
              <a:ea typeface="+mn-ea"/>
              <a:cs typeface="+mn-cs"/>
            </a:rPr>
            <a:t>PFI</a:t>
          </a:r>
          <a:r>
            <a:rPr kumimoji="1" lang="ja-JP" altLang="ja-JP" sz="1300">
              <a:solidFill>
                <a:schemeClr val="dk1"/>
              </a:solidFill>
              <a:effectLst/>
              <a:latin typeface="+mn-ea"/>
              <a:ea typeface="+mn-ea"/>
              <a:cs typeface="+mn-cs"/>
            </a:rPr>
            <a:t>事業の元金返済などによる債務負担行為額の減により総額として減少したが、将来負担額から控除される地方債残高に係る交付税の</a:t>
          </a:r>
          <a:r>
            <a:rPr kumimoji="1" lang="ja-JP" altLang="en-US" sz="1300">
              <a:solidFill>
                <a:schemeClr val="dk1"/>
              </a:solidFill>
              <a:effectLst/>
              <a:latin typeface="+mn-ea"/>
              <a:ea typeface="+mn-ea"/>
              <a:cs typeface="+mn-cs"/>
            </a:rPr>
            <a:t>算入</a:t>
          </a:r>
          <a:r>
            <a:rPr kumimoji="1" lang="ja-JP" altLang="ja-JP" sz="1300">
              <a:solidFill>
                <a:schemeClr val="dk1"/>
              </a:solidFill>
              <a:effectLst/>
              <a:latin typeface="+mn-ea"/>
              <a:ea typeface="+mn-ea"/>
              <a:cs typeface="+mn-cs"/>
            </a:rPr>
            <a:t>見込額が減少したことなどにより、平成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年度の将来負担比率は前年度から</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ポイント増の</a:t>
          </a:r>
          <a:r>
            <a:rPr kumimoji="1" lang="en-US" altLang="ja-JP" sz="1300">
              <a:solidFill>
                <a:schemeClr val="dk1"/>
              </a:solidFill>
              <a:effectLst/>
              <a:latin typeface="+mn-ea"/>
              <a:ea typeface="+mn-ea"/>
              <a:cs typeface="+mn-cs"/>
            </a:rPr>
            <a:t>40.1</a:t>
          </a:r>
          <a:r>
            <a:rPr kumimoji="1" lang="ja-JP" altLang="ja-JP" sz="1300">
              <a:solidFill>
                <a:schemeClr val="dk1"/>
              </a:solidFill>
              <a:effectLst/>
              <a:latin typeface="+mn-ea"/>
              <a:ea typeface="+mn-ea"/>
              <a:cs typeface="+mn-cs"/>
            </a:rPr>
            <a:t>ポイントとなった。類似団体の平均は下回っているものの全国平均や愛知県平均を上回ってしまったため、</a:t>
          </a:r>
          <a:r>
            <a:rPr kumimoji="1" lang="ja-JP" altLang="en-US" sz="1300">
              <a:solidFill>
                <a:schemeClr val="dk1"/>
              </a:solidFill>
              <a:effectLst/>
              <a:latin typeface="+mn-ea"/>
              <a:ea typeface="+mn-ea"/>
              <a:cs typeface="+mn-cs"/>
            </a:rPr>
            <a:t>地方債の計画的な借入</a:t>
          </a:r>
          <a:r>
            <a:rPr kumimoji="1" lang="ja-JP" altLang="ja-JP" sz="1300">
              <a:solidFill>
                <a:schemeClr val="dk1"/>
              </a:solidFill>
              <a:effectLst/>
              <a:latin typeface="+mn-ea"/>
              <a:ea typeface="+mn-ea"/>
              <a:cs typeface="+mn-cs"/>
            </a:rPr>
            <a:t>により一層の将来負担の低減に努める。</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119041</xdr:rowOff>
    </xdr:from>
    <xdr:to>
      <xdr:col>24</xdr:col>
      <xdr:colOff>558800</xdr:colOff>
      <xdr:row>15</xdr:row>
      <xdr:rowOff>121454</xdr:rowOff>
    </xdr:to>
    <xdr:cxnSp macro="">
      <xdr:nvCxnSpPr>
        <xdr:cNvPr id="443" name="直線コネクタ 442"/>
        <xdr:cNvCxnSpPr/>
      </xdr:nvCxnSpPr>
      <xdr:spPr>
        <a:xfrm>
          <a:off x="16179800" y="269079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119041</xdr:rowOff>
    </xdr:from>
    <xdr:to>
      <xdr:col>23</xdr:col>
      <xdr:colOff>406400</xdr:colOff>
      <xdr:row>16</xdr:row>
      <xdr:rowOff>24003</xdr:rowOff>
    </xdr:to>
    <xdr:cxnSp macro="">
      <xdr:nvCxnSpPr>
        <xdr:cNvPr id="446" name="直線コネクタ 445"/>
        <xdr:cNvCxnSpPr/>
      </xdr:nvCxnSpPr>
      <xdr:spPr>
        <a:xfrm flipV="1">
          <a:off x="15290800" y="269079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24003</xdr:rowOff>
    </xdr:from>
    <xdr:to>
      <xdr:col>22</xdr:col>
      <xdr:colOff>203200</xdr:colOff>
      <xdr:row>16</xdr:row>
      <xdr:rowOff>45720</xdr:rowOff>
    </xdr:to>
    <xdr:cxnSp macro="">
      <xdr:nvCxnSpPr>
        <xdr:cNvPr id="449" name="直線コネクタ 448"/>
        <xdr:cNvCxnSpPr/>
      </xdr:nvCxnSpPr>
      <xdr:spPr>
        <a:xfrm flipV="1">
          <a:off x="14401800" y="276720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45720</xdr:rowOff>
    </xdr:from>
    <xdr:to>
      <xdr:col>21</xdr:col>
      <xdr:colOff>0</xdr:colOff>
      <xdr:row>16</xdr:row>
      <xdr:rowOff>86741</xdr:rowOff>
    </xdr:to>
    <xdr:cxnSp macro="">
      <xdr:nvCxnSpPr>
        <xdr:cNvPr id="452" name="直線コネクタ 451"/>
        <xdr:cNvCxnSpPr/>
      </xdr:nvCxnSpPr>
      <xdr:spPr>
        <a:xfrm flipV="1">
          <a:off x="13512800" y="278892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70654</xdr:rowOff>
    </xdr:from>
    <xdr:to>
      <xdr:col>24</xdr:col>
      <xdr:colOff>609600</xdr:colOff>
      <xdr:row>16</xdr:row>
      <xdr:rowOff>804</xdr:rowOff>
    </xdr:to>
    <xdr:sp macro="" textlink="">
      <xdr:nvSpPr>
        <xdr:cNvPr id="462" name="円/楕円 461"/>
        <xdr:cNvSpPr/>
      </xdr:nvSpPr>
      <xdr:spPr>
        <a:xfrm>
          <a:off x="169672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87181</xdr:rowOff>
    </xdr:from>
    <xdr:ext cx="762000" cy="259045"/>
    <xdr:sp macro="" textlink="">
      <xdr:nvSpPr>
        <xdr:cNvPr id="463" name="将来負担の状況該当値テキスト"/>
        <xdr:cNvSpPr txBox="1"/>
      </xdr:nvSpPr>
      <xdr:spPr>
        <a:xfrm>
          <a:off x="17106900" y="248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68241</xdr:rowOff>
    </xdr:from>
    <xdr:to>
      <xdr:col>23</xdr:col>
      <xdr:colOff>457200</xdr:colOff>
      <xdr:row>15</xdr:row>
      <xdr:rowOff>169841</xdr:rowOff>
    </xdr:to>
    <xdr:sp macro="" textlink="">
      <xdr:nvSpPr>
        <xdr:cNvPr id="464" name="円/楕円 463"/>
        <xdr:cNvSpPr/>
      </xdr:nvSpPr>
      <xdr:spPr>
        <a:xfrm>
          <a:off x="16129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8568</xdr:rowOff>
    </xdr:from>
    <xdr:ext cx="736600" cy="259045"/>
    <xdr:sp macro="" textlink="">
      <xdr:nvSpPr>
        <xdr:cNvPr id="465" name="テキスト ボックス 464"/>
        <xdr:cNvSpPr txBox="1"/>
      </xdr:nvSpPr>
      <xdr:spPr>
        <a:xfrm>
          <a:off x="15798800" y="240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144653</xdr:rowOff>
    </xdr:from>
    <xdr:to>
      <xdr:col>22</xdr:col>
      <xdr:colOff>254000</xdr:colOff>
      <xdr:row>16</xdr:row>
      <xdr:rowOff>74803</xdr:rowOff>
    </xdr:to>
    <xdr:sp macro="" textlink="">
      <xdr:nvSpPr>
        <xdr:cNvPr id="466" name="円/楕円 465"/>
        <xdr:cNvSpPr/>
      </xdr:nvSpPr>
      <xdr:spPr>
        <a:xfrm>
          <a:off x="15240000" y="27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84980</xdr:rowOff>
    </xdr:from>
    <xdr:ext cx="762000" cy="259045"/>
    <xdr:sp macro="" textlink="">
      <xdr:nvSpPr>
        <xdr:cNvPr id="467" name="テキスト ボックス 466"/>
        <xdr:cNvSpPr txBox="1"/>
      </xdr:nvSpPr>
      <xdr:spPr>
        <a:xfrm>
          <a:off x="14909800" y="248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68" name="円/楕円 467"/>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69" name="テキスト ボックス 468"/>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35941</xdr:rowOff>
    </xdr:from>
    <xdr:to>
      <xdr:col>19</xdr:col>
      <xdr:colOff>533400</xdr:colOff>
      <xdr:row>16</xdr:row>
      <xdr:rowOff>137541</xdr:rowOff>
    </xdr:to>
    <xdr:sp macro="" textlink="">
      <xdr:nvSpPr>
        <xdr:cNvPr id="470" name="円/楕円 469"/>
        <xdr:cNvSpPr/>
      </xdr:nvSpPr>
      <xdr:spPr>
        <a:xfrm>
          <a:off x="13462000" y="277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147718</xdr:rowOff>
    </xdr:from>
    <xdr:ext cx="762000" cy="259045"/>
    <xdr:sp macro="" textlink="">
      <xdr:nvSpPr>
        <xdr:cNvPr id="471" name="テキスト ボックス 470"/>
        <xdr:cNvSpPr txBox="1"/>
      </xdr:nvSpPr>
      <xdr:spPr>
        <a:xfrm>
          <a:off x="13131800" y="254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人件費に係る経常収支比率は、</a:t>
          </a:r>
          <a:r>
            <a:rPr kumimoji="1" lang="ja-JP" altLang="ja-JP" sz="1300">
              <a:solidFill>
                <a:schemeClr val="dk1"/>
              </a:solidFill>
              <a:effectLst/>
              <a:latin typeface="+mn-ea"/>
              <a:ea typeface="+mn-ea"/>
              <a:cs typeface="+mn-cs"/>
            </a:rPr>
            <a:t>人事院勧告に伴う給与改定</a:t>
          </a:r>
          <a:r>
            <a:rPr kumimoji="1" lang="ja-JP" altLang="en-US" sz="1300">
              <a:solidFill>
                <a:schemeClr val="dk1"/>
              </a:solidFill>
              <a:effectLst/>
              <a:latin typeface="+mn-ea"/>
              <a:ea typeface="+mn-ea"/>
              <a:cs typeface="+mn-cs"/>
            </a:rPr>
            <a:t>など</a:t>
          </a:r>
          <a:r>
            <a:rPr kumimoji="1" lang="ja-JP" altLang="ja-JP" sz="1300">
              <a:solidFill>
                <a:schemeClr val="dk1"/>
              </a:solidFill>
              <a:effectLst/>
              <a:latin typeface="+mn-ea"/>
              <a:ea typeface="+mn-ea"/>
              <a:cs typeface="+mn-cs"/>
            </a:rPr>
            <a:t>を実施したことにより</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上昇</a:t>
          </a:r>
          <a:r>
            <a:rPr kumimoji="1" lang="ja-JP" altLang="ja-JP" sz="1300">
              <a:solidFill>
                <a:schemeClr val="dk1"/>
              </a:solidFill>
              <a:effectLst/>
              <a:latin typeface="+mn-ea"/>
              <a:ea typeface="+mn-ea"/>
              <a:cs typeface="+mn-cs"/>
            </a:rPr>
            <a:t>した</a:t>
          </a:r>
          <a:r>
            <a:rPr kumimoji="1" lang="ja-JP" altLang="en-US" sz="1300">
              <a:solidFill>
                <a:schemeClr val="dk1"/>
              </a:solidFill>
              <a:effectLst/>
              <a:latin typeface="+mn-ea"/>
              <a:ea typeface="+mn-ea"/>
              <a:cs typeface="+mn-cs"/>
            </a:rPr>
            <a:t>。しかしながら、</a:t>
          </a:r>
          <a:r>
            <a:rPr kumimoji="1" lang="ja-JP" altLang="ja-JP" sz="1300">
              <a:solidFill>
                <a:schemeClr val="dk1"/>
              </a:solidFill>
              <a:effectLst/>
              <a:latin typeface="+mn-ea"/>
              <a:ea typeface="+mn-ea"/>
              <a:cs typeface="+mn-cs"/>
            </a:rPr>
            <a:t>職員数は類似団体と比較して少なく、人件費についても類似団体内ではやや上位に位置している。今後も引き続き総人件費の抑制に努める。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26307</xdr:rowOff>
    </xdr:from>
    <xdr:to>
      <xdr:col>7</xdr:col>
      <xdr:colOff>15875</xdr:colOff>
      <xdr:row>37</xdr:row>
      <xdr:rowOff>91622</xdr:rowOff>
    </xdr:to>
    <xdr:cxnSp macro="">
      <xdr:nvCxnSpPr>
        <xdr:cNvPr id="68" name="直線コネクタ 67"/>
        <xdr:cNvCxnSpPr/>
      </xdr:nvCxnSpPr>
      <xdr:spPr>
        <a:xfrm>
          <a:off x="3987800" y="6369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26307</xdr:rowOff>
    </xdr:to>
    <xdr:cxnSp macro="">
      <xdr:nvCxnSpPr>
        <xdr:cNvPr id="71" name="直線コネクタ 70"/>
        <xdr:cNvCxnSpPr/>
      </xdr:nvCxnSpPr>
      <xdr:spPr>
        <a:xfrm>
          <a:off x="3098800" y="633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135164</xdr:rowOff>
    </xdr:to>
    <xdr:cxnSp macro="">
      <xdr:nvCxnSpPr>
        <xdr:cNvPr id="74" name="直線コネクタ 73"/>
        <xdr:cNvCxnSpPr/>
      </xdr:nvCxnSpPr>
      <xdr:spPr>
        <a:xfrm flipV="1">
          <a:off x="2209800" y="63373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135164</xdr:rowOff>
    </xdr:from>
    <xdr:to>
      <xdr:col>3</xdr:col>
      <xdr:colOff>142875</xdr:colOff>
      <xdr:row>37</xdr:row>
      <xdr:rowOff>135164</xdr:rowOff>
    </xdr:to>
    <xdr:cxnSp macro="">
      <xdr:nvCxnSpPr>
        <xdr:cNvPr id="77" name="直線コネクタ 76"/>
        <xdr:cNvCxnSpPr/>
      </xdr:nvCxnSpPr>
      <xdr:spPr>
        <a:xfrm>
          <a:off x="1320800" y="647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87" name="円/楕円 86"/>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57349</xdr:rowOff>
    </xdr:from>
    <xdr:ext cx="762000" cy="259045"/>
    <xdr:sp macro="" textlink="">
      <xdr:nvSpPr>
        <xdr:cNvPr id="88" name="人件費該当値テキスト"/>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146957</xdr:rowOff>
    </xdr:from>
    <xdr:to>
      <xdr:col>5</xdr:col>
      <xdr:colOff>600075</xdr:colOff>
      <xdr:row>37</xdr:row>
      <xdr:rowOff>77107</xdr:rowOff>
    </xdr:to>
    <xdr:sp macro="" textlink="">
      <xdr:nvSpPr>
        <xdr:cNvPr id="89" name="円/楕円 88"/>
        <xdr:cNvSpPr/>
      </xdr:nvSpPr>
      <xdr:spPr>
        <a:xfrm>
          <a:off x="3937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87284</xdr:rowOff>
    </xdr:from>
    <xdr:ext cx="736600" cy="259045"/>
    <xdr:sp macro="" textlink="">
      <xdr:nvSpPr>
        <xdr:cNvPr id="90" name="テキスト ボックス 89"/>
        <xdr:cNvSpPr txBox="1"/>
      </xdr:nvSpPr>
      <xdr:spPr>
        <a:xfrm>
          <a:off x="3606800" y="60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1" name="円/楕円 90"/>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2" name="テキスト ボックス 91"/>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84364</xdr:rowOff>
    </xdr:from>
    <xdr:to>
      <xdr:col>3</xdr:col>
      <xdr:colOff>193675</xdr:colOff>
      <xdr:row>38</xdr:row>
      <xdr:rowOff>14514</xdr:rowOff>
    </xdr:to>
    <xdr:sp macro="" textlink="">
      <xdr:nvSpPr>
        <xdr:cNvPr id="93" name="円/楕円 92"/>
        <xdr:cNvSpPr/>
      </xdr:nvSpPr>
      <xdr:spPr>
        <a:xfrm>
          <a:off x="2159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94" name="テキスト ボックス 93"/>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84364</xdr:rowOff>
    </xdr:from>
    <xdr:to>
      <xdr:col>1</xdr:col>
      <xdr:colOff>676275</xdr:colOff>
      <xdr:row>38</xdr:row>
      <xdr:rowOff>14514</xdr:rowOff>
    </xdr:to>
    <xdr:sp macro="" textlink="">
      <xdr:nvSpPr>
        <xdr:cNvPr id="95" name="円/楕円 94"/>
        <xdr:cNvSpPr/>
      </xdr:nvSpPr>
      <xdr:spPr>
        <a:xfrm>
          <a:off x="1270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24691</xdr:rowOff>
    </xdr:from>
    <xdr:ext cx="762000" cy="259045"/>
    <xdr:sp macro="" textlink="">
      <xdr:nvSpPr>
        <xdr:cNvPr id="96" name="テキスト ボックス 95"/>
        <xdr:cNvSpPr txBox="1"/>
      </xdr:nvSpPr>
      <xdr:spPr>
        <a:xfrm>
          <a:off x="939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物件費に係る経常収支比率は、ごみ焼却処理事業費などが増加した一方、がん予防事業費などが減少したことにより、平成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年度と同値の</a:t>
          </a:r>
          <a:r>
            <a:rPr kumimoji="1" lang="en-US" altLang="ja-JP" sz="1300">
              <a:solidFill>
                <a:schemeClr val="dk1"/>
              </a:solidFill>
              <a:effectLst/>
              <a:latin typeface="+mn-ea"/>
              <a:ea typeface="+mn-ea"/>
              <a:cs typeface="+mn-cs"/>
            </a:rPr>
            <a:t>16.0%</a:t>
          </a:r>
          <a:r>
            <a:rPr kumimoji="1" lang="ja-JP" altLang="ja-JP" sz="1300">
              <a:solidFill>
                <a:schemeClr val="dk1"/>
              </a:solidFill>
              <a:effectLst/>
              <a:latin typeface="+mn-ea"/>
              <a:ea typeface="+mn-ea"/>
              <a:cs typeface="+mn-cs"/>
            </a:rPr>
            <a:t>となった。類似団体内の順位については</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位と下位に位置しているため、引き続き経費削減に努める</a:t>
          </a:r>
          <a:r>
            <a:rPr kumimoji="1" lang="ja-JP" altLang="en-US"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25400</xdr:rowOff>
    </xdr:from>
    <xdr:to>
      <xdr:col>24</xdr:col>
      <xdr:colOff>31750</xdr:colOff>
      <xdr:row>18</xdr:row>
      <xdr:rowOff>25400</xdr:rowOff>
    </xdr:to>
    <xdr:cxnSp macro="">
      <xdr:nvCxnSpPr>
        <xdr:cNvPr id="129" name="直線コネクタ 128"/>
        <xdr:cNvCxnSpPr/>
      </xdr:nvCxnSpPr>
      <xdr:spPr>
        <a:xfrm>
          <a:off x="15671800" y="311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95250</xdr:rowOff>
    </xdr:from>
    <xdr:to>
      <xdr:col>22</xdr:col>
      <xdr:colOff>565150</xdr:colOff>
      <xdr:row>18</xdr:row>
      <xdr:rowOff>25400</xdr:rowOff>
    </xdr:to>
    <xdr:cxnSp macro="">
      <xdr:nvCxnSpPr>
        <xdr:cNvPr id="132" name="直線コネクタ 131"/>
        <xdr:cNvCxnSpPr/>
      </xdr:nvCxnSpPr>
      <xdr:spPr>
        <a:xfrm>
          <a:off x="14782800" y="3009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95250</xdr:rowOff>
    </xdr:from>
    <xdr:to>
      <xdr:col>21</xdr:col>
      <xdr:colOff>361950</xdr:colOff>
      <xdr:row>17</xdr:row>
      <xdr:rowOff>133350</xdr:rowOff>
    </xdr:to>
    <xdr:cxnSp macro="">
      <xdr:nvCxnSpPr>
        <xdr:cNvPr id="135" name="直線コネクタ 134"/>
        <xdr:cNvCxnSpPr/>
      </xdr:nvCxnSpPr>
      <xdr:spPr>
        <a:xfrm flipV="1">
          <a:off x="13893800" y="300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44450</xdr:rowOff>
    </xdr:from>
    <xdr:to>
      <xdr:col>20</xdr:col>
      <xdr:colOff>158750</xdr:colOff>
      <xdr:row>17</xdr:row>
      <xdr:rowOff>133350</xdr:rowOff>
    </xdr:to>
    <xdr:cxnSp macro="">
      <xdr:nvCxnSpPr>
        <xdr:cNvPr id="138" name="直線コネクタ 137"/>
        <xdr:cNvCxnSpPr/>
      </xdr:nvCxnSpPr>
      <xdr:spPr>
        <a:xfrm>
          <a:off x="13004800" y="2959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146050</xdr:rowOff>
    </xdr:from>
    <xdr:to>
      <xdr:col>24</xdr:col>
      <xdr:colOff>82550</xdr:colOff>
      <xdr:row>18</xdr:row>
      <xdr:rowOff>76200</xdr:rowOff>
    </xdr:to>
    <xdr:sp macro="" textlink="">
      <xdr:nvSpPr>
        <xdr:cNvPr id="148" name="円/楕円 147"/>
        <xdr:cNvSpPr/>
      </xdr:nvSpPr>
      <xdr:spPr>
        <a:xfrm>
          <a:off x="164592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118127</xdr:rowOff>
    </xdr:from>
    <xdr:ext cx="762000" cy="259045"/>
    <xdr:sp macro="" textlink="">
      <xdr:nvSpPr>
        <xdr:cNvPr id="149" name="物件費該当値テキスト"/>
        <xdr:cNvSpPr txBox="1"/>
      </xdr:nvSpPr>
      <xdr:spPr>
        <a:xfrm>
          <a:off x="165989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146050</xdr:rowOff>
    </xdr:from>
    <xdr:to>
      <xdr:col>22</xdr:col>
      <xdr:colOff>615950</xdr:colOff>
      <xdr:row>18</xdr:row>
      <xdr:rowOff>76200</xdr:rowOff>
    </xdr:to>
    <xdr:sp macro="" textlink="">
      <xdr:nvSpPr>
        <xdr:cNvPr id="150" name="円/楕円 149"/>
        <xdr:cNvSpPr/>
      </xdr:nvSpPr>
      <xdr:spPr>
        <a:xfrm>
          <a:off x="15621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60977</xdr:rowOff>
    </xdr:from>
    <xdr:ext cx="736600" cy="259045"/>
    <xdr:sp macro="" textlink="">
      <xdr:nvSpPr>
        <xdr:cNvPr id="151" name="テキスト ボックス 150"/>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44450</xdr:rowOff>
    </xdr:from>
    <xdr:to>
      <xdr:col>21</xdr:col>
      <xdr:colOff>412750</xdr:colOff>
      <xdr:row>17</xdr:row>
      <xdr:rowOff>146050</xdr:rowOff>
    </xdr:to>
    <xdr:sp macro="" textlink="">
      <xdr:nvSpPr>
        <xdr:cNvPr id="152" name="円/楕円 151"/>
        <xdr:cNvSpPr/>
      </xdr:nvSpPr>
      <xdr:spPr>
        <a:xfrm>
          <a:off x="14732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130827</xdr:rowOff>
    </xdr:from>
    <xdr:ext cx="762000" cy="259045"/>
    <xdr:sp macro="" textlink="">
      <xdr:nvSpPr>
        <xdr:cNvPr id="153" name="テキスト ボックス 152"/>
        <xdr:cNvSpPr txBox="1"/>
      </xdr:nvSpPr>
      <xdr:spPr>
        <a:xfrm>
          <a:off x="14401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82550</xdr:rowOff>
    </xdr:from>
    <xdr:to>
      <xdr:col>20</xdr:col>
      <xdr:colOff>209550</xdr:colOff>
      <xdr:row>18</xdr:row>
      <xdr:rowOff>12700</xdr:rowOff>
    </xdr:to>
    <xdr:sp macro="" textlink="">
      <xdr:nvSpPr>
        <xdr:cNvPr id="154" name="円/楕円 153"/>
        <xdr:cNvSpPr/>
      </xdr:nvSpPr>
      <xdr:spPr>
        <a:xfrm>
          <a:off x="13843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168927</xdr:rowOff>
    </xdr:from>
    <xdr:ext cx="762000" cy="259045"/>
    <xdr:sp macro="" textlink="">
      <xdr:nvSpPr>
        <xdr:cNvPr id="155" name="テキスト ボックス 154"/>
        <xdr:cNvSpPr txBox="1"/>
      </xdr:nvSpPr>
      <xdr:spPr>
        <a:xfrm>
          <a:off x="13512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56" name="円/楕円 155"/>
        <xdr:cNvSpPr/>
      </xdr:nvSpPr>
      <xdr:spPr>
        <a:xfrm>
          <a:off x="12954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57" name="テキスト ボックス 156"/>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扶助費に係る経常収支比率は、障害福祉サービス等に係る給付費が増加したものの、子ども・子育て支援新制度移行に伴う保育所経費の減により、平成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ポイント低下した。類似団体内の順位では</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位と下位に位置しているが、これは本市が保育所</a:t>
          </a:r>
          <a:r>
            <a:rPr kumimoji="1" lang="ja-JP" altLang="en-US" sz="1300">
              <a:solidFill>
                <a:schemeClr val="dk1"/>
              </a:solidFill>
              <a:effectLst/>
              <a:latin typeface="+mn-ea"/>
              <a:ea typeface="+mn-ea"/>
              <a:cs typeface="+mn-cs"/>
            </a:rPr>
            <a:t>・認定こども園</a:t>
          </a:r>
          <a:r>
            <a:rPr kumimoji="1" lang="en-US" altLang="ja-JP" sz="1300">
              <a:solidFill>
                <a:schemeClr val="dk1"/>
              </a:solidFill>
              <a:effectLst/>
              <a:latin typeface="+mn-ea"/>
              <a:ea typeface="+mn-ea"/>
              <a:cs typeface="+mn-cs"/>
            </a:rPr>
            <a:t>57</a:t>
          </a:r>
          <a:r>
            <a:rPr kumimoji="1" lang="ja-JP" altLang="ja-JP" sz="1300">
              <a:solidFill>
                <a:schemeClr val="dk1"/>
              </a:solidFill>
              <a:effectLst/>
              <a:latin typeface="+mn-ea"/>
              <a:ea typeface="+mn-ea"/>
              <a:cs typeface="+mn-cs"/>
            </a:rPr>
            <a:t>園のうち</a:t>
          </a:r>
          <a:r>
            <a:rPr kumimoji="1" lang="en-US" altLang="ja-JP" sz="1300">
              <a:solidFill>
                <a:schemeClr val="dk1"/>
              </a:solidFill>
              <a:effectLst/>
              <a:latin typeface="+mn-ea"/>
              <a:ea typeface="+mn-ea"/>
              <a:cs typeface="+mn-cs"/>
            </a:rPr>
            <a:t>52</a:t>
          </a:r>
          <a:r>
            <a:rPr kumimoji="1" lang="ja-JP" altLang="ja-JP" sz="1300">
              <a:solidFill>
                <a:schemeClr val="dk1"/>
              </a:solidFill>
              <a:effectLst/>
              <a:latin typeface="+mn-ea"/>
              <a:ea typeface="+mn-ea"/>
              <a:cs typeface="+mn-cs"/>
            </a:rPr>
            <a:t>園を社会福祉法人等に運営委託していることが大きな要因である。扶助費は</a:t>
          </a:r>
          <a:r>
            <a:rPr kumimoji="1" lang="ja-JP" altLang="en-US" sz="1300">
              <a:solidFill>
                <a:schemeClr val="dk1"/>
              </a:solidFill>
              <a:effectLst/>
              <a:latin typeface="+mn-ea"/>
              <a:ea typeface="+mn-ea"/>
              <a:cs typeface="+mn-cs"/>
            </a:rPr>
            <a:t>今後も増加が見込まれるため、単独扶助費の効果等を見据えた事業内容の見直しなどにより抑制に努める。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165100</xdr:rowOff>
    </xdr:to>
    <xdr:cxnSp macro="">
      <xdr:nvCxnSpPr>
        <xdr:cNvPr id="190" name="直線コネクタ 189"/>
        <xdr:cNvCxnSpPr/>
      </xdr:nvCxnSpPr>
      <xdr:spPr>
        <a:xfrm flipV="1">
          <a:off x="3987800" y="9931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88900</xdr:rowOff>
    </xdr:from>
    <xdr:to>
      <xdr:col>5</xdr:col>
      <xdr:colOff>549275</xdr:colOff>
      <xdr:row>58</xdr:row>
      <xdr:rowOff>165100</xdr:rowOff>
    </xdr:to>
    <xdr:cxnSp macro="">
      <xdr:nvCxnSpPr>
        <xdr:cNvPr id="193" name="直線コネクタ 192"/>
        <xdr:cNvCxnSpPr/>
      </xdr:nvCxnSpPr>
      <xdr:spPr>
        <a:xfrm>
          <a:off x="3098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58</xdr:row>
      <xdr:rowOff>127000</xdr:rowOff>
    </xdr:to>
    <xdr:cxnSp macro="">
      <xdr:nvCxnSpPr>
        <xdr:cNvPr id="196" name="直線コネクタ 195"/>
        <xdr:cNvCxnSpPr/>
      </xdr:nvCxnSpPr>
      <xdr:spPr>
        <a:xfrm flipV="1">
          <a:off x="2209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127000</xdr:rowOff>
    </xdr:to>
    <xdr:cxnSp macro="">
      <xdr:nvCxnSpPr>
        <xdr:cNvPr id="199" name="直線コネクタ 198"/>
        <xdr:cNvCxnSpPr/>
      </xdr:nvCxnSpPr>
      <xdr:spPr>
        <a:xfrm>
          <a:off x="1320800" y="9956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1" name="テキスト ボックス 200"/>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107950</xdr:rowOff>
    </xdr:from>
    <xdr:to>
      <xdr:col>7</xdr:col>
      <xdr:colOff>66675</xdr:colOff>
      <xdr:row>58</xdr:row>
      <xdr:rowOff>38100</xdr:rowOff>
    </xdr:to>
    <xdr:sp macro="" textlink="">
      <xdr:nvSpPr>
        <xdr:cNvPr id="209" name="円/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1" name="円/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38100</xdr:rowOff>
    </xdr:from>
    <xdr:to>
      <xdr:col>4</xdr:col>
      <xdr:colOff>396875</xdr:colOff>
      <xdr:row>58</xdr:row>
      <xdr:rowOff>139700</xdr:rowOff>
    </xdr:to>
    <xdr:sp macro="" textlink="">
      <xdr:nvSpPr>
        <xdr:cNvPr id="213" name="円/楕円 212"/>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124477</xdr:rowOff>
    </xdr:from>
    <xdr:ext cx="762000" cy="259045"/>
    <xdr:sp macro="" textlink="">
      <xdr:nvSpPr>
        <xdr:cNvPr id="214" name="テキスト ボックス 213"/>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5" name="円/楕円 214"/>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6" name="テキスト ボックス 215"/>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7" name="円/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年度は、特別会計への繰出金が、国民健康保険、介護保険及び後期高齢者医療などで増となった。経常収支比率としては</a:t>
          </a:r>
          <a:r>
            <a:rPr kumimoji="1" lang="ja-JP" altLang="en-US"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en-US" sz="1300">
              <a:solidFill>
                <a:schemeClr val="dk1"/>
              </a:solidFill>
              <a:effectLst/>
              <a:latin typeface="+mn-ea"/>
              <a:ea typeface="+mn-ea"/>
              <a:cs typeface="+mn-cs"/>
            </a:rPr>
            <a:t>年度と比較し</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ポイント上昇した。</a:t>
          </a:r>
          <a:r>
            <a:rPr kumimoji="1" lang="ja-JP" altLang="en-US" sz="1300">
              <a:solidFill>
                <a:schemeClr val="dk1"/>
              </a:solidFill>
              <a:effectLst/>
              <a:latin typeface="+mn-ea"/>
              <a:ea typeface="+mn-ea"/>
              <a:cs typeface="+mn-cs"/>
            </a:rPr>
            <a:t>類似団体平均は上位に位置しているが、</a:t>
          </a:r>
          <a:r>
            <a:rPr kumimoji="1" lang="ja-JP" altLang="ja-JP" sz="1300">
              <a:solidFill>
                <a:schemeClr val="dk1"/>
              </a:solidFill>
              <a:effectLst/>
              <a:latin typeface="+mn-ea"/>
              <a:ea typeface="+mn-ea"/>
              <a:cs typeface="+mn-cs"/>
            </a:rPr>
            <a:t>繰出金は上昇傾向となっており、今後も特別会計において受益者負担の適正化を図るなど、普通会計の負担額抑制に努める</a:t>
          </a:r>
          <a:r>
            <a:rPr kumimoji="1" lang="ja-JP" altLang="en-US"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8890</xdr:rowOff>
    </xdr:to>
    <xdr:cxnSp macro="">
      <xdr:nvCxnSpPr>
        <xdr:cNvPr id="251" name="直線コネクタ 250"/>
        <xdr:cNvCxnSpPr/>
      </xdr:nvCxnSpPr>
      <xdr:spPr>
        <a:xfrm>
          <a:off x="15671800" y="9400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142240</xdr:rowOff>
    </xdr:to>
    <xdr:cxnSp macro="">
      <xdr:nvCxnSpPr>
        <xdr:cNvPr id="254" name="直線コネクタ 253"/>
        <xdr:cNvCxnSpPr/>
      </xdr:nvCxnSpPr>
      <xdr:spPr>
        <a:xfrm>
          <a:off x="14782800" y="9370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119380</xdr:rowOff>
    </xdr:to>
    <xdr:cxnSp macro="">
      <xdr:nvCxnSpPr>
        <xdr:cNvPr id="257" name="直線コネクタ 256"/>
        <xdr:cNvCxnSpPr/>
      </xdr:nvCxnSpPr>
      <xdr:spPr>
        <a:xfrm flipV="1">
          <a:off x="13893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119380</xdr:rowOff>
    </xdr:to>
    <xdr:cxnSp macro="">
      <xdr:nvCxnSpPr>
        <xdr:cNvPr id="260" name="直線コネクタ 259"/>
        <xdr:cNvCxnSpPr/>
      </xdr:nvCxnSpPr>
      <xdr:spPr>
        <a:xfrm>
          <a:off x="13004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129540</xdr:rowOff>
    </xdr:from>
    <xdr:to>
      <xdr:col>24</xdr:col>
      <xdr:colOff>82550</xdr:colOff>
      <xdr:row>55</xdr:row>
      <xdr:rowOff>59690</xdr:rowOff>
    </xdr:to>
    <xdr:sp macro="" textlink="">
      <xdr:nvSpPr>
        <xdr:cNvPr id="270" name="円/楕円 269"/>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146067</xdr:rowOff>
    </xdr:from>
    <xdr:ext cx="762000" cy="259045"/>
    <xdr:sp macro="" textlink="">
      <xdr:nvSpPr>
        <xdr:cNvPr id="271" name="その他該当値テキスト"/>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4" name="円/楕円 273"/>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5" name="テキスト ボックス 274"/>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68580</xdr:rowOff>
    </xdr:from>
    <xdr:to>
      <xdr:col>20</xdr:col>
      <xdr:colOff>209550</xdr:colOff>
      <xdr:row>54</xdr:row>
      <xdr:rowOff>170180</xdr:rowOff>
    </xdr:to>
    <xdr:sp macro="" textlink="">
      <xdr:nvSpPr>
        <xdr:cNvPr id="276" name="円/楕円 275"/>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8907</xdr:rowOff>
    </xdr:from>
    <xdr:ext cx="762000" cy="259045"/>
    <xdr:sp macro="" textlink="">
      <xdr:nvSpPr>
        <xdr:cNvPr id="277" name="テキスト ボックス 276"/>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8" name="円/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補助費等に係る経常収支比率は、病院事業会計や下水道事業会計への繰出金の減により平成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年度に比べて</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ポイント低下した。類似団体内順位は</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ea"/>
              <a:ea typeface="+mn-ea"/>
              <a:cs typeface="+mn-cs"/>
            </a:rPr>
            <a:t>位とやや下位になっているため、今後も補助金等の整理合理化に努める</a:t>
          </a:r>
          <a:r>
            <a:rPr kumimoji="1" lang="ja-JP" altLang="en-US"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82550</xdr:rowOff>
    </xdr:from>
    <xdr:to>
      <xdr:col>24</xdr:col>
      <xdr:colOff>31750</xdr:colOff>
      <xdr:row>37</xdr:row>
      <xdr:rowOff>107950</xdr:rowOff>
    </xdr:to>
    <xdr:cxnSp macro="">
      <xdr:nvCxnSpPr>
        <xdr:cNvPr id="312" name="直線コネクタ 311"/>
        <xdr:cNvCxnSpPr/>
      </xdr:nvCxnSpPr>
      <xdr:spPr>
        <a:xfrm flipV="1">
          <a:off x="156718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107950</xdr:rowOff>
    </xdr:to>
    <xdr:cxnSp macro="">
      <xdr:nvCxnSpPr>
        <xdr:cNvPr id="315" name="直線コネクタ 314"/>
        <xdr:cNvCxnSpPr/>
      </xdr:nvCxnSpPr>
      <xdr:spPr>
        <a:xfrm>
          <a:off x="14782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82550</xdr:rowOff>
    </xdr:to>
    <xdr:cxnSp macro="">
      <xdr:nvCxnSpPr>
        <xdr:cNvPr id="318" name="直線コネクタ 317"/>
        <xdr:cNvCxnSpPr/>
      </xdr:nvCxnSpPr>
      <xdr:spPr>
        <a:xfrm flipV="1">
          <a:off x="13893800" y="6413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44450</xdr:rowOff>
    </xdr:from>
    <xdr:to>
      <xdr:col>20</xdr:col>
      <xdr:colOff>158750</xdr:colOff>
      <xdr:row>37</xdr:row>
      <xdr:rowOff>82550</xdr:rowOff>
    </xdr:to>
    <xdr:cxnSp macro="">
      <xdr:nvCxnSpPr>
        <xdr:cNvPr id="321" name="直線コネクタ 320"/>
        <xdr:cNvCxnSpPr/>
      </xdr:nvCxnSpPr>
      <xdr:spPr>
        <a:xfrm>
          <a:off x="13004800" y="638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31" name="円/楕円 330"/>
        <xdr:cNvSpPr/>
      </xdr:nvSpPr>
      <xdr:spPr>
        <a:xfrm>
          <a:off x="16459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3827</xdr:rowOff>
    </xdr:from>
    <xdr:ext cx="762000" cy="259045"/>
    <xdr:sp macro="" textlink="">
      <xdr:nvSpPr>
        <xdr:cNvPr id="332" name="補助費等該当値テキスト"/>
        <xdr:cNvSpPr txBox="1"/>
      </xdr:nvSpPr>
      <xdr:spPr>
        <a:xfrm>
          <a:off x="165989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3" name="円/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34" name="テキスト ボックス 333"/>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5" name="円/楕円 334"/>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6" name="テキスト ボックス 33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31750</xdr:rowOff>
    </xdr:from>
    <xdr:to>
      <xdr:col>20</xdr:col>
      <xdr:colOff>209550</xdr:colOff>
      <xdr:row>37</xdr:row>
      <xdr:rowOff>133350</xdr:rowOff>
    </xdr:to>
    <xdr:sp macro="" textlink="">
      <xdr:nvSpPr>
        <xdr:cNvPr id="337" name="円/楕円 336"/>
        <xdr:cNvSpPr/>
      </xdr:nvSpPr>
      <xdr:spPr>
        <a:xfrm>
          <a:off x="13843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118127</xdr:rowOff>
    </xdr:from>
    <xdr:ext cx="762000" cy="259045"/>
    <xdr:sp macro="" textlink="">
      <xdr:nvSpPr>
        <xdr:cNvPr id="338" name="テキスト ボックス 337"/>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39" name="円/楕円 338"/>
        <xdr:cNvSpPr/>
      </xdr:nvSpPr>
      <xdr:spPr>
        <a:xfrm>
          <a:off x="12954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40" name="テキスト ボックス 339"/>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公債費に係る経常収支比率は、減税補</a:t>
          </a:r>
          <a:r>
            <a:rPr lang="ja-JP" altLang="ja-JP" sz="1300">
              <a:solidFill>
                <a:schemeClr val="dk1"/>
              </a:solidFill>
              <a:effectLst/>
              <a:latin typeface="+mn-ea"/>
              <a:ea typeface="+mn-ea"/>
              <a:cs typeface="+mn-cs"/>
            </a:rPr>
            <a:t>塡</a:t>
          </a:r>
          <a:r>
            <a:rPr kumimoji="1" lang="ja-JP" altLang="ja-JP" sz="1300">
              <a:solidFill>
                <a:schemeClr val="dk1"/>
              </a:solidFill>
              <a:effectLst/>
              <a:latin typeface="+mn-ea"/>
              <a:ea typeface="+mn-ea"/>
              <a:cs typeface="+mn-cs"/>
            </a:rPr>
            <a:t>債償還額の減などにより平成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低下</a:t>
          </a:r>
          <a:r>
            <a:rPr kumimoji="1" lang="ja-JP" altLang="ja-JP" sz="1300">
              <a:solidFill>
                <a:schemeClr val="dk1"/>
              </a:solidFill>
              <a:effectLst/>
              <a:latin typeface="+mn-ea"/>
              <a:ea typeface="+mn-ea"/>
              <a:cs typeface="+mn-cs"/>
            </a:rPr>
            <a:t>した。類似団体内の順位でも</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位と上位に位置しており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今後も地方債の計画的な借入れを行い、公債費負担の抑制に努める。</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92711</xdr:rowOff>
    </xdr:to>
    <xdr:cxnSp macro="">
      <xdr:nvCxnSpPr>
        <xdr:cNvPr id="373" name="直線コネクタ 372"/>
        <xdr:cNvCxnSpPr/>
      </xdr:nvCxnSpPr>
      <xdr:spPr>
        <a:xfrm flipV="1">
          <a:off x="3987800" y="131800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92711</xdr:rowOff>
    </xdr:from>
    <xdr:to>
      <xdr:col>5</xdr:col>
      <xdr:colOff>549275</xdr:colOff>
      <xdr:row>77</xdr:row>
      <xdr:rowOff>115570</xdr:rowOff>
    </xdr:to>
    <xdr:cxnSp macro="">
      <xdr:nvCxnSpPr>
        <xdr:cNvPr id="376" name="直線コネクタ 375"/>
        <xdr:cNvCxnSpPr/>
      </xdr:nvCxnSpPr>
      <xdr:spPr>
        <a:xfrm flipV="1">
          <a:off x="3098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153670</xdr:rowOff>
    </xdr:to>
    <xdr:cxnSp macro="">
      <xdr:nvCxnSpPr>
        <xdr:cNvPr id="379" name="直線コネクタ 378"/>
        <xdr:cNvCxnSpPr/>
      </xdr:nvCxnSpPr>
      <xdr:spPr>
        <a:xfrm flipV="1">
          <a:off x="2209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77</xdr:row>
      <xdr:rowOff>153670</xdr:rowOff>
    </xdr:to>
    <xdr:cxnSp macro="">
      <xdr:nvCxnSpPr>
        <xdr:cNvPr id="382" name="直線コネクタ 381"/>
        <xdr:cNvCxnSpPr/>
      </xdr:nvCxnSpPr>
      <xdr:spPr>
        <a:xfrm>
          <a:off x="1320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92" name="円/楕円 391"/>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93"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41911</xdr:rowOff>
    </xdr:from>
    <xdr:to>
      <xdr:col>5</xdr:col>
      <xdr:colOff>600075</xdr:colOff>
      <xdr:row>77</xdr:row>
      <xdr:rowOff>143511</xdr:rowOff>
    </xdr:to>
    <xdr:sp macro="" textlink="">
      <xdr:nvSpPr>
        <xdr:cNvPr id="394" name="円/楕円 39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95" name="テキスト ボックス 39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6" name="円/楕円 395"/>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7" name="テキスト ボックス 396"/>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8" name="円/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43197</xdr:rowOff>
    </xdr:from>
    <xdr:ext cx="762000" cy="259045"/>
    <xdr:sp macro="" textlink="">
      <xdr:nvSpPr>
        <xdr:cNvPr id="399" name="テキスト ボックス 398"/>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400" name="円/楕円 39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12716</xdr:rowOff>
    </xdr:from>
    <xdr:ext cx="762000" cy="259045"/>
    <xdr:sp macro="" textlink="">
      <xdr:nvSpPr>
        <xdr:cNvPr id="401" name="テキスト ボックス 400"/>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公債費以外に係る経常収支比率は、人件費などでポイントが上昇したものの、扶助費や補助費等のポイントの低下により、平成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年度に比べ</a:t>
          </a:r>
          <a:r>
            <a:rPr kumimoji="1" lang="en-US" altLang="ja-JP" sz="1300">
              <a:solidFill>
                <a:schemeClr val="dk1"/>
              </a:solidFill>
              <a:effectLst/>
              <a:latin typeface="+mn-ea"/>
              <a:ea typeface="+mn-ea"/>
              <a:cs typeface="+mn-cs"/>
            </a:rPr>
            <a:t>0.5</a:t>
          </a:r>
          <a:r>
            <a:rPr kumimoji="1" lang="ja-JP" altLang="ja-JP" sz="1300">
              <a:solidFill>
                <a:schemeClr val="dk1"/>
              </a:solidFill>
              <a:effectLst/>
              <a:latin typeface="+mn-ea"/>
              <a:ea typeface="+mn-ea"/>
              <a:cs typeface="+mn-cs"/>
            </a:rPr>
            <a:t>ポイント低下</a:t>
          </a:r>
          <a:r>
            <a:rPr kumimoji="1" lang="ja-JP" altLang="en-US" sz="1300">
              <a:solidFill>
                <a:schemeClr val="dk1"/>
              </a:solidFill>
              <a:effectLst/>
              <a:latin typeface="+mn-ea"/>
              <a:ea typeface="+mn-ea"/>
              <a:cs typeface="+mn-cs"/>
            </a:rPr>
            <a:t>し</a:t>
          </a:r>
          <a:r>
            <a:rPr kumimoji="1" lang="ja-JP" altLang="ja-JP" sz="1300">
              <a:solidFill>
                <a:schemeClr val="dk1"/>
              </a:solidFill>
              <a:effectLst/>
              <a:latin typeface="+mn-ea"/>
              <a:ea typeface="+mn-ea"/>
              <a:cs typeface="+mn-cs"/>
            </a:rPr>
            <a:t>た。今後もすべての費用について歳出削減を図るための見直しに努める。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39370</xdr:rowOff>
    </xdr:to>
    <xdr:cxnSp macro="">
      <xdr:nvCxnSpPr>
        <xdr:cNvPr id="434" name="直線コネクタ 433"/>
        <xdr:cNvCxnSpPr/>
      </xdr:nvCxnSpPr>
      <xdr:spPr>
        <a:xfrm flipV="1">
          <a:off x="15671800" y="133934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119380</xdr:rowOff>
    </xdr:from>
    <xdr:to>
      <xdr:col>22</xdr:col>
      <xdr:colOff>565150</xdr:colOff>
      <xdr:row>78</xdr:row>
      <xdr:rowOff>39370</xdr:rowOff>
    </xdr:to>
    <xdr:cxnSp macro="">
      <xdr:nvCxnSpPr>
        <xdr:cNvPr id="437" name="直線コネクタ 436"/>
        <xdr:cNvCxnSpPr/>
      </xdr:nvCxnSpPr>
      <xdr:spPr>
        <a:xfrm>
          <a:off x="14782800" y="133210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119380</xdr:rowOff>
    </xdr:from>
    <xdr:to>
      <xdr:col>21</xdr:col>
      <xdr:colOff>361950</xdr:colOff>
      <xdr:row>78</xdr:row>
      <xdr:rowOff>27939</xdr:rowOff>
    </xdr:to>
    <xdr:cxnSp macro="">
      <xdr:nvCxnSpPr>
        <xdr:cNvPr id="440" name="直線コネクタ 439"/>
        <xdr:cNvCxnSpPr/>
      </xdr:nvCxnSpPr>
      <xdr:spPr>
        <a:xfrm flipV="1">
          <a:off x="13893800" y="133210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27939</xdr:rowOff>
    </xdr:to>
    <xdr:cxnSp macro="">
      <xdr:nvCxnSpPr>
        <xdr:cNvPr id="443" name="直線コネクタ 442"/>
        <xdr:cNvCxnSpPr/>
      </xdr:nvCxnSpPr>
      <xdr:spPr>
        <a:xfrm>
          <a:off x="13004800" y="133134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45" name="テキスト ボックス 444"/>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53" name="円/楕円 452"/>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54"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160020</xdr:rowOff>
    </xdr:from>
    <xdr:to>
      <xdr:col>22</xdr:col>
      <xdr:colOff>615950</xdr:colOff>
      <xdr:row>78</xdr:row>
      <xdr:rowOff>90170</xdr:rowOff>
    </xdr:to>
    <xdr:sp macro="" textlink="">
      <xdr:nvSpPr>
        <xdr:cNvPr id="455" name="円/楕円 454"/>
        <xdr:cNvSpPr/>
      </xdr:nvSpPr>
      <xdr:spPr>
        <a:xfrm>
          <a:off x="15621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74947</xdr:rowOff>
    </xdr:from>
    <xdr:ext cx="736600" cy="259045"/>
    <xdr:sp macro="" textlink="">
      <xdr:nvSpPr>
        <xdr:cNvPr id="456" name="テキスト ボックス 455"/>
        <xdr:cNvSpPr txBox="1"/>
      </xdr:nvSpPr>
      <xdr:spPr>
        <a:xfrm>
          <a:off x="15290800" y="1344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57" name="円/楕円 456"/>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8907</xdr:rowOff>
    </xdr:from>
    <xdr:ext cx="762000" cy="259045"/>
    <xdr:sp macro="" textlink="">
      <xdr:nvSpPr>
        <xdr:cNvPr id="458" name="テキスト ボックス 457"/>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148589</xdr:rowOff>
    </xdr:from>
    <xdr:to>
      <xdr:col>20</xdr:col>
      <xdr:colOff>209550</xdr:colOff>
      <xdr:row>78</xdr:row>
      <xdr:rowOff>78739</xdr:rowOff>
    </xdr:to>
    <xdr:sp macro="" textlink="">
      <xdr:nvSpPr>
        <xdr:cNvPr id="459" name="円/楕円 458"/>
        <xdr:cNvSpPr/>
      </xdr:nvSpPr>
      <xdr:spPr>
        <a:xfrm>
          <a:off x="13843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63516</xdr:rowOff>
    </xdr:from>
    <xdr:ext cx="762000" cy="259045"/>
    <xdr:sp macro="" textlink="">
      <xdr:nvSpPr>
        <xdr:cNvPr id="460" name="テキスト ボックス 459"/>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61" name="円/楕円 460"/>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62" name="テキスト ボックス 461"/>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141387</xdr:rowOff>
    </xdr:from>
    <xdr:to>
      <xdr:col>4</xdr:col>
      <xdr:colOff>1117600</xdr:colOff>
      <xdr:row>19</xdr:row>
      <xdr:rowOff>47203</xdr:rowOff>
    </xdr:to>
    <xdr:cxnSp macro="">
      <xdr:nvCxnSpPr>
        <xdr:cNvPr id="48" name="直線コネクタ 47"/>
        <xdr:cNvCxnSpPr/>
      </xdr:nvCxnSpPr>
      <xdr:spPr bwMode="auto">
        <a:xfrm flipV="1">
          <a:off x="5003800" y="3275112"/>
          <a:ext cx="6477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47203</xdr:rowOff>
    </xdr:from>
    <xdr:to>
      <xdr:col>4</xdr:col>
      <xdr:colOff>469900</xdr:colOff>
      <xdr:row>19</xdr:row>
      <xdr:rowOff>96718</xdr:rowOff>
    </xdr:to>
    <xdr:cxnSp macro="">
      <xdr:nvCxnSpPr>
        <xdr:cNvPr id="51" name="直線コネクタ 50"/>
        <xdr:cNvCxnSpPr/>
      </xdr:nvCxnSpPr>
      <xdr:spPr bwMode="auto">
        <a:xfrm flipV="1">
          <a:off x="4305300" y="3352378"/>
          <a:ext cx="698500" cy="49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75321</xdr:rowOff>
    </xdr:from>
    <xdr:to>
      <xdr:col>3</xdr:col>
      <xdr:colOff>904875</xdr:colOff>
      <xdr:row>19</xdr:row>
      <xdr:rowOff>96718</xdr:rowOff>
    </xdr:to>
    <xdr:cxnSp macro="">
      <xdr:nvCxnSpPr>
        <xdr:cNvPr id="54" name="直線コネクタ 53"/>
        <xdr:cNvCxnSpPr/>
      </xdr:nvCxnSpPr>
      <xdr:spPr bwMode="auto">
        <a:xfrm>
          <a:off x="3606800" y="3380496"/>
          <a:ext cx="6985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129682</xdr:rowOff>
    </xdr:from>
    <xdr:to>
      <xdr:col>3</xdr:col>
      <xdr:colOff>206375</xdr:colOff>
      <xdr:row>19</xdr:row>
      <xdr:rowOff>75321</xdr:rowOff>
    </xdr:to>
    <xdr:cxnSp macro="">
      <xdr:nvCxnSpPr>
        <xdr:cNvPr id="57" name="直線コネクタ 56"/>
        <xdr:cNvCxnSpPr/>
      </xdr:nvCxnSpPr>
      <xdr:spPr bwMode="auto">
        <a:xfrm>
          <a:off x="2908300" y="3263407"/>
          <a:ext cx="698500" cy="11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90587</xdr:rowOff>
    </xdr:from>
    <xdr:to>
      <xdr:col>5</xdr:col>
      <xdr:colOff>34925</xdr:colOff>
      <xdr:row>19</xdr:row>
      <xdr:rowOff>20737</xdr:rowOff>
    </xdr:to>
    <xdr:sp macro="" textlink="">
      <xdr:nvSpPr>
        <xdr:cNvPr id="67" name="円/楕円 66"/>
        <xdr:cNvSpPr/>
      </xdr:nvSpPr>
      <xdr:spPr bwMode="auto">
        <a:xfrm>
          <a:off x="56007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62664</xdr:rowOff>
    </xdr:from>
    <xdr:ext cx="762000" cy="259045"/>
    <xdr:sp macro="" textlink="">
      <xdr:nvSpPr>
        <xdr:cNvPr id="68" name="人口1人当たり決算額の推移該当値テキスト130"/>
        <xdr:cNvSpPr txBox="1"/>
      </xdr:nvSpPr>
      <xdr:spPr>
        <a:xfrm>
          <a:off x="5740400" y="319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54,477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167853</xdr:rowOff>
    </xdr:from>
    <xdr:to>
      <xdr:col>4</xdr:col>
      <xdr:colOff>520700</xdr:colOff>
      <xdr:row>19</xdr:row>
      <xdr:rowOff>98003</xdr:rowOff>
    </xdr:to>
    <xdr:sp macro="" textlink="">
      <xdr:nvSpPr>
        <xdr:cNvPr id="69" name="円/楕円 68"/>
        <xdr:cNvSpPr/>
      </xdr:nvSpPr>
      <xdr:spPr bwMode="auto">
        <a:xfrm>
          <a:off x="49530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82780</xdr:rowOff>
    </xdr:from>
    <xdr:ext cx="736600" cy="259045"/>
    <xdr:sp macro="" textlink="">
      <xdr:nvSpPr>
        <xdr:cNvPr id="70" name="テキスト ボックス 69"/>
        <xdr:cNvSpPr txBox="1"/>
      </xdr:nvSpPr>
      <xdr:spPr>
        <a:xfrm>
          <a:off x="4622800" y="338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52,787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45918</xdr:rowOff>
    </xdr:from>
    <xdr:to>
      <xdr:col>3</xdr:col>
      <xdr:colOff>955675</xdr:colOff>
      <xdr:row>19</xdr:row>
      <xdr:rowOff>147518</xdr:rowOff>
    </xdr:to>
    <xdr:sp macro="" textlink="">
      <xdr:nvSpPr>
        <xdr:cNvPr id="71" name="円/楕円 70"/>
        <xdr:cNvSpPr/>
      </xdr:nvSpPr>
      <xdr:spPr bwMode="auto">
        <a:xfrm>
          <a:off x="4254500" y="335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132295</xdr:rowOff>
    </xdr:from>
    <xdr:ext cx="762000" cy="259045"/>
    <xdr:sp macro="" textlink="">
      <xdr:nvSpPr>
        <xdr:cNvPr id="72" name="テキスト ボックス 71"/>
        <xdr:cNvSpPr txBox="1"/>
      </xdr:nvSpPr>
      <xdr:spPr>
        <a:xfrm>
          <a:off x="3924300" y="34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51,704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24521</xdr:rowOff>
    </xdr:from>
    <xdr:to>
      <xdr:col>3</xdr:col>
      <xdr:colOff>257175</xdr:colOff>
      <xdr:row>19</xdr:row>
      <xdr:rowOff>126121</xdr:rowOff>
    </xdr:to>
    <xdr:sp macro="" textlink="">
      <xdr:nvSpPr>
        <xdr:cNvPr id="73" name="円/楕円 72"/>
        <xdr:cNvSpPr/>
      </xdr:nvSpPr>
      <xdr:spPr bwMode="auto">
        <a:xfrm>
          <a:off x="3556000" y="3329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110898</xdr:rowOff>
    </xdr:from>
    <xdr:ext cx="762000" cy="259045"/>
    <xdr:sp macro="" textlink="">
      <xdr:nvSpPr>
        <xdr:cNvPr id="74" name="テキスト ボックス 73"/>
        <xdr:cNvSpPr txBox="1"/>
      </xdr:nvSpPr>
      <xdr:spPr>
        <a:xfrm>
          <a:off x="3225800" y="341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78882</xdr:rowOff>
    </xdr:from>
    <xdr:to>
      <xdr:col>2</xdr:col>
      <xdr:colOff>692150</xdr:colOff>
      <xdr:row>19</xdr:row>
      <xdr:rowOff>9032</xdr:rowOff>
    </xdr:to>
    <xdr:sp macro="" textlink="">
      <xdr:nvSpPr>
        <xdr:cNvPr id="75" name="円/楕円 74"/>
        <xdr:cNvSpPr/>
      </xdr:nvSpPr>
      <xdr:spPr bwMode="auto">
        <a:xfrm>
          <a:off x="2857500" y="321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165259</xdr:rowOff>
    </xdr:from>
    <xdr:ext cx="762000" cy="259045"/>
    <xdr:sp macro="" textlink="">
      <xdr:nvSpPr>
        <xdr:cNvPr id="76" name="テキスト ボックス 75"/>
        <xdr:cNvSpPr txBox="1"/>
      </xdr:nvSpPr>
      <xdr:spPr>
        <a:xfrm>
          <a:off x="2527300" y="329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19101</xdr:rowOff>
    </xdr:from>
    <xdr:to>
      <xdr:col>4</xdr:col>
      <xdr:colOff>1117600</xdr:colOff>
      <xdr:row>36</xdr:row>
      <xdr:rowOff>78766</xdr:rowOff>
    </xdr:to>
    <xdr:cxnSp macro="">
      <xdr:nvCxnSpPr>
        <xdr:cNvPr id="108" name="直線コネクタ 107"/>
        <xdr:cNvCxnSpPr/>
      </xdr:nvCxnSpPr>
      <xdr:spPr bwMode="auto">
        <a:xfrm>
          <a:off x="5003800" y="6972351"/>
          <a:ext cx="6477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307822</xdr:rowOff>
    </xdr:from>
    <xdr:to>
      <xdr:col>4</xdr:col>
      <xdr:colOff>469900</xdr:colOff>
      <xdr:row>36</xdr:row>
      <xdr:rowOff>19101</xdr:rowOff>
    </xdr:to>
    <xdr:cxnSp macro="">
      <xdr:nvCxnSpPr>
        <xdr:cNvPr id="111" name="直線コネクタ 110"/>
        <xdr:cNvCxnSpPr/>
      </xdr:nvCxnSpPr>
      <xdr:spPr bwMode="auto">
        <a:xfrm>
          <a:off x="4305300" y="6918172"/>
          <a:ext cx="698500" cy="5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294061</xdr:rowOff>
    </xdr:from>
    <xdr:to>
      <xdr:col>3</xdr:col>
      <xdr:colOff>904875</xdr:colOff>
      <xdr:row>35</xdr:row>
      <xdr:rowOff>307822</xdr:rowOff>
    </xdr:to>
    <xdr:cxnSp macro="">
      <xdr:nvCxnSpPr>
        <xdr:cNvPr id="114" name="直線コネクタ 113"/>
        <xdr:cNvCxnSpPr/>
      </xdr:nvCxnSpPr>
      <xdr:spPr bwMode="auto">
        <a:xfrm>
          <a:off x="3606800" y="6904411"/>
          <a:ext cx="698500" cy="1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305843</xdr:rowOff>
    </xdr:from>
    <xdr:ext cx="762000" cy="259045"/>
    <xdr:sp macro="" textlink="">
      <xdr:nvSpPr>
        <xdr:cNvPr id="116" name="テキスト ボックス 115"/>
        <xdr:cNvSpPr txBox="1"/>
      </xdr:nvSpPr>
      <xdr:spPr>
        <a:xfrm>
          <a:off x="39243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264389</xdr:rowOff>
    </xdr:from>
    <xdr:to>
      <xdr:col>3</xdr:col>
      <xdr:colOff>206375</xdr:colOff>
      <xdr:row>35</xdr:row>
      <xdr:rowOff>294061</xdr:rowOff>
    </xdr:to>
    <xdr:cxnSp macro="">
      <xdr:nvCxnSpPr>
        <xdr:cNvPr id="117" name="直線コネクタ 116"/>
        <xdr:cNvCxnSpPr/>
      </xdr:nvCxnSpPr>
      <xdr:spPr bwMode="auto">
        <a:xfrm>
          <a:off x="2908300" y="6874739"/>
          <a:ext cx="698500" cy="2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187657</xdr:rowOff>
    </xdr:from>
    <xdr:ext cx="762000" cy="259045"/>
    <xdr:sp macro="" textlink="">
      <xdr:nvSpPr>
        <xdr:cNvPr id="121" name="テキスト ボックス 120"/>
        <xdr:cNvSpPr txBox="1"/>
      </xdr:nvSpPr>
      <xdr:spPr>
        <a:xfrm>
          <a:off x="2527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27966</xdr:rowOff>
    </xdr:from>
    <xdr:to>
      <xdr:col>5</xdr:col>
      <xdr:colOff>34925</xdr:colOff>
      <xdr:row>36</xdr:row>
      <xdr:rowOff>129566</xdr:rowOff>
    </xdr:to>
    <xdr:sp macro="" textlink="">
      <xdr:nvSpPr>
        <xdr:cNvPr id="127" name="円/楕円 126"/>
        <xdr:cNvSpPr/>
      </xdr:nvSpPr>
      <xdr:spPr bwMode="auto">
        <a:xfrm>
          <a:off x="56007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43</xdr:rowOff>
    </xdr:from>
    <xdr:ext cx="762000" cy="259045"/>
    <xdr:sp macro="" textlink="">
      <xdr:nvSpPr>
        <xdr:cNvPr id="128" name="人口1人当たり決算額の推移該当値テキスト445"/>
        <xdr:cNvSpPr txBox="1"/>
      </xdr:nvSpPr>
      <xdr:spPr>
        <a:xfrm>
          <a:off x="5740400" y="695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311201</xdr:rowOff>
    </xdr:from>
    <xdr:to>
      <xdr:col>4</xdr:col>
      <xdr:colOff>520700</xdr:colOff>
      <xdr:row>36</xdr:row>
      <xdr:rowOff>69901</xdr:rowOff>
    </xdr:to>
    <xdr:sp macro="" textlink="">
      <xdr:nvSpPr>
        <xdr:cNvPr id="129" name="円/楕円 128"/>
        <xdr:cNvSpPr/>
      </xdr:nvSpPr>
      <xdr:spPr bwMode="auto">
        <a:xfrm>
          <a:off x="4953000" y="692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54678</xdr:rowOff>
    </xdr:from>
    <xdr:ext cx="736600" cy="259045"/>
    <xdr:sp macro="" textlink="">
      <xdr:nvSpPr>
        <xdr:cNvPr id="130" name="テキスト ボックス 129"/>
        <xdr:cNvSpPr txBox="1"/>
      </xdr:nvSpPr>
      <xdr:spPr>
        <a:xfrm>
          <a:off x="4622800" y="700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257022</xdr:rowOff>
    </xdr:from>
    <xdr:to>
      <xdr:col>3</xdr:col>
      <xdr:colOff>955675</xdr:colOff>
      <xdr:row>36</xdr:row>
      <xdr:rowOff>15722</xdr:rowOff>
    </xdr:to>
    <xdr:sp macro="" textlink="">
      <xdr:nvSpPr>
        <xdr:cNvPr id="131" name="円/楕円 130"/>
        <xdr:cNvSpPr/>
      </xdr:nvSpPr>
      <xdr:spPr bwMode="auto">
        <a:xfrm>
          <a:off x="42545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499</xdr:rowOff>
    </xdr:from>
    <xdr:ext cx="762000" cy="259045"/>
    <xdr:sp macro="" textlink="">
      <xdr:nvSpPr>
        <xdr:cNvPr id="132" name="テキスト ボックス 131"/>
        <xdr:cNvSpPr txBox="1"/>
      </xdr:nvSpPr>
      <xdr:spPr>
        <a:xfrm>
          <a:off x="3924300" y="69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243261</xdr:rowOff>
    </xdr:from>
    <xdr:to>
      <xdr:col>3</xdr:col>
      <xdr:colOff>257175</xdr:colOff>
      <xdr:row>36</xdr:row>
      <xdr:rowOff>1961</xdr:rowOff>
    </xdr:to>
    <xdr:sp macro="" textlink="">
      <xdr:nvSpPr>
        <xdr:cNvPr id="133" name="円/楕円 132"/>
        <xdr:cNvSpPr/>
      </xdr:nvSpPr>
      <xdr:spPr bwMode="auto">
        <a:xfrm>
          <a:off x="3556000" y="68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329638</xdr:rowOff>
    </xdr:from>
    <xdr:ext cx="762000" cy="259045"/>
    <xdr:sp macro="" textlink="">
      <xdr:nvSpPr>
        <xdr:cNvPr id="134" name="テキスト ボックス 133"/>
        <xdr:cNvSpPr txBox="1"/>
      </xdr:nvSpPr>
      <xdr:spPr>
        <a:xfrm>
          <a:off x="3225800" y="69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213589</xdr:rowOff>
    </xdr:from>
    <xdr:to>
      <xdr:col>2</xdr:col>
      <xdr:colOff>692150</xdr:colOff>
      <xdr:row>35</xdr:row>
      <xdr:rowOff>315189</xdr:rowOff>
    </xdr:to>
    <xdr:sp macro="" textlink="">
      <xdr:nvSpPr>
        <xdr:cNvPr id="135" name="円/楕円 134"/>
        <xdr:cNvSpPr/>
      </xdr:nvSpPr>
      <xdr:spPr bwMode="auto">
        <a:xfrm>
          <a:off x="28575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299966</xdr:rowOff>
    </xdr:from>
    <xdr:ext cx="762000" cy="259045"/>
    <xdr:sp macro="" textlink="">
      <xdr:nvSpPr>
        <xdr:cNvPr id="136" name="テキスト ボックス 135"/>
        <xdr:cNvSpPr txBox="1"/>
      </xdr:nvSpPr>
      <xdr:spPr>
        <a:xfrm>
          <a:off x="2527300" y="691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101562</xdr:rowOff>
    </xdr:from>
    <xdr:to>
      <xdr:col>6</xdr:col>
      <xdr:colOff>511175</xdr:colOff>
      <xdr:row>37</xdr:row>
      <xdr:rowOff>18961</xdr:rowOff>
    </xdr:to>
    <xdr:cxnSp macro="">
      <xdr:nvCxnSpPr>
        <xdr:cNvPr id="61" name="直線コネクタ 60"/>
        <xdr:cNvCxnSpPr/>
      </xdr:nvCxnSpPr>
      <xdr:spPr>
        <a:xfrm flipV="1">
          <a:off x="3797300" y="6273762"/>
          <a:ext cx="8382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18961</xdr:rowOff>
    </xdr:from>
    <xdr:to>
      <xdr:col>5</xdr:col>
      <xdr:colOff>358775</xdr:colOff>
      <xdr:row>37</xdr:row>
      <xdr:rowOff>32906</xdr:rowOff>
    </xdr:to>
    <xdr:cxnSp macro="">
      <xdr:nvCxnSpPr>
        <xdr:cNvPr id="64" name="直線コネクタ 63"/>
        <xdr:cNvCxnSpPr/>
      </xdr:nvCxnSpPr>
      <xdr:spPr>
        <a:xfrm flipV="1">
          <a:off x="2908300" y="636261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133452</xdr:rowOff>
    </xdr:from>
    <xdr:to>
      <xdr:col>4</xdr:col>
      <xdr:colOff>155575</xdr:colOff>
      <xdr:row>37</xdr:row>
      <xdr:rowOff>32906</xdr:rowOff>
    </xdr:to>
    <xdr:cxnSp macro="">
      <xdr:nvCxnSpPr>
        <xdr:cNvPr id="67" name="直線コネクタ 66"/>
        <xdr:cNvCxnSpPr/>
      </xdr:nvCxnSpPr>
      <xdr:spPr>
        <a:xfrm>
          <a:off x="2019300" y="6305652"/>
          <a:ext cx="8890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9779</xdr:rowOff>
    </xdr:from>
    <xdr:to>
      <xdr:col>2</xdr:col>
      <xdr:colOff>638175</xdr:colOff>
      <xdr:row>36</xdr:row>
      <xdr:rowOff>133452</xdr:rowOff>
    </xdr:to>
    <xdr:cxnSp macro="">
      <xdr:nvCxnSpPr>
        <xdr:cNvPr id="70" name="直線コネクタ 69"/>
        <xdr:cNvCxnSpPr/>
      </xdr:nvCxnSpPr>
      <xdr:spPr>
        <a:xfrm>
          <a:off x="1130300" y="6181979"/>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50762</xdr:rowOff>
    </xdr:from>
    <xdr:to>
      <xdr:col>6</xdr:col>
      <xdr:colOff>561975</xdr:colOff>
      <xdr:row>36</xdr:row>
      <xdr:rowOff>152362</xdr:rowOff>
    </xdr:to>
    <xdr:sp macro="" textlink="">
      <xdr:nvSpPr>
        <xdr:cNvPr id="80" name="円/楕円 79"/>
        <xdr:cNvSpPr/>
      </xdr:nvSpPr>
      <xdr:spPr>
        <a:xfrm>
          <a:off x="45847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29189</xdr:rowOff>
    </xdr:from>
    <xdr:ext cx="534377" cy="259045"/>
    <xdr:sp macro="" textlink="">
      <xdr:nvSpPr>
        <xdr:cNvPr id="81" name="人件費該当値テキスト"/>
        <xdr:cNvSpPr txBox="1"/>
      </xdr:nvSpPr>
      <xdr:spPr>
        <a:xfrm>
          <a:off x="4686300" y="62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139611</xdr:rowOff>
    </xdr:from>
    <xdr:to>
      <xdr:col>5</xdr:col>
      <xdr:colOff>409575</xdr:colOff>
      <xdr:row>37</xdr:row>
      <xdr:rowOff>69761</xdr:rowOff>
    </xdr:to>
    <xdr:sp macro="" textlink="">
      <xdr:nvSpPr>
        <xdr:cNvPr id="82" name="円/楕円 81"/>
        <xdr:cNvSpPr/>
      </xdr:nvSpPr>
      <xdr:spPr>
        <a:xfrm>
          <a:off x="3746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60888</xdr:rowOff>
    </xdr:from>
    <xdr:ext cx="534377" cy="259045"/>
    <xdr:sp macro="" textlink="">
      <xdr:nvSpPr>
        <xdr:cNvPr id="83" name="テキスト ボックス 82"/>
        <xdr:cNvSpPr txBox="1"/>
      </xdr:nvSpPr>
      <xdr:spPr>
        <a:xfrm>
          <a:off x="3530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153556</xdr:rowOff>
    </xdr:from>
    <xdr:to>
      <xdr:col>4</xdr:col>
      <xdr:colOff>206375</xdr:colOff>
      <xdr:row>37</xdr:row>
      <xdr:rowOff>83706</xdr:rowOff>
    </xdr:to>
    <xdr:sp macro="" textlink="">
      <xdr:nvSpPr>
        <xdr:cNvPr id="84" name="円/楕円 83"/>
        <xdr:cNvSpPr/>
      </xdr:nvSpPr>
      <xdr:spPr>
        <a:xfrm>
          <a:off x="2857500" y="63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74833</xdr:rowOff>
    </xdr:from>
    <xdr:ext cx="534377" cy="259045"/>
    <xdr:sp macro="" textlink="">
      <xdr:nvSpPr>
        <xdr:cNvPr id="85" name="テキスト ボックス 84"/>
        <xdr:cNvSpPr txBox="1"/>
      </xdr:nvSpPr>
      <xdr:spPr>
        <a:xfrm>
          <a:off x="2641111" y="64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82652</xdr:rowOff>
    </xdr:from>
    <xdr:to>
      <xdr:col>3</xdr:col>
      <xdr:colOff>3175</xdr:colOff>
      <xdr:row>37</xdr:row>
      <xdr:rowOff>12802</xdr:rowOff>
    </xdr:to>
    <xdr:sp macro="" textlink="">
      <xdr:nvSpPr>
        <xdr:cNvPr id="86" name="円/楕円 85"/>
        <xdr:cNvSpPr/>
      </xdr:nvSpPr>
      <xdr:spPr>
        <a:xfrm>
          <a:off x="1968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3929</xdr:rowOff>
    </xdr:from>
    <xdr:ext cx="534377" cy="259045"/>
    <xdr:sp macro="" textlink="">
      <xdr:nvSpPr>
        <xdr:cNvPr id="87" name="テキスト ボックス 86"/>
        <xdr:cNvSpPr txBox="1"/>
      </xdr:nvSpPr>
      <xdr:spPr>
        <a:xfrm>
          <a:off x="1752111" y="634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130429</xdr:rowOff>
    </xdr:from>
    <xdr:to>
      <xdr:col>1</xdr:col>
      <xdr:colOff>485775</xdr:colOff>
      <xdr:row>36</xdr:row>
      <xdr:rowOff>60579</xdr:rowOff>
    </xdr:to>
    <xdr:sp macro="" textlink="">
      <xdr:nvSpPr>
        <xdr:cNvPr id="88" name="円/楕円 87"/>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51706</xdr:rowOff>
    </xdr:from>
    <xdr:ext cx="534377" cy="259045"/>
    <xdr:sp macro="" textlink="">
      <xdr:nvSpPr>
        <xdr:cNvPr id="89" name="テキスト ボックス 88"/>
        <xdr:cNvSpPr txBox="1"/>
      </xdr:nvSpPr>
      <xdr:spPr>
        <a:xfrm>
          <a:off x="863111" y="62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166065</xdr:rowOff>
    </xdr:from>
    <xdr:to>
      <xdr:col>6</xdr:col>
      <xdr:colOff>511175</xdr:colOff>
      <xdr:row>58</xdr:row>
      <xdr:rowOff>18758</xdr:rowOff>
    </xdr:to>
    <xdr:cxnSp macro="">
      <xdr:nvCxnSpPr>
        <xdr:cNvPr id="119" name="直線コネクタ 118"/>
        <xdr:cNvCxnSpPr/>
      </xdr:nvCxnSpPr>
      <xdr:spPr>
        <a:xfrm flipV="1">
          <a:off x="3797300" y="9938715"/>
          <a:ext cx="8382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18758</xdr:rowOff>
    </xdr:from>
    <xdr:to>
      <xdr:col>5</xdr:col>
      <xdr:colOff>358775</xdr:colOff>
      <xdr:row>58</xdr:row>
      <xdr:rowOff>54229</xdr:rowOff>
    </xdr:to>
    <xdr:cxnSp macro="">
      <xdr:nvCxnSpPr>
        <xdr:cNvPr id="122" name="直線コネクタ 121"/>
        <xdr:cNvCxnSpPr/>
      </xdr:nvCxnSpPr>
      <xdr:spPr>
        <a:xfrm flipV="1">
          <a:off x="2908300" y="9962858"/>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54229</xdr:rowOff>
    </xdr:from>
    <xdr:to>
      <xdr:col>4</xdr:col>
      <xdr:colOff>155575</xdr:colOff>
      <xdr:row>58</xdr:row>
      <xdr:rowOff>59665</xdr:rowOff>
    </xdr:to>
    <xdr:cxnSp macro="">
      <xdr:nvCxnSpPr>
        <xdr:cNvPr id="125" name="直線コネクタ 124"/>
        <xdr:cNvCxnSpPr/>
      </xdr:nvCxnSpPr>
      <xdr:spPr>
        <a:xfrm flipV="1">
          <a:off x="2019300" y="9998329"/>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36843</xdr:rowOff>
    </xdr:from>
    <xdr:to>
      <xdr:col>2</xdr:col>
      <xdr:colOff>638175</xdr:colOff>
      <xdr:row>58</xdr:row>
      <xdr:rowOff>59665</xdr:rowOff>
    </xdr:to>
    <xdr:cxnSp macro="">
      <xdr:nvCxnSpPr>
        <xdr:cNvPr id="128" name="直線コネクタ 127"/>
        <xdr:cNvCxnSpPr/>
      </xdr:nvCxnSpPr>
      <xdr:spPr>
        <a:xfrm>
          <a:off x="1130300" y="998094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84193</xdr:rowOff>
    </xdr:from>
    <xdr:ext cx="534377" cy="259045"/>
    <xdr:sp macro="" textlink="">
      <xdr:nvSpPr>
        <xdr:cNvPr id="132" name="テキスト ボックス 131"/>
        <xdr:cNvSpPr txBox="1"/>
      </xdr:nvSpPr>
      <xdr:spPr>
        <a:xfrm>
          <a:off x="863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115265</xdr:rowOff>
    </xdr:from>
    <xdr:to>
      <xdr:col>6</xdr:col>
      <xdr:colOff>561975</xdr:colOff>
      <xdr:row>58</xdr:row>
      <xdr:rowOff>45415</xdr:rowOff>
    </xdr:to>
    <xdr:sp macro="" textlink="">
      <xdr:nvSpPr>
        <xdr:cNvPr id="138" name="円/楕円 137"/>
        <xdr:cNvSpPr/>
      </xdr:nvSpPr>
      <xdr:spPr>
        <a:xfrm>
          <a:off x="45847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93692</xdr:rowOff>
    </xdr:from>
    <xdr:ext cx="534377" cy="259045"/>
    <xdr:sp macro="" textlink="">
      <xdr:nvSpPr>
        <xdr:cNvPr id="139" name="物件費該当値テキスト"/>
        <xdr:cNvSpPr txBox="1"/>
      </xdr:nvSpPr>
      <xdr:spPr>
        <a:xfrm>
          <a:off x="4686300" y="98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139408</xdr:rowOff>
    </xdr:from>
    <xdr:to>
      <xdr:col>5</xdr:col>
      <xdr:colOff>409575</xdr:colOff>
      <xdr:row>58</xdr:row>
      <xdr:rowOff>69558</xdr:rowOff>
    </xdr:to>
    <xdr:sp macro="" textlink="">
      <xdr:nvSpPr>
        <xdr:cNvPr id="140" name="円/楕円 139"/>
        <xdr:cNvSpPr/>
      </xdr:nvSpPr>
      <xdr:spPr>
        <a:xfrm>
          <a:off x="3746500" y="9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60685</xdr:rowOff>
    </xdr:from>
    <xdr:ext cx="534377" cy="259045"/>
    <xdr:sp macro="" textlink="">
      <xdr:nvSpPr>
        <xdr:cNvPr id="141" name="テキスト ボックス 140"/>
        <xdr:cNvSpPr txBox="1"/>
      </xdr:nvSpPr>
      <xdr:spPr>
        <a:xfrm>
          <a:off x="3530111" y="100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3429</xdr:rowOff>
    </xdr:from>
    <xdr:to>
      <xdr:col>4</xdr:col>
      <xdr:colOff>206375</xdr:colOff>
      <xdr:row>58</xdr:row>
      <xdr:rowOff>105029</xdr:rowOff>
    </xdr:to>
    <xdr:sp macro="" textlink="">
      <xdr:nvSpPr>
        <xdr:cNvPr id="142" name="円/楕円 141"/>
        <xdr:cNvSpPr/>
      </xdr:nvSpPr>
      <xdr:spPr>
        <a:xfrm>
          <a:off x="2857500" y="99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96156</xdr:rowOff>
    </xdr:from>
    <xdr:ext cx="534377" cy="259045"/>
    <xdr:sp macro="" textlink="">
      <xdr:nvSpPr>
        <xdr:cNvPr id="143" name="テキスト ボックス 142"/>
        <xdr:cNvSpPr txBox="1"/>
      </xdr:nvSpPr>
      <xdr:spPr>
        <a:xfrm>
          <a:off x="2641111" y="100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8865</xdr:rowOff>
    </xdr:from>
    <xdr:to>
      <xdr:col>3</xdr:col>
      <xdr:colOff>3175</xdr:colOff>
      <xdr:row>58</xdr:row>
      <xdr:rowOff>110465</xdr:rowOff>
    </xdr:to>
    <xdr:sp macro="" textlink="">
      <xdr:nvSpPr>
        <xdr:cNvPr id="144" name="円/楕円 143"/>
        <xdr:cNvSpPr/>
      </xdr:nvSpPr>
      <xdr:spPr>
        <a:xfrm>
          <a:off x="1968500" y="99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101592</xdr:rowOff>
    </xdr:from>
    <xdr:ext cx="534377" cy="259045"/>
    <xdr:sp macro="" textlink="">
      <xdr:nvSpPr>
        <xdr:cNvPr id="145" name="テキスト ボックス 144"/>
        <xdr:cNvSpPr txBox="1"/>
      </xdr:nvSpPr>
      <xdr:spPr>
        <a:xfrm>
          <a:off x="1752111" y="100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157493</xdr:rowOff>
    </xdr:from>
    <xdr:to>
      <xdr:col>1</xdr:col>
      <xdr:colOff>485775</xdr:colOff>
      <xdr:row>58</xdr:row>
      <xdr:rowOff>87643</xdr:rowOff>
    </xdr:to>
    <xdr:sp macro="" textlink="">
      <xdr:nvSpPr>
        <xdr:cNvPr id="146" name="円/楕円 145"/>
        <xdr:cNvSpPr/>
      </xdr:nvSpPr>
      <xdr:spPr>
        <a:xfrm>
          <a:off x="1079500" y="99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104170</xdr:rowOff>
    </xdr:from>
    <xdr:ext cx="534377" cy="259045"/>
    <xdr:sp macro="" textlink="">
      <xdr:nvSpPr>
        <xdr:cNvPr id="147" name="テキスト ボックス 146"/>
        <xdr:cNvSpPr txBox="1"/>
      </xdr:nvSpPr>
      <xdr:spPr>
        <a:xfrm>
          <a:off x="863111" y="97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95631</xdr:rowOff>
    </xdr:from>
    <xdr:to>
      <xdr:col>6</xdr:col>
      <xdr:colOff>511175</xdr:colOff>
      <xdr:row>78</xdr:row>
      <xdr:rowOff>149733</xdr:rowOff>
    </xdr:to>
    <xdr:cxnSp macro="">
      <xdr:nvCxnSpPr>
        <xdr:cNvPr id="176" name="直線コネクタ 175"/>
        <xdr:cNvCxnSpPr/>
      </xdr:nvCxnSpPr>
      <xdr:spPr>
        <a:xfrm>
          <a:off x="3797300" y="1346873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95631</xdr:rowOff>
    </xdr:from>
    <xdr:to>
      <xdr:col>5</xdr:col>
      <xdr:colOff>358775</xdr:colOff>
      <xdr:row>78</xdr:row>
      <xdr:rowOff>96013</xdr:rowOff>
    </xdr:to>
    <xdr:cxnSp macro="">
      <xdr:nvCxnSpPr>
        <xdr:cNvPr id="179" name="直線コネクタ 178"/>
        <xdr:cNvCxnSpPr/>
      </xdr:nvCxnSpPr>
      <xdr:spPr>
        <a:xfrm flipV="1">
          <a:off x="2908300" y="1346873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96013</xdr:rowOff>
    </xdr:from>
    <xdr:to>
      <xdr:col>4</xdr:col>
      <xdr:colOff>155575</xdr:colOff>
      <xdr:row>78</xdr:row>
      <xdr:rowOff>102488</xdr:rowOff>
    </xdr:to>
    <xdr:cxnSp macro="">
      <xdr:nvCxnSpPr>
        <xdr:cNvPr id="182" name="直線コネクタ 181"/>
        <xdr:cNvCxnSpPr/>
      </xdr:nvCxnSpPr>
      <xdr:spPr>
        <a:xfrm flipV="1">
          <a:off x="2019300" y="13469113"/>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102488</xdr:rowOff>
    </xdr:from>
    <xdr:to>
      <xdr:col>2</xdr:col>
      <xdr:colOff>638175</xdr:colOff>
      <xdr:row>78</xdr:row>
      <xdr:rowOff>103760</xdr:rowOff>
    </xdr:to>
    <xdr:cxnSp macro="">
      <xdr:nvCxnSpPr>
        <xdr:cNvPr id="185" name="直線コネクタ 184"/>
        <xdr:cNvCxnSpPr/>
      </xdr:nvCxnSpPr>
      <xdr:spPr>
        <a:xfrm flipV="1">
          <a:off x="1130300" y="13475588"/>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98933</xdr:rowOff>
    </xdr:from>
    <xdr:to>
      <xdr:col>6</xdr:col>
      <xdr:colOff>561975</xdr:colOff>
      <xdr:row>79</xdr:row>
      <xdr:rowOff>29083</xdr:rowOff>
    </xdr:to>
    <xdr:sp macro="" textlink="">
      <xdr:nvSpPr>
        <xdr:cNvPr id="195" name="円/楕円 194"/>
        <xdr:cNvSpPr/>
      </xdr:nvSpPr>
      <xdr:spPr>
        <a:xfrm>
          <a:off x="4584700" y="134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13860</xdr:rowOff>
    </xdr:from>
    <xdr:ext cx="378565" cy="259045"/>
    <xdr:sp macro="" textlink="">
      <xdr:nvSpPr>
        <xdr:cNvPr id="196" name="維持補修費該当値テキスト"/>
        <xdr:cNvSpPr txBox="1"/>
      </xdr:nvSpPr>
      <xdr:spPr>
        <a:xfrm>
          <a:off x="4686300" y="13386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44831</xdr:rowOff>
    </xdr:from>
    <xdr:to>
      <xdr:col>5</xdr:col>
      <xdr:colOff>409575</xdr:colOff>
      <xdr:row>78</xdr:row>
      <xdr:rowOff>146431</xdr:rowOff>
    </xdr:to>
    <xdr:sp macro="" textlink="">
      <xdr:nvSpPr>
        <xdr:cNvPr id="197" name="円/楕円 196"/>
        <xdr:cNvSpPr/>
      </xdr:nvSpPr>
      <xdr:spPr>
        <a:xfrm>
          <a:off x="3746500" y="134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78</xdr:row>
      <xdr:rowOff>137558</xdr:rowOff>
    </xdr:from>
    <xdr:ext cx="378565" cy="259045"/>
    <xdr:sp macro="" textlink="">
      <xdr:nvSpPr>
        <xdr:cNvPr id="198" name="テキスト ボックス 197"/>
        <xdr:cNvSpPr txBox="1"/>
      </xdr:nvSpPr>
      <xdr:spPr>
        <a:xfrm>
          <a:off x="3608017" y="13510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45213</xdr:rowOff>
    </xdr:from>
    <xdr:to>
      <xdr:col>4</xdr:col>
      <xdr:colOff>206375</xdr:colOff>
      <xdr:row>78</xdr:row>
      <xdr:rowOff>146813</xdr:rowOff>
    </xdr:to>
    <xdr:sp macro="" textlink="">
      <xdr:nvSpPr>
        <xdr:cNvPr id="199" name="円/楕円 198"/>
        <xdr:cNvSpPr/>
      </xdr:nvSpPr>
      <xdr:spPr>
        <a:xfrm>
          <a:off x="2857500" y="134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137940</xdr:rowOff>
    </xdr:from>
    <xdr:ext cx="378565" cy="259045"/>
    <xdr:sp macro="" textlink="">
      <xdr:nvSpPr>
        <xdr:cNvPr id="200" name="テキスト ボックス 199"/>
        <xdr:cNvSpPr txBox="1"/>
      </xdr:nvSpPr>
      <xdr:spPr>
        <a:xfrm>
          <a:off x="2719017" y="1351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51688</xdr:rowOff>
    </xdr:from>
    <xdr:to>
      <xdr:col>3</xdr:col>
      <xdr:colOff>3175</xdr:colOff>
      <xdr:row>78</xdr:row>
      <xdr:rowOff>153288</xdr:rowOff>
    </xdr:to>
    <xdr:sp macro="" textlink="">
      <xdr:nvSpPr>
        <xdr:cNvPr id="201" name="円/楕円 200"/>
        <xdr:cNvSpPr/>
      </xdr:nvSpPr>
      <xdr:spPr>
        <a:xfrm>
          <a:off x="1968500" y="134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144415</xdr:rowOff>
    </xdr:from>
    <xdr:ext cx="378565" cy="259045"/>
    <xdr:sp macro="" textlink="">
      <xdr:nvSpPr>
        <xdr:cNvPr id="202" name="テキスト ボックス 201"/>
        <xdr:cNvSpPr txBox="1"/>
      </xdr:nvSpPr>
      <xdr:spPr>
        <a:xfrm>
          <a:off x="1830017" y="13517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52960</xdr:rowOff>
    </xdr:from>
    <xdr:to>
      <xdr:col>1</xdr:col>
      <xdr:colOff>485775</xdr:colOff>
      <xdr:row>78</xdr:row>
      <xdr:rowOff>154560</xdr:rowOff>
    </xdr:to>
    <xdr:sp macro="" textlink="">
      <xdr:nvSpPr>
        <xdr:cNvPr id="203" name="円/楕円 202"/>
        <xdr:cNvSpPr/>
      </xdr:nvSpPr>
      <xdr:spPr>
        <a:xfrm>
          <a:off x="1079500" y="13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145687</xdr:rowOff>
    </xdr:from>
    <xdr:ext cx="378565" cy="259045"/>
    <xdr:sp macro="" textlink="">
      <xdr:nvSpPr>
        <xdr:cNvPr id="204" name="テキスト ボックス 203"/>
        <xdr:cNvSpPr txBox="1"/>
      </xdr:nvSpPr>
      <xdr:spPr>
        <a:xfrm>
          <a:off x="941017" y="1351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47980</xdr:rowOff>
    </xdr:from>
    <xdr:to>
      <xdr:col>6</xdr:col>
      <xdr:colOff>511175</xdr:colOff>
      <xdr:row>97</xdr:row>
      <xdr:rowOff>70689</xdr:rowOff>
    </xdr:to>
    <xdr:cxnSp macro="">
      <xdr:nvCxnSpPr>
        <xdr:cNvPr id="234" name="直線コネクタ 233"/>
        <xdr:cNvCxnSpPr/>
      </xdr:nvCxnSpPr>
      <xdr:spPr>
        <a:xfrm>
          <a:off x="3797300" y="16678630"/>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47980</xdr:rowOff>
    </xdr:from>
    <xdr:to>
      <xdr:col>5</xdr:col>
      <xdr:colOff>358775</xdr:colOff>
      <xdr:row>97</xdr:row>
      <xdr:rowOff>120129</xdr:rowOff>
    </xdr:to>
    <xdr:cxnSp macro="">
      <xdr:nvCxnSpPr>
        <xdr:cNvPr id="237" name="直線コネクタ 236"/>
        <xdr:cNvCxnSpPr/>
      </xdr:nvCxnSpPr>
      <xdr:spPr>
        <a:xfrm flipV="1">
          <a:off x="2908300" y="16678630"/>
          <a:ext cx="8890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120129</xdr:rowOff>
    </xdr:from>
    <xdr:to>
      <xdr:col>4</xdr:col>
      <xdr:colOff>155575</xdr:colOff>
      <xdr:row>97</xdr:row>
      <xdr:rowOff>126251</xdr:rowOff>
    </xdr:to>
    <xdr:cxnSp macro="">
      <xdr:nvCxnSpPr>
        <xdr:cNvPr id="240" name="直線コネクタ 239"/>
        <xdr:cNvCxnSpPr/>
      </xdr:nvCxnSpPr>
      <xdr:spPr>
        <a:xfrm flipV="1">
          <a:off x="2019300" y="16750779"/>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81229</xdr:rowOff>
    </xdr:from>
    <xdr:to>
      <xdr:col>2</xdr:col>
      <xdr:colOff>638175</xdr:colOff>
      <xdr:row>97</xdr:row>
      <xdr:rowOff>126251</xdr:rowOff>
    </xdr:to>
    <xdr:cxnSp macro="">
      <xdr:nvCxnSpPr>
        <xdr:cNvPr id="243" name="直線コネクタ 242"/>
        <xdr:cNvCxnSpPr/>
      </xdr:nvCxnSpPr>
      <xdr:spPr>
        <a:xfrm>
          <a:off x="1130300" y="16711879"/>
          <a:ext cx="889000" cy="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19889</xdr:rowOff>
    </xdr:from>
    <xdr:to>
      <xdr:col>6</xdr:col>
      <xdr:colOff>561975</xdr:colOff>
      <xdr:row>97</xdr:row>
      <xdr:rowOff>121489</xdr:rowOff>
    </xdr:to>
    <xdr:sp macro="" textlink="">
      <xdr:nvSpPr>
        <xdr:cNvPr id="253" name="円/楕円 252"/>
        <xdr:cNvSpPr/>
      </xdr:nvSpPr>
      <xdr:spPr>
        <a:xfrm>
          <a:off x="45847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169766</xdr:rowOff>
    </xdr:from>
    <xdr:ext cx="534377" cy="259045"/>
    <xdr:sp macro="" textlink="">
      <xdr:nvSpPr>
        <xdr:cNvPr id="254" name="扶助費該当値テキスト"/>
        <xdr:cNvSpPr txBox="1"/>
      </xdr:nvSpPr>
      <xdr:spPr>
        <a:xfrm>
          <a:off x="4686300" y="166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168630</xdr:rowOff>
    </xdr:from>
    <xdr:to>
      <xdr:col>5</xdr:col>
      <xdr:colOff>409575</xdr:colOff>
      <xdr:row>97</xdr:row>
      <xdr:rowOff>98780</xdr:rowOff>
    </xdr:to>
    <xdr:sp macro="" textlink="">
      <xdr:nvSpPr>
        <xdr:cNvPr id="255" name="円/楕円 254"/>
        <xdr:cNvSpPr/>
      </xdr:nvSpPr>
      <xdr:spPr>
        <a:xfrm>
          <a:off x="3746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89907</xdr:rowOff>
    </xdr:from>
    <xdr:ext cx="534377" cy="259045"/>
    <xdr:sp macro="" textlink="">
      <xdr:nvSpPr>
        <xdr:cNvPr id="256" name="テキスト ボックス 255"/>
        <xdr:cNvSpPr txBox="1"/>
      </xdr:nvSpPr>
      <xdr:spPr>
        <a:xfrm>
          <a:off x="3530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69329</xdr:rowOff>
    </xdr:from>
    <xdr:to>
      <xdr:col>4</xdr:col>
      <xdr:colOff>206375</xdr:colOff>
      <xdr:row>97</xdr:row>
      <xdr:rowOff>170929</xdr:rowOff>
    </xdr:to>
    <xdr:sp macro="" textlink="">
      <xdr:nvSpPr>
        <xdr:cNvPr id="257" name="円/楕円 256"/>
        <xdr:cNvSpPr/>
      </xdr:nvSpPr>
      <xdr:spPr>
        <a:xfrm>
          <a:off x="2857500" y="166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162056</xdr:rowOff>
    </xdr:from>
    <xdr:ext cx="534377" cy="259045"/>
    <xdr:sp macro="" textlink="">
      <xdr:nvSpPr>
        <xdr:cNvPr id="258" name="テキスト ボックス 257"/>
        <xdr:cNvSpPr txBox="1"/>
      </xdr:nvSpPr>
      <xdr:spPr>
        <a:xfrm>
          <a:off x="2641111" y="167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75451</xdr:rowOff>
    </xdr:from>
    <xdr:to>
      <xdr:col>3</xdr:col>
      <xdr:colOff>3175</xdr:colOff>
      <xdr:row>98</xdr:row>
      <xdr:rowOff>5601</xdr:rowOff>
    </xdr:to>
    <xdr:sp macro="" textlink="">
      <xdr:nvSpPr>
        <xdr:cNvPr id="259" name="円/楕円 258"/>
        <xdr:cNvSpPr/>
      </xdr:nvSpPr>
      <xdr:spPr>
        <a:xfrm>
          <a:off x="1968500" y="167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168178</xdr:rowOff>
    </xdr:from>
    <xdr:ext cx="534377" cy="259045"/>
    <xdr:sp macro="" textlink="">
      <xdr:nvSpPr>
        <xdr:cNvPr id="260" name="テキスト ボックス 259"/>
        <xdr:cNvSpPr txBox="1"/>
      </xdr:nvSpPr>
      <xdr:spPr>
        <a:xfrm>
          <a:off x="1752111" y="167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30429</xdr:rowOff>
    </xdr:from>
    <xdr:to>
      <xdr:col>1</xdr:col>
      <xdr:colOff>485775</xdr:colOff>
      <xdr:row>97</xdr:row>
      <xdr:rowOff>132029</xdr:rowOff>
    </xdr:to>
    <xdr:sp macro="" textlink="">
      <xdr:nvSpPr>
        <xdr:cNvPr id="261" name="円/楕円 260"/>
        <xdr:cNvSpPr/>
      </xdr:nvSpPr>
      <xdr:spPr>
        <a:xfrm>
          <a:off x="1079500" y="166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123156</xdr:rowOff>
    </xdr:from>
    <xdr:ext cx="534377" cy="259045"/>
    <xdr:sp macro="" textlink="">
      <xdr:nvSpPr>
        <xdr:cNvPr id="262" name="テキスト ボックス 261"/>
        <xdr:cNvSpPr txBox="1"/>
      </xdr:nvSpPr>
      <xdr:spPr>
        <a:xfrm>
          <a:off x="863111" y="167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139624</xdr:rowOff>
    </xdr:from>
    <xdr:to>
      <xdr:col>15</xdr:col>
      <xdr:colOff>180975</xdr:colOff>
      <xdr:row>36</xdr:row>
      <xdr:rowOff>48298</xdr:rowOff>
    </xdr:to>
    <xdr:cxnSp macro="">
      <xdr:nvCxnSpPr>
        <xdr:cNvPr id="292" name="直線コネクタ 291"/>
        <xdr:cNvCxnSpPr/>
      </xdr:nvCxnSpPr>
      <xdr:spPr>
        <a:xfrm flipV="1">
          <a:off x="9639300" y="6140374"/>
          <a:ext cx="8382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48298</xdr:rowOff>
    </xdr:from>
    <xdr:to>
      <xdr:col>14</xdr:col>
      <xdr:colOff>28575</xdr:colOff>
      <xdr:row>36</xdr:row>
      <xdr:rowOff>59995</xdr:rowOff>
    </xdr:to>
    <xdr:cxnSp macro="">
      <xdr:nvCxnSpPr>
        <xdr:cNvPr id="295" name="直線コネクタ 294"/>
        <xdr:cNvCxnSpPr/>
      </xdr:nvCxnSpPr>
      <xdr:spPr>
        <a:xfrm flipV="1">
          <a:off x="8750300" y="622049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59995</xdr:rowOff>
    </xdr:from>
    <xdr:to>
      <xdr:col>12</xdr:col>
      <xdr:colOff>511175</xdr:colOff>
      <xdr:row>36</xdr:row>
      <xdr:rowOff>74663</xdr:rowOff>
    </xdr:to>
    <xdr:cxnSp macro="">
      <xdr:nvCxnSpPr>
        <xdr:cNvPr id="298" name="直線コネクタ 297"/>
        <xdr:cNvCxnSpPr/>
      </xdr:nvCxnSpPr>
      <xdr:spPr>
        <a:xfrm flipV="1">
          <a:off x="7861300" y="6232195"/>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143929</xdr:rowOff>
    </xdr:from>
    <xdr:to>
      <xdr:col>11</xdr:col>
      <xdr:colOff>307975</xdr:colOff>
      <xdr:row>36</xdr:row>
      <xdr:rowOff>74663</xdr:rowOff>
    </xdr:to>
    <xdr:cxnSp macro="">
      <xdr:nvCxnSpPr>
        <xdr:cNvPr id="301" name="直線コネクタ 300"/>
        <xdr:cNvCxnSpPr/>
      </xdr:nvCxnSpPr>
      <xdr:spPr>
        <a:xfrm>
          <a:off x="6972300" y="6144679"/>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89222</xdr:rowOff>
    </xdr:from>
    <xdr:ext cx="534377" cy="259045"/>
    <xdr:sp macro="" textlink="">
      <xdr:nvSpPr>
        <xdr:cNvPr id="303" name="テキスト ボックス 302"/>
        <xdr:cNvSpPr txBox="1"/>
      </xdr:nvSpPr>
      <xdr:spPr>
        <a:xfrm>
          <a:off x="7594111" y="574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159669</xdr:rowOff>
    </xdr:from>
    <xdr:ext cx="534377" cy="259045"/>
    <xdr:sp macro="" textlink="">
      <xdr:nvSpPr>
        <xdr:cNvPr id="305" name="テキスト ボックス 304"/>
        <xdr:cNvSpPr txBox="1"/>
      </xdr:nvSpPr>
      <xdr:spPr>
        <a:xfrm>
          <a:off x="6705111" y="581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88824</xdr:rowOff>
    </xdr:from>
    <xdr:to>
      <xdr:col>15</xdr:col>
      <xdr:colOff>231775</xdr:colOff>
      <xdr:row>36</xdr:row>
      <xdr:rowOff>18974</xdr:rowOff>
    </xdr:to>
    <xdr:sp macro="" textlink="">
      <xdr:nvSpPr>
        <xdr:cNvPr id="311" name="円/楕円 310"/>
        <xdr:cNvSpPr/>
      </xdr:nvSpPr>
      <xdr:spPr>
        <a:xfrm>
          <a:off x="10426700" y="60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67251</xdr:rowOff>
    </xdr:from>
    <xdr:ext cx="534377" cy="259045"/>
    <xdr:sp macro="" textlink="">
      <xdr:nvSpPr>
        <xdr:cNvPr id="312" name="補助費等該当値テキスト"/>
        <xdr:cNvSpPr txBox="1"/>
      </xdr:nvSpPr>
      <xdr:spPr>
        <a:xfrm>
          <a:off x="10528300" y="60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168948</xdr:rowOff>
    </xdr:from>
    <xdr:to>
      <xdr:col>14</xdr:col>
      <xdr:colOff>79375</xdr:colOff>
      <xdr:row>36</xdr:row>
      <xdr:rowOff>99098</xdr:rowOff>
    </xdr:to>
    <xdr:sp macro="" textlink="">
      <xdr:nvSpPr>
        <xdr:cNvPr id="313" name="円/楕円 312"/>
        <xdr:cNvSpPr/>
      </xdr:nvSpPr>
      <xdr:spPr>
        <a:xfrm>
          <a:off x="9588500" y="616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90225</xdr:rowOff>
    </xdr:from>
    <xdr:ext cx="534377" cy="259045"/>
    <xdr:sp macro="" textlink="">
      <xdr:nvSpPr>
        <xdr:cNvPr id="314" name="テキスト ボックス 313"/>
        <xdr:cNvSpPr txBox="1"/>
      </xdr:nvSpPr>
      <xdr:spPr>
        <a:xfrm>
          <a:off x="9372111" y="62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9195</xdr:rowOff>
    </xdr:from>
    <xdr:to>
      <xdr:col>12</xdr:col>
      <xdr:colOff>561975</xdr:colOff>
      <xdr:row>36</xdr:row>
      <xdr:rowOff>110795</xdr:rowOff>
    </xdr:to>
    <xdr:sp macro="" textlink="">
      <xdr:nvSpPr>
        <xdr:cNvPr id="315" name="円/楕円 314"/>
        <xdr:cNvSpPr/>
      </xdr:nvSpPr>
      <xdr:spPr>
        <a:xfrm>
          <a:off x="8699500" y="61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101922</xdr:rowOff>
    </xdr:from>
    <xdr:ext cx="534377" cy="259045"/>
    <xdr:sp macro="" textlink="">
      <xdr:nvSpPr>
        <xdr:cNvPr id="316" name="テキスト ボックス 315"/>
        <xdr:cNvSpPr txBox="1"/>
      </xdr:nvSpPr>
      <xdr:spPr>
        <a:xfrm>
          <a:off x="8483111" y="62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23863</xdr:rowOff>
    </xdr:from>
    <xdr:to>
      <xdr:col>11</xdr:col>
      <xdr:colOff>358775</xdr:colOff>
      <xdr:row>36</xdr:row>
      <xdr:rowOff>125463</xdr:rowOff>
    </xdr:to>
    <xdr:sp macro="" textlink="">
      <xdr:nvSpPr>
        <xdr:cNvPr id="317" name="円/楕円 316"/>
        <xdr:cNvSpPr/>
      </xdr:nvSpPr>
      <xdr:spPr>
        <a:xfrm>
          <a:off x="7810500" y="61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116590</xdr:rowOff>
    </xdr:from>
    <xdr:ext cx="534377" cy="259045"/>
    <xdr:sp macro="" textlink="">
      <xdr:nvSpPr>
        <xdr:cNvPr id="318" name="テキスト ボックス 317"/>
        <xdr:cNvSpPr txBox="1"/>
      </xdr:nvSpPr>
      <xdr:spPr>
        <a:xfrm>
          <a:off x="7594111" y="62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93129</xdr:rowOff>
    </xdr:from>
    <xdr:to>
      <xdr:col>10</xdr:col>
      <xdr:colOff>155575</xdr:colOff>
      <xdr:row>36</xdr:row>
      <xdr:rowOff>23279</xdr:rowOff>
    </xdr:to>
    <xdr:sp macro="" textlink="">
      <xdr:nvSpPr>
        <xdr:cNvPr id="319" name="円/楕円 318"/>
        <xdr:cNvSpPr/>
      </xdr:nvSpPr>
      <xdr:spPr>
        <a:xfrm>
          <a:off x="6921500" y="609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14406</xdr:rowOff>
    </xdr:from>
    <xdr:ext cx="534377" cy="259045"/>
    <xdr:sp macro="" textlink="">
      <xdr:nvSpPr>
        <xdr:cNvPr id="320" name="テキスト ボックス 319"/>
        <xdr:cNvSpPr txBox="1"/>
      </xdr:nvSpPr>
      <xdr:spPr>
        <a:xfrm>
          <a:off x="6705111" y="61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155882</xdr:rowOff>
    </xdr:from>
    <xdr:to>
      <xdr:col>15</xdr:col>
      <xdr:colOff>180975</xdr:colOff>
      <xdr:row>58</xdr:row>
      <xdr:rowOff>4956</xdr:rowOff>
    </xdr:to>
    <xdr:cxnSp macro="">
      <xdr:nvCxnSpPr>
        <xdr:cNvPr id="352" name="直線コネクタ 351"/>
        <xdr:cNvCxnSpPr/>
      </xdr:nvCxnSpPr>
      <xdr:spPr>
        <a:xfrm>
          <a:off x="9639300" y="9757082"/>
          <a:ext cx="838200" cy="1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81080</xdr:rowOff>
    </xdr:from>
    <xdr:ext cx="534377" cy="259045"/>
    <xdr:sp macro="" textlink="">
      <xdr:nvSpPr>
        <xdr:cNvPr id="353" name="普通建設事業費平均値テキスト"/>
        <xdr:cNvSpPr txBox="1"/>
      </xdr:nvSpPr>
      <xdr:spPr>
        <a:xfrm>
          <a:off x="10528300" y="9510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155882</xdr:rowOff>
    </xdr:from>
    <xdr:to>
      <xdr:col>14</xdr:col>
      <xdr:colOff>28575</xdr:colOff>
      <xdr:row>56</xdr:row>
      <xdr:rowOff>169075</xdr:rowOff>
    </xdr:to>
    <xdr:cxnSp macro="">
      <xdr:nvCxnSpPr>
        <xdr:cNvPr id="355" name="直線コネクタ 354"/>
        <xdr:cNvCxnSpPr/>
      </xdr:nvCxnSpPr>
      <xdr:spPr>
        <a:xfrm flipV="1">
          <a:off x="8750300" y="9757082"/>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164361</xdr:rowOff>
    </xdr:from>
    <xdr:ext cx="534377" cy="259045"/>
    <xdr:sp macro="" textlink="">
      <xdr:nvSpPr>
        <xdr:cNvPr id="357" name="テキスト ボックス 356"/>
        <xdr:cNvSpPr txBox="1"/>
      </xdr:nvSpPr>
      <xdr:spPr>
        <a:xfrm>
          <a:off x="9372111" y="9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169075</xdr:rowOff>
    </xdr:from>
    <xdr:to>
      <xdr:col>12</xdr:col>
      <xdr:colOff>511175</xdr:colOff>
      <xdr:row>57</xdr:row>
      <xdr:rowOff>109329</xdr:rowOff>
    </xdr:to>
    <xdr:cxnSp macro="">
      <xdr:nvCxnSpPr>
        <xdr:cNvPr id="358" name="直線コネクタ 357"/>
        <xdr:cNvCxnSpPr/>
      </xdr:nvCxnSpPr>
      <xdr:spPr>
        <a:xfrm flipV="1">
          <a:off x="7861300" y="9770275"/>
          <a:ext cx="889000" cy="1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109329</xdr:rowOff>
    </xdr:from>
    <xdr:to>
      <xdr:col>11</xdr:col>
      <xdr:colOff>307975</xdr:colOff>
      <xdr:row>58</xdr:row>
      <xdr:rowOff>6524</xdr:rowOff>
    </xdr:to>
    <xdr:cxnSp macro="">
      <xdr:nvCxnSpPr>
        <xdr:cNvPr id="361" name="直線コネクタ 360"/>
        <xdr:cNvCxnSpPr/>
      </xdr:nvCxnSpPr>
      <xdr:spPr>
        <a:xfrm flipV="1">
          <a:off x="6972300" y="9881979"/>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154694</xdr:rowOff>
    </xdr:from>
    <xdr:ext cx="534377" cy="259045"/>
    <xdr:sp macro="" textlink="">
      <xdr:nvSpPr>
        <xdr:cNvPr id="363" name="テキスト ボックス 362"/>
        <xdr:cNvSpPr txBox="1"/>
      </xdr:nvSpPr>
      <xdr:spPr>
        <a:xfrm>
          <a:off x="7594111" y="958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119539</xdr:rowOff>
    </xdr:from>
    <xdr:ext cx="534377" cy="259045"/>
    <xdr:sp macro="" textlink="">
      <xdr:nvSpPr>
        <xdr:cNvPr id="365" name="テキスト ボックス 364"/>
        <xdr:cNvSpPr txBox="1"/>
      </xdr:nvSpPr>
      <xdr:spPr>
        <a:xfrm>
          <a:off x="6705111" y="954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125606</xdr:rowOff>
    </xdr:from>
    <xdr:to>
      <xdr:col>15</xdr:col>
      <xdr:colOff>231775</xdr:colOff>
      <xdr:row>58</xdr:row>
      <xdr:rowOff>55756</xdr:rowOff>
    </xdr:to>
    <xdr:sp macro="" textlink="">
      <xdr:nvSpPr>
        <xdr:cNvPr id="371" name="円/楕円 370"/>
        <xdr:cNvSpPr/>
      </xdr:nvSpPr>
      <xdr:spPr>
        <a:xfrm>
          <a:off x="10426700" y="98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104033</xdr:rowOff>
    </xdr:from>
    <xdr:ext cx="534377" cy="259045"/>
    <xdr:sp macro="" textlink="">
      <xdr:nvSpPr>
        <xdr:cNvPr id="372" name="普通建設事業費該当値テキスト"/>
        <xdr:cNvSpPr txBox="1"/>
      </xdr:nvSpPr>
      <xdr:spPr>
        <a:xfrm>
          <a:off x="10528300" y="98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105082</xdr:rowOff>
    </xdr:from>
    <xdr:to>
      <xdr:col>14</xdr:col>
      <xdr:colOff>79375</xdr:colOff>
      <xdr:row>57</xdr:row>
      <xdr:rowOff>35232</xdr:rowOff>
    </xdr:to>
    <xdr:sp macro="" textlink="">
      <xdr:nvSpPr>
        <xdr:cNvPr id="373" name="円/楕円 372"/>
        <xdr:cNvSpPr/>
      </xdr:nvSpPr>
      <xdr:spPr>
        <a:xfrm>
          <a:off x="9588500" y="9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26359</xdr:rowOff>
    </xdr:from>
    <xdr:ext cx="534377" cy="259045"/>
    <xdr:sp macro="" textlink="">
      <xdr:nvSpPr>
        <xdr:cNvPr id="374" name="テキスト ボックス 373"/>
        <xdr:cNvSpPr txBox="1"/>
      </xdr:nvSpPr>
      <xdr:spPr>
        <a:xfrm>
          <a:off x="9372111" y="979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118275</xdr:rowOff>
    </xdr:from>
    <xdr:to>
      <xdr:col>12</xdr:col>
      <xdr:colOff>561975</xdr:colOff>
      <xdr:row>57</xdr:row>
      <xdr:rowOff>48425</xdr:rowOff>
    </xdr:to>
    <xdr:sp macro="" textlink="">
      <xdr:nvSpPr>
        <xdr:cNvPr id="375" name="円/楕円 374"/>
        <xdr:cNvSpPr/>
      </xdr:nvSpPr>
      <xdr:spPr>
        <a:xfrm>
          <a:off x="8699500" y="97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39552</xdr:rowOff>
    </xdr:from>
    <xdr:ext cx="534377" cy="259045"/>
    <xdr:sp macro="" textlink="">
      <xdr:nvSpPr>
        <xdr:cNvPr id="376" name="テキスト ボックス 375"/>
        <xdr:cNvSpPr txBox="1"/>
      </xdr:nvSpPr>
      <xdr:spPr>
        <a:xfrm>
          <a:off x="8483111" y="981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58529</xdr:rowOff>
    </xdr:from>
    <xdr:to>
      <xdr:col>11</xdr:col>
      <xdr:colOff>358775</xdr:colOff>
      <xdr:row>57</xdr:row>
      <xdr:rowOff>160129</xdr:rowOff>
    </xdr:to>
    <xdr:sp macro="" textlink="">
      <xdr:nvSpPr>
        <xdr:cNvPr id="377" name="円/楕円 376"/>
        <xdr:cNvSpPr/>
      </xdr:nvSpPr>
      <xdr:spPr>
        <a:xfrm>
          <a:off x="7810500" y="98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151256</xdr:rowOff>
    </xdr:from>
    <xdr:ext cx="534377" cy="259045"/>
    <xdr:sp macro="" textlink="">
      <xdr:nvSpPr>
        <xdr:cNvPr id="378" name="テキスト ボックス 377"/>
        <xdr:cNvSpPr txBox="1"/>
      </xdr:nvSpPr>
      <xdr:spPr>
        <a:xfrm>
          <a:off x="7594111" y="99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127174</xdr:rowOff>
    </xdr:from>
    <xdr:to>
      <xdr:col>10</xdr:col>
      <xdr:colOff>155575</xdr:colOff>
      <xdr:row>58</xdr:row>
      <xdr:rowOff>57324</xdr:rowOff>
    </xdr:to>
    <xdr:sp macro="" textlink="">
      <xdr:nvSpPr>
        <xdr:cNvPr id="379" name="円/楕円 378"/>
        <xdr:cNvSpPr/>
      </xdr:nvSpPr>
      <xdr:spPr>
        <a:xfrm>
          <a:off x="6921500" y="989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48451</xdr:rowOff>
    </xdr:from>
    <xdr:ext cx="534377" cy="259045"/>
    <xdr:sp macro="" textlink="">
      <xdr:nvSpPr>
        <xdr:cNvPr id="380" name="テキスト ボックス 379"/>
        <xdr:cNvSpPr txBox="1"/>
      </xdr:nvSpPr>
      <xdr:spPr>
        <a:xfrm>
          <a:off x="6705111" y="999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141350</xdr:rowOff>
    </xdr:from>
    <xdr:to>
      <xdr:col>15</xdr:col>
      <xdr:colOff>180975</xdr:colOff>
      <xdr:row>78</xdr:row>
      <xdr:rowOff>142362</xdr:rowOff>
    </xdr:to>
    <xdr:cxnSp macro="">
      <xdr:nvCxnSpPr>
        <xdr:cNvPr id="411" name="直線コネクタ 410"/>
        <xdr:cNvCxnSpPr/>
      </xdr:nvCxnSpPr>
      <xdr:spPr>
        <a:xfrm>
          <a:off x="9639300" y="13343000"/>
          <a:ext cx="838200" cy="17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91562</xdr:rowOff>
    </xdr:from>
    <xdr:to>
      <xdr:col>15</xdr:col>
      <xdr:colOff>231775</xdr:colOff>
      <xdr:row>79</xdr:row>
      <xdr:rowOff>21712</xdr:rowOff>
    </xdr:to>
    <xdr:sp macro="" textlink="">
      <xdr:nvSpPr>
        <xdr:cNvPr id="421" name="円/楕円 420"/>
        <xdr:cNvSpPr/>
      </xdr:nvSpPr>
      <xdr:spPr>
        <a:xfrm>
          <a:off x="10426700" y="13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6489</xdr:rowOff>
    </xdr:from>
    <xdr:ext cx="469744" cy="259045"/>
    <xdr:sp macro="" textlink="">
      <xdr:nvSpPr>
        <xdr:cNvPr id="422" name="普通建設事業費 （ うち新規整備　）該当値テキスト"/>
        <xdr:cNvSpPr txBox="1"/>
      </xdr:nvSpPr>
      <xdr:spPr>
        <a:xfrm>
          <a:off x="10528300" y="1337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90550</xdr:rowOff>
    </xdr:from>
    <xdr:to>
      <xdr:col>14</xdr:col>
      <xdr:colOff>79375</xdr:colOff>
      <xdr:row>78</xdr:row>
      <xdr:rowOff>20700</xdr:rowOff>
    </xdr:to>
    <xdr:sp macro="" textlink="">
      <xdr:nvSpPr>
        <xdr:cNvPr id="423" name="円/楕円 422"/>
        <xdr:cNvSpPr/>
      </xdr:nvSpPr>
      <xdr:spPr>
        <a:xfrm>
          <a:off x="9588500" y="132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11827</xdr:rowOff>
    </xdr:from>
    <xdr:ext cx="534377" cy="259045"/>
    <xdr:sp macro="" textlink="">
      <xdr:nvSpPr>
        <xdr:cNvPr id="424" name="テキスト ボックス 423"/>
        <xdr:cNvSpPr txBox="1"/>
      </xdr:nvSpPr>
      <xdr:spPr>
        <a:xfrm>
          <a:off x="9372111" y="133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63773</xdr:rowOff>
    </xdr:from>
    <xdr:to>
      <xdr:col>15</xdr:col>
      <xdr:colOff>180975</xdr:colOff>
      <xdr:row>96</xdr:row>
      <xdr:rowOff>102374</xdr:rowOff>
    </xdr:to>
    <xdr:cxnSp macro="">
      <xdr:nvCxnSpPr>
        <xdr:cNvPr id="455" name="直線コネクタ 454"/>
        <xdr:cNvCxnSpPr/>
      </xdr:nvCxnSpPr>
      <xdr:spPr>
        <a:xfrm>
          <a:off x="9639300" y="16522973"/>
          <a:ext cx="8382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6"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9" name="テキスト ボックス 458"/>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51574</xdr:rowOff>
    </xdr:from>
    <xdr:to>
      <xdr:col>15</xdr:col>
      <xdr:colOff>231775</xdr:colOff>
      <xdr:row>96</xdr:row>
      <xdr:rowOff>153174</xdr:rowOff>
    </xdr:to>
    <xdr:sp macro="" textlink="">
      <xdr:nvSpPr>
        <xdr:cNvPr id="465" name="円/楕円 464"/>
        <xdr:cNvSpPr/>
      </xdr:nvSpPr>
      <xdr:spPr>
        <a:xfrm>
          <a:off x="10426700" y="1651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30001</xdr:rowOff>
    </xdr:from>
    <xdr:ext cx="534377" cy="259045"/>
    <xdr:sp macro="" textlink="">
      <xdr:nvSpPr>
        <xdr:cNvPr id="466" name="普通建設事業費 （ うち更新整備　）該当値テキスト"/>
        <xdr:cNvSpPr txBox="1"/>
      </xdr:nvSpPr>
      <xdr:spPr>
        <a:xfrm>
          <a:off x="10528300" y="164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12973</xdr:rowOff>
    </xdr:from>
    <xdr:to>
      <xdr:col>14</xdr:col>
      <xdr:colOff>79375</xdr:colOff>
      <xdr:row>96</xdr:row>
      <xdr:rowOff>114573</xdr:rowOff>
    </xdr:to>
    <xdr:sp macro="" textlink="">
      <xdr:nvSpPr>
        <xdr:cNvPr id="467" name="円/楕円 466"/>
        <xdr:cNvSpPr/>
      </xdr:nvSpPr>
      <xdr:spPr>
        <a:xfrm>
          <a:off x="9588500" y="164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105700</xdr:rowOff>
    </xdr:from>
    <xdr:ext cx="534377" cy="259045"/>
    <xdr:sp macro="" textlink="">
      <xdr:nvSpPr>
        <xdr:cNvPr id="468" name="テキスト ボックス 467"/>
        <xdr:cNvSpPr txBox="1"/>
      </xdr:nvSpPr>
      <xdr:spPr>
        <a:xfrm>
          <a:off x="9372111" y="165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41326</xdr:rowOff>
    </xdr:from>
    <xdr:to>
      <xdr:col>23</xdr:col>
      <xdr:colOff>517525</xdr:colOff>
      <xdr:row>39</xdr:row>
      <xdr:rowOff>41669</xdr:rowOff>
    </xdr:to>
    <xdr:cxnSp macro="">
      <xdr:nvCxnSpPr>
        <xdr:cNvPr id="497" name="直線コネクタ 496"/>
        <xdr:cNvCxnSpPr/>
      </xdr:nvCxnSpPr>
      <xdr:spPr>
        <a:xfrm>
          <a:off x="15481300" y="672787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36792</xdr:rowOff>
    </xdr:from>
    <xdr:to>
      <xdr:col>22</xdr:col>
      <xdr:colOff>365125</xdr:colOff>
      <xdr:row>39</xdr:row>
      <xdr:rowOff>41326</xdr:rowOff>
    </xdr:to>
    <xdr:cxnSp macro="">
      <xdr:nvCxnSpPr>
        <xdr:cNvPr id="500" name="直線コネクタ 499"/>
        <xdr:cNvCxnSpPr/>
      </xdr:nvCxnSpPr>
      <xdr:spPr>
        <a:xfrm>
          <a:off x="14592300" y="672334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36792</xdr:rowOff>
    </xdr:from>
    <xdr:to>
      <xdr:col>21</xdr:col>
      <xdr:colOff>161925</xdr:colOff>
      <xdr:row>39</xdr:row>
      <xdr:rowOff>40449</xdr:rowOff>
    </xdr:to>
    <xdr:cxnSp macro="">
      <xdr:nvCxnSpPr>
        <xdr:cNvPr id="503" name="直線コネクタ 502"/>
        <xdr:cNvCxnSpPr/>
      </xdr:nvCxnSpPr>
      <xdr:spPr>
        <a:xfrm flipV="1">
          <a:off x="13703300" y="67233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40145</xdr:rowOff>
    </xdr:from>
    <xdr:to>
      <xdr:col>19</xdr:col>
      <xdr:colOff>644525</xdr:colOff>
      <xdr:row>39</xdr:row>
      <xdr:rowOff>40449</xdr:rowOff>
    </xdr:to>
    <xdr:cxnSp macro="">
      <xdr:nvCxnSpPr>
        <xdr:cNvPr id="506" name="直線コネクタ 505"/>
        <xdr:cNvCxnSpPr/>
      </xdr:nvCxnSpPr>
      <xdr:spPr>
        <a:xfrm>
          <a:off x="12814300" y="6726695"/>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162319</xdr:rowOff>
    </xdr:from>
    <xdr:to>
      <xdr:col>23</xdr:col>
      <xdr:colOff>568325</xdr:colOff>
      <xdr:row>39</xdr:row>
      <xdr:rowOff>92469</xdr:rowOff>
    </xdr:to>
    <xdr:sp macro="" textlink="">
      <xdr:nvSpPr>
        <xdr:cNvPr id="516" name="円/楕円 515"/>
        <xdr:cNvSpPr/>
      </xdr:nvSpPr>
      <xdr:spPr>
        <a:xfrm>
          <a:off x="162687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161976</xdr:rowOff>
    </xdr:from>
    <xdr:to>
      <xdr:col>22</xdr:col>
      <xdr:colOff>415925</xdr:colOff>
      <xdr:row>39</xdr:row>
      <xdr:rowOff>92126</xdr:rowOff>
    </xdr:to>
    <xdr:sp macro="" textlink="">
      <xdr:nvSpPr>
        <xdr:cNvPr id="518" name="円/楕円 517"/>
        <xdr:cNvSpPr/>
      </xdr:nvSpPr>
      <xdr:spPr>
        <a:xfrm>
          <a:off x="15430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83253</xdr:rowOff>
    </xdr:from>
    <xdr:ext cx="313932" cy="259045"/>
    <xdr:sp macro="" textlink="">
      <xdr:nvSpPr>
        <xdr:cNvPr id="519" name="テキスト ボックス 518"/>
        <xdr:cNvSpPr txBox="1"/>
      </xdr:nvSpPr>
      <xdr:spPr>
        <a:xfrm>
          <a:off x="15324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157442</xdr:rowOff>
    </xdr:from>
    <xdr:to>
      <xdr:col>21</xdr:col>
      <xdr:colOff>212725</xdr:colOff>
      <xdr:row>39</xdr:row>
      <xdr:rowOff>87592</xdr:rowOff>
    </xdr:to>
    <xdr:sp macro="" textlink="">
      <xdr:nvSpPr>
        <xdr:cNvPr id="520" name="円/楕円 519"/>
        <xdr:cNvSpPr/>
      </xdr:nvSpPr>
      <xdr:spPr>
        <a:xfrm>
          <a:off x="14541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78719</xdr:rowOff>
    </xdr:from>
    <xdr:ext cx="378565" cy="259045"/>
    <xdr:sp macro="" textlink="">
      <xdr:nvSpPr>
        <xdr:cNvPr id="521" name="テキスト ボックス 520"/>
        <xdr:cNvSpPr txBox="1"/>
      </xdr:nvSpPr>
      <xdr:spPr>
        <a:xfrm>
          <a:off x="14403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161099</xdr:rowOff>
    </xdr:from>
    <xdr:to>
      <xdr:col>20</xdr:col>
      <xdr:colOff>9525</xdr:colOff>
      <xdr:row>39</xdr:row>
      <xdr:rowOff>91249</xdr:rowOff>
    </xdr:to>
    <xdr:sp macro="" textlink="">
      <xdr:nvSpPr>
        <xdr:cNvPr id="522" name="円/楕円 521"/>
        <xdr:cNvSpPr/>
      </xdr:nvSpPr>
      <xdr:spPr>
        <a:xfrm>
          <a:off x="13652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82376</xdr:rowOff>
    </xdr:from>
    <xdr:ext cx="378565" cy="259045"/>
    <xdr:sp macro="" textlink="">
      <xdr:nvSpPr>
        <xdr:cNvPr id="523" name="テキスト ボックス 522"/>
        <xdr:cNvSpPr txBox="1"/>
      </xdr:nvSpPr>
      <xdr:spPr>
        <a:xfrm>
          <a:off x="13514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160795</xdr:rowOff>
    </xdr:from>
    <xdr:to>
      <xdr:col>18</xdr:col>
      <xdr:colOff>492125</xdr:colOff>
      <xdr:row>39</xdr:row>
      <xdr:rowOff>90945</xdr:rowOff>
    </xdr:to>
    <xdr:sp macro="" textlink="">
      <xdr:nvSpPr>
        <xdr:cNvPr id="524" name="円/楕円 523"/>
        <xdr:cNvSpPr/>
      </xdr:nvSpPr>
      <xdr:spPr>
        <a:xfrm>
          <a:off x="12763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82072</xdr:rowOff>
    </xdr:from>
    <xdr:ext cx="378565" cy="259045"/>
    <xdr:sp macro="" textlink="">
      <xdr:nvSpPr>
        <xdr:cNvPr id="525" name="テキスト ボックス 524"/>
        <xdr:cNvSpPr txBox="1"/>
      </xdr:nvSpPr>
      <xdr:spPr>
        <a:xfrm>
          <a:off x="12625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59324</xdr:rowOff>
    </xdr:from>
    <xdr:to>
      <xdr:col>23</xdr:col>
      <xdr:colOff>517525</xdr:colOff>
      <xdr:row>77</xdr:row>
      <xdr:rowOff>120886</xdr:rowOff>
    </xdr:to>
    <xdr:cxnSp macro="">
      <xdr:nvCxnSpPr>
        <xdr:cNvPr id="602" name="直線コネクタ 601"/>
        <xdr:cNvCxnSpPr/>
      </xdr:nvCxnSpPr>
      <xdr:spPr>
        <a:xfrm>
          <a:off x="15481300" y="13260974"/>
          <a:ext cx="8382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3"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43185</xdr:rowOff>
    </xdr:from>
    <xdr:to>
      <xdr:col>22</xdr:col>
      <xdr:colOff>365125</xdr:colOff>
      <xdr:row>77</xdr:row>
      <xdr:rowOff>59324</xdr:rowOff>
    </xdr:to>
    <xdr:cxnSp macro="">
      <xdr:nvCxnSpPr>
        <xdr:cNvPr id="605" name="直線コネクタ 604"/>
        <xdr:cNvCxnSpPr/>
      </xdr:nvCxnSpPr>
      <xdr:spPr>
        <a:xfrm>
          <a:off x="14592300" y="13244835"/>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41653</xdr:rowOff>
    </xdr:from>
    <xdr:to>
      <xdr:col>21</xdr:col>
      <xdr:colOff>161925</xdr:colOff>
      <xdr:row>77</xdr:row>
      <xdr:rowOff>43185</xdr:rowOff>
    </xdr:to>
    <xdr:cxnSp macro="">
      <xdr:nvCxnSpPr>
        <xdr:cNvPr id="608" name="直線コネクタ 607"/>
        <xdr:cNvCxnSpPr/>
      </xdr:nvCxnSpPr>
      <xdr:spPr>
        <a:xfrm>
          <a:off x="13703300" y="1324330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10747</xdr:rowOff>
    </xdr:from>
    <xdr:to>
      <xdr:col>19</xdr:col>
      <xdr:colOff>644525</xdr:colOff>
      <xdr:row>77</xdr:row>
      <xdr:rowOff>41653</xdr:rowOff>
    </xdr:to>
    <xdr:cxnSp macro="">
      <xdr:nvCxnSpPr>
        <xdr:cNvPr id="611" name="直線コネクタ 610"/>
        <xdr:cNvCxnSpPr/>
      </xdr:nvCxnSpPr>
      <xdr:spPr>
        <a:xfrm>
          <a:off x="12814300" y="13212397"/>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70086</xdr:rowOff>
    </xdr:from>
    <xdr:to>
      <xdr:col>23</xdr:col>
      <xdr:colOff>568325</xdr:colOff>
      <xdr:row>78</xdr:row>
      <xdr:rowOff>236</xdr:rowOff>
    </xdr:to>
    <xdr:sp macro="" textlink="">
      <xdr:nvSpPr>
        <xdr:cNvPr id="621" name="円/楕円 620"/>
        <xdr:cNvSpPr/>
      </xdr:nvSpPr>
      <xdr:spPr>
        <a:xfrm>
          <a:off x="16268700" y="1327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48513</xdr:rowOff>
    </xdr:from>
    <xdr:ext cx="534377" cy="259045"/>
    <xdr:sp macro="" textlink="">
      <xdr:nvSpPr>
        <xdr:cNvPr id="622" name="公債費該当値テキスト"/>
        <xdr:cNvSpPr txBox="1"/>
      </xdr:nvSpPr>
      <xdr:spPr>
        <a:xfrm>
          <a:off x="16370300" y="132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8524</xdr:rowOff>
    </xdr:from>
    <xdr:to>
      <xdr:col>22</xdr:col>
      <xdr:colOff>415925</xdr:colOff>
      <xdr:row>77</xdr:row>
      <xdr:rowOff>110124</xdr:rowOff>
    </xdr:to>
    <xdr:sp macro="" textlink="">
      <xdr:nvSpPr>
        <xdr:cNvPr id="623" name="円/楕円 622"/>
        <xdr:cNvSpPr/>
      </xdr:nvSpPr>
      <xdr:spPr>
        <a:xfrm>
          <a:off x="15430500" y="132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101251</xdr:rowOff>
    </xdr:from>
    <xdr:ext cx="534377" cy="259045"/>
    <xdr:sp macro="" textlink="">
      <xdr:nvSpPr>
        <xdr:cNvPr id="624" name="テキスト ボックス 623"/>
        <xdr:cNvSpPr txBox="1"/>
      </xdr:nvSpPr>
      <xdr:spPr>
        <a:xfrm>
          <a:off x="15214111" y="133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163835</xdr:rowOff>
    </xdr:from>
    <xdr:to>
      <xdr:col>21</xdr:col>
      <xdr:colOff>212725</xdr:colOff>
      <xdr:row>77</xdr:row>
      <xdr:rowOff>93985</xdr:rowOff>
    </xdr:to>
    <xdr:sp macro="" textlink="">
      <xdr:nvSpPr>
        <xdr:cNvPr id="625" name="円/楕円 624"/>
        <xdr:cNvSpPr/>
      </xdr:nvSpPr>
      <xdr:spPr>
        <a:xfrm>
          <a:off x="14541500" y="131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85112</xdr:rowOff>
    </xdr:from>
    <xdr:ext cx="534377" cy="259045"/>
    <xdr:sp macro="" textlink="">
      <xdr:nvSpPr>
        <xdr:cNvPr id="626" name="テキスト ボックス 625"/>
        <xdr:cNvSpPr txBox="1"/>
      </xdr:nvSpPr>
      <xdr:spPr>
        <a:xfrm>
          <a:off x="14325111" y="132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162303</xdr:rowOff>
    </xdr:from>
    <xdr:to>
      <xdr:col>20</xdr:col>
      <xdr:colOff>9525</xdr:colOff>
      <xdr:row>77</xdr:row>
      <xdr:rowOff>92453</xdr:rowOff>
    </xdr:to>
    <xdr:sp macro="" textlink="">
      <xdr:nvSpPr>
        <xdr:cNvPr id="627" name="円/楕円 626"/>
        <xdr:cNvSpPr/>
      </xdr:nvSpPr>
      <xdr:spPr>
        <a:xfrm>
          <a:off x="13652500" y="131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83580</xdr:rowOff>
    </xdr:from>
    <xdr:ext cx="534377" cy="259045"/>
    <xdr:sp macro="" textlink="">
      <xdr:nvSpPr>
        <xdr:cNvPr id="628" name="テキスト ボックス 627"/>
        <xdr:cNvSpPr txBox="1"/>
      </xdr:nvSpPr>
      <xdr:spPr>
        <a:xfrm>
          <a:off x="13436111" y="1328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131397</xdr:rowOff>
    </xdr:from>
    <xdr:to>
      <xdr:col>18</xdr:col>
      <xdr:colOff>492125</xdr:colOff>
      <xdr:row>77</xdr:row>
      <xdr:rowOff>61547</xdr:rowOff>
    </xdr:to>
    <xdr:sp macro="" textlink="">
      <xdr:nvSpPr>
        <xdr:cNvPr id="629" name="円/楕円 628"/>
        <xdr:cNvSpPr/>
      </xdr:nvSpPr>
      <xdr:spPr>
        <a:xfrm>
          <a:off x="12763500" y="13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52674</xdr:rowOff>
    </xdr:from>
    <xdr:ext cx="534377" cy="259045"/>
    <xdr:sp macro="" textlink="">
      <xdr:nvSpPr>
        <xdr:cNvPr id="630" name="テキスト ボックス 629"/>
        <xdr:cNvSpPr txBox="1"/>
      </xdr:nvSpPr>
      <xdr:spPr>
        <a:xfrm>
          <a:off x="12547111" y="132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41708</xdr:rowOff>
    </xdr:from>
    <xdr:to>
      <xdr:col>23</xdr:col>
      <xdr:colOff>517525</xdr:colOff>
      <xdr:row>99</xdr:row>
      <xdr:rowOff>42621</xdr:rowOff>
    </xdr:to>
    <xdr:cxnSp macro="">
      <xdr:nvCxnSpPr>
        <xdr:cNvPr id="659" name="直線コネクタ 658"/>
        <xdr:cNvCxnSpPr/>
      </xdr:nvCxnSpPr>
      <xdr:spPr>
        <a:xfrm>
          <a:off x="15481300" y="1701525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60"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154826</xdr:rowOff>
    </xdr:from>
    <xdr:to>
      <xdr:col>22</xdr:col>
      <xdr:colOff>365125</xdr:colOff>
      <xdr:row>99</xdr:row>
      <xdr:rowOff>41708</xdr:rowOff>
    </xdr:to>
    <xdr:cxnSp macro="">
      <xdr:nvCxnSpPr>
        <xdr:cNvPr id="662" name="直線コネクタ 661"/>
        <xdr:cNvCxnSpPr/>
      </xdr:nvCxnSpPr>
      <xdr:spPr>
        <a:xfrm>
          <a:off x="14592300" y="16785476"/>
          <a:ext cx="889000" cy="22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154826</xdr:rowOff>
    </xdr:from>
    <xdr:to>
      <xdr:col>21</xdr:col>
      <xdr:colOff>161925</xdr:colOff>
      <xdr:row>99</xdr:row>
      <xdr:rowOff>41974</xdr:rowOff>
    </xdr:to>
    <xdr:cxnSp macro="">
      <xdr:nvCxnSpPr>
        <xdr:cNvPr id="665" name="直線コネクタ 664"/>
        <xdr:cNvCxnSpPr/>
      </xdr:nvCxnSpPr>
      <xdr:spPr>
        <a:xfrm flipV="1">
          <a:off x="13703300" y="16785476"/>
          <a:ext cx="889000" cy="2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21247</xdr:rowOff>
    </xdr:from>
    <xdr:to>
      <xdr:col>19</xdr:col>
      <xdr:colOff>644525</xdr:colOff>
      <xdr:row>99</xdr:row>
      <xdr:rowOff>41974</xdr:rowOff>
    </xdr:to>
    <xdr:cxnSp macro="">
      <xdr:nvCxnSpPr>
        <xdr:cNvPr id="668" name="直線コネクタ 667"/>
        <xdr:cNvCxnSpPr/>
      </xdr:nvCxnSpPr>
      <xdr:spPr>
        <a:xfrm>
          <a:off x="12814300" y="16994797"/>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5783</xdr:rowOff>
    </xdr:from>
    <xdr:ext cx="469744" cy="259045"/>
    <xdr:sp macro="" textlink="">
      <xdr:nvSpPr>
        <xdr:cNvPr id="672" name="テキスト ボックス 671"/>
        <xdr:cNvSpPr txBox="1"/>
      </xdr:nvSpPr>
      <xdr:spPr>
        <a:xfrm>
          <a:off x="12579427" y="1646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163271</xdr:rowOff>
    </xdr:from>
    <xdr:to>
      <xdr:col>23</xdr:col>
      <xdr:colOff>568325</xdr:colOff>
      <xdr:row>99</xdr:row>
      <xdr:rowOff>93421</xdr:rowOff>
    </xdr:to>
    <xdr:sp macro="" textlink="">
      <xdr:nvSpPr>
        <xdr:cNvPr id="678" name="円/楕円 677"/>
        <xdr:cNvSpPr/>
      </xdr:nvSpPr>
      <xdr:spPr>
        <a:xfrm>
          <a:off x="16268700" y="169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78198</xdr:rowOff>
    </xdr:from>
    <xdr:ext cx="313932" cy="259045"/>
    <xdr:sp macro="" textlink="">
      <xdr:nvSpPr>
        <xdr:cNvPr id="679" name="積立金該当値テキスト"/>
        <xdr:cNvSpPr txBox="1"/>
      </xdr:nvSpPr>
      <xdr:spPr>
        <a:xfrm>
          <a:off x="16370300" y="1688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162358</xdr:rowOff>
    </xdr:from>
    <xdr:to>
      <xdr:col>22</xdr:col>
      <xdr:colOff>415925</xdr:colOff>
      <xdr:row>99</xdr:row>
      <xdr:rowOff>92508</xdr:rowOff>
    </xdr:to>
    <xdr:sp macro="" textlink="">
      <xdr:nvSpPr>
        <xdr:cNvPr id="680" name="円/楕円 679"/>
        <xdr:cNvSpPr/>
      </xdr:nvSpPr>
      <xdr:spPr>
        <a:xfrm>
          <a:off x="15430500" y="1696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83635</xdr:rowOff>
    </xdr:from>
    <xdr:ext cx="313932" cy="259045"/>
    <xdr:sp macro="" textlink="">
      <xdr:nvSpPr>
        <xdr:cNvPr id="681" name="テキスト ボックス 680"/>
        <xdr:cNvSpPr txBox="1"/>
      </xdr:nvSpPr>
      <xdr:spPr>
        <a:xfrm>
          <a:off x="15324333" y="170571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104026</xdr:rowOff>
    </xdr:from>
    <xdr:to>
      <xdr:col>21</xdr:col>
      <xdr:colOff>212725</xdr:colOff>
      <xdr:row>98</xdr:row>
      <xdr:rowOff>34176</xdr:rowOff>
    </xdr:to>
    <xdr:sp macro="" textlink="">
      <xdr:nvSpPr>
        <xdr:cNvPr id="682" name="円/楕円 681"/>
        <xdr:cNvSpPr/>
      </xdr:nvSpPr>
      <xdr:spPr>
        <a:xfrm>
          <a:off x="14541500" y="167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25303</xdr:rowOff>
    </xdr:from>
    <xdr:ext cx="469744" cy="259045"/>
    <xdr:sp macro="" textlink="">
      <xdr:nvSpPr>
        <xdr:cNvPr id="683" name="テキスト ボックス 682"/>
        <xdr:cNvSpPr txBox="1"/>
      </xdr:nvSpPr>
      <xdr:spPr>
        <a:xfrm>
          <a:off x="14357427" y="1682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162624</xdr:rowOff>
    </xdr:from>
    <xdr:to>
      <xdr:col>20</xdr:col>
      <xdr:colOff>9525</xdr:colOff>
      <xdr:row>99</xdr:row>
      <xdr:rowOff>92774</xdr:rowOff>
    </xdr:to>
    <xdr:sp macro="" textlink="">
      <xdr:nvSpPr>
        <xdr:cNvPr id="684" name="円/楕円 683"/>
        <xdr:cNvSpPr/>
      </xdr:nvSpPr>
      <xdr:spPr>
        <a:xfrm>
          <a:off x="13652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83901</xdr:rowOff>
    </xdr:from>
    <xdr:ext cx="313932" cy="259045"/>
    <xdr:sp macro="" textlink="">
      <xdr:nvSpPr>
        <xdr:cNvPr id="685" name="テキスト ボックス 684"/>
        <xdr:cNvSpPr txBox="1"/>
      </xdr:nvSpPr>
      <xdr:spPr>
        <a:xfrm>
          <a:off x="13546333" y="17057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141897</xdr:rowOff>
    </xdr:from>
    <xdr:to>
      <xdr:col>18</xdr:col>
      <xdr:colOff>492125</xdr:colOff>
      <xdr:row>99</xdr:row>
      <xdr:rowOff>72047</xdr:rowOff>
    </xdr:to>
    <xdr:sp macro="" textlink="">
      <xdr:nvSpPr>
        <xdr:cNvPr id="686" name="円/楕円 685"/>
        <xdr:cNvSpPr/>
      </xdr:nvSpPr>
      <xdr:spPr>
        <a:xfrm>
          <a:off x="12763500" y="169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63174</xdr:rowOff>
    </xdr:from>
    <xdr:ext cx="378565" cy="259045"/>
    <xdr:sp macro="" textlink="">
      <xdr:nvSpPr>
        <xdr:cNvPr id="687" name="テキスト ボックス 686"/>
        <xdr:cNvSpPr txBox="1"/>
      </xdr:nvSpPr>
      <xdr:spPr>
        <a:xfrm>
          <a:off x="12625017" y="170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165173</xdr:rowOff>
    </xdr:from>
    <xdr:to>
      <xdr:col>32</xdr:col>
      <xdr:colOff>187325</xdr:colOff>
      <xdr:row>38</xdr:row>
      <xdr:rowOff>417</xdr:rowOff>
    </xdr:to>
    <xdr:cxnSp macro="">
      <xdr:nvCxnSpPr>
        <xdr:cNvPr id="718" name="直線コネクタ 717"/>
        <xdr:cNvCxnSpPr/>
      </xdr:nvCxnSpPr>
      <xdr:spPr>
        <a:xfrm flipV="1">
          <a:off x="21323300" y="6508823"/>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147048</xdr:rowOff>
    </xdr:from>
    <xdr:to>
      <xdr:col>31</xdr:col>
      <xdr:colOff>34925</xdr:colOff>
      <xdr:row>38</xdr:row>
      <xdr:rowOff>417</xdr:rowOff>
    </xdr:to>
    <xdr:cxnSp macro="">
      <xdr:nvCxnSpPr>
        <xdr:cNvPr id="721" name="直線コネクタ 720"/>
        <xdr:cNvCxnSpPr/>
      </xdr:nvCxnSpPr>
      <xdr:spPr>
        <a:xfrm>
          <a:off x="20434300" y="6490698"/>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147048</xdr:rowOff>
    </xdr:from>
    <xdr:to>
      <xdr:col>29</xdr:col>
      <xdr:colOff>517525</xdr:colOff>
      <xdr:row>37</xdr:row>
      <xdr:rowOff>154559</xdr:rowOff>
    </xdr:to>
    <xdr:cxnSp macro="">
      <xdr:nvCxnSpPr>
        <xdr:cNvPr id="724" name="直線コネクタ 723"/>
        <xdr:cNvCxnSpPr/>
      </xdr:nvCxnSpPr>
      <xdr:spPr>
        <a:xfrm flipV="1">
          <a:off x="19545300" y="6490698"/>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89861</xdr:rowOff>
    </xdr:from>
    <xdr:ext cx="469744" cy="259045"/>
    <xdr:sp macro="" textlink="">
      <xdr:nvSpPr>
        <xdr:cNvPr id="726" name="テキスト ボックス 725"/>
        <xdr:cNvSpPr txBox="1"/>
      </xdr:nvSpPr>
      <xdr:spPr>
        <a:xfrm>
          <a:off x="20199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154559</xdr:rowOff>
    </xdr:from>
    <xdr:to>
      <xdr:col>28</xdr:col>
      <xdr:colOff>314325</xdr:colOff>
      <xdr:row>38</xdr:row>
      <xdr:rowOff>9888</xdr:rowOff>
    </xdr:to>
    <xdr:cxnSp macro="">
      <xdr:nvCxnSpPr>
        <xdr:cNvPr id="727" name="直線コネクタ 726"/>
        <xdr:cNvCxnSpPr/>
      </xdr:nvCxnSpPr>
      <xdr:spPr>
        <a:xfrm flipV="1">
          <a:off x="18656300" y="6498209"/>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77450</xdr:rowOff>
    </xdr:from>
    <xdr:ext cx="469744" cy="259045"/>
    <xdr:sp macro="" textlink="">
      <xdr:nvSpPr>
        <xdr:cNvPr id="729" name="テキスト ボックス 728"/>
        <xdr:cNvSpPr txBox="1"/>
      </xdr:nvSpPr>
      <xdr:spPr>
        <a:xfrm>
          <a:off x="19310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83492</xdr:rowOff>
    </xdr:from>
    <xdr:ext cx="469744" cy="259045"/>
    <xdr:sp macro="" textlink="">
      <xdr:nvSpPr>
        <xdr:cNvPr id="731" name="テキスト ボックス 730"/>
        <xdr:cNvSpPr txBox="1"/>
      </xdr:nvSpPr>
      <xdr:spPr>
        <a:xfrm>
          <a:off x="18421427" y="659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114372</xdr:rowOff>
    </xdr:from>
    <xdr:to>
      <xdr:col>32</xdr:col>
      <xdr:colOff>238125</xdr:colOff>
      <xdr:row>38</xdr:row>
      <xdr:rowOff>44523</xdr:rowOff>
    </xdr:to>
    <xdr:sp macro="" textlink="">
      <xdr:nvSpPr>
        <xdr:cNvPr id="737" name="円/楕円 736"/>
        <xdr:cNvSpPr/>
      </xdr:nvSpPr>
      <xdr:spPr>
        <a:xfrm>
          <a:off x="221107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92799</xdr:rowOff>
    </xdr:from>
    <xdr:ext cx="469744" cy="259045"/>
    <xdr:sp macro="" textlink="">
      <xdr:nvSpPr>
        <xdr:cNvPr id="738" name="投資及び出資金該当値テキスト"/>
        <xdr:cNvSpPr txBox="1"/>
      </xdr:nvSpPr>
      <xdr:spPr>
        <a:xfrm>
          <a:off x="22212300" y="64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121067</xdr:rowOff>
    </xdr:from>
    <xdr:to>
      <xdr:col>31</xdr:col>
      <xdr:colOff>85725</xdr:colOff>
      <xdr:row>38</xdr:row>
      <xdr:rowOff>51217</xdr:rowOff>
    </xdr:to>
    <xdr:sp macro="" textlink="">
      <xdr:nvSpPr>
        <xdr:cNvPr id="739" name="円/楕円 738"/>
        <xdr:cNvSpPr/>
      </xdr:nvSpPr>
      <xdr:spPr>
        <a:xfrm>
          <a:off x="21272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42344</xdr:rowOff>
    </xdr:from>
    <xdr:ext cx="469744" cy="259045"/>
    <xdr:sp macro="" textlink="">
      <xdr:nvSpPr>
        <xdr:cNvPr id="740" name="テキスト ボックス 739"/>
        <xdr:cNvSpPr txBox="1"/>
      </xdr:nvSpPr>
      <xdr:spPr>
        <a:xfrm>
          <a:off x="21088427" y="65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96248</xdr:rowOff>
    </xdr:from>
    <xdr:to>
      <xdr:col>29</xdr:col>
      <xdr:colOff>568325</xdr:colOff>
      <xdr:row>38</xdr:row>
      <xdr:rowOff>26398</xdr:rowOff>
    </xdr:to>
    <xdr:sp macro="" textlink="">
      <xdr:nvSpPr>
        <xdr:cNvPr id="741" name="円/楕円 740"/>
        <xdr:cNvSpPr/>
      </xdr:nvSpPr>
      <xdr:spPr>
        <a:xfrm>
          <a:off x="20383500" y="643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42925</xdr:rowOff>
    </xdr:from>
    <xdr:ext cx="469744" cy="259045"/>
    <xdr:sp macro="" textlink="">
      <xdr:nvSpPr>
        <xdr:cNvPr id="742" name="テキスト ボックス 741"/>
        <xdr:cNvSpPr txBox="1"/>
      </xdr:nvSpPr>
      <xdr:spPr>
        <a:xfrm>
          <a:off x="20199427" y="621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103759</xdr:rowOff>
    </xdr:from>
    <xdr:to>
      <xdr:col>28</xdr:col>
      <xdr:colOff>365125</xdr:colOff>
      <xdr:row>38</xdr:row>
      <xdr:rowOff>33910</xdr:rowOff>
    </xdr:to>
    <xdr:sp macro="" textlink="">
      <xdr:nvSpPr>
        <xdr:cNvPr id="743" name="円/楕円 742"/>
        <xdr:cNvSpPr/>
      </xdr:nvSpPr>
      <xdr:spPr>
        <a:xfrm>
          <a:off x="19494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50436</xdr:rowOff>
    </xdr:from>
    <xdr:ext cx="469744" cy="259045"/>
    <xdr:sp macro="" textlink="">
      <xdr:nvSpPr>
        <xdr:cNvPr id="744" name="テキスト ボックス 743"/>
        <xdr:cNvSpPr txBox="1"/>
      </xdr:nvSpPr>
      <xdr:spPr>
        <a:xfrm>
          <a:off x="19310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130538</xdr:rowOff>
    </xdr:from>
    <xdr:to>
      <xdr:col>27</xdr:col>
      <xdr:colOff>161925</xdr:colOff>
      <xdr:row>38</xdr:row>
      <xdr:rowOff>60688</xdr:rowOff>
    </xdr:to>
    <xdr:sp macro="" textlink="">
      <xdr:nvSpPr>
        <xdr:cNvPr id="745" name="円/楕円 744"/>
        <xdr:cNvSpPr/>
      </xdr:nvSpPr>
      <xdr:spPr>
        <a:xfrm>
          <a:off x="18605500" y="64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77215</xdr:rowOff>
    </xdr:from>
    <xdr:ext cx="469744" cy="259045"/>
    <xdr:sp macro="" textlink="">
      <xdr:nvSpPr>
        <xdr:cNvPr id="746" name="テキスト ボックス 745"/>
        <xdr:cNvSpPr txBox="1"/>
      </xdr:nvSpPr>
      <xdr:spPr>
        <a:xfrm>
          <a:off x="18421427" y="624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44945</xdr:rowOff>
    </xdr:from>
    <xdr:to>
      <xdr:col>32</xdr:col>
      <xdr:colOff>187325</xdr:colOff>
      <xdr:row>58</xdr:row>
      <xdr:rowOff>45220</xdr:rowOff>
    </xdr:to>
    <xdr:cxnSp macro="">
      <xdr:nvCxnSpPr>
        <xdr:cNvPr id="773" name="直線コネクタ 772"/>
        <xdr:cNvCxnSpPr/>
      </xdr:nvCxnSpPr>
      <xdr:spPr>
        <a:xfrm flipV="1">
          <a:off x="21323300" y="9989045"/>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45220</xdr:rowOff>
    </xdr:from>
    <xdr:to>
      <xdr:col>31</xdr:col>
      <xdr:colOff>34925</xdr:colOff>
      <xdr:row>58</xdr:row>
      <xdr:rowOff>46248</xdr:rowOff>
    </xdr:to>
    <xdr:cxnSp macro="">
      <xdr:nvCxnSpPr>
        <xdr:cNvPr id="776" name="直線コネクタ 775"/>
        <xdr:cNvCxnSpPr/>
      </xdr:nvCxnSpPr>
      <xdr:spPr>
        <a:xfrm flipV="1">
          <a:off x="20434300" y="9989320"/>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40808</xdr:rowOff>
    </xdr:from>
    <xdr:to>
      <xdr:col>29</xdr:col>
      <xdr:colOff>517525</xdr:colOff>
      <xdr:row>58</xdr:row>
      <xdr:rowOff>46248</xdr:rowOff>
    </xdr:to>
    <xdr:cxnSp macro="">
      <xdr:nvCxnSpPr>
        <xdr:cNvPr id="779" name="直線コネクタ 778"/>
        <xdr:cNvCxnSpPr/>
      </xdr:nvCxnSpPr>
      <xdr:spPr>
        <a:xfrm>
          <a:off x="19545300" y="9984908"/>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31069</xdr:rowOff>
    </xdr:from>
    <xdr:to>
      <xdr:col>28</xdr:col>
      <xdr:colOff>314325</xdr:colOff>
      <xdr:row>58</xdr:row>
      <xdr:rowOff>40808</xdr:rowOff>
    </xdr:to>
    <xdr:cxnSp macro="">
      <xdr:nvCxnSpPr>
        <xdr:cNvPr id="782" name="直線コネクタ 781"/>
        <xdr:cNvCxnSpPr/>
      </xdr:nvCxnSpPr>
      <xdr:spPr>
        <a:xfrm>
          <a:off x="18656300" y="9975169"/>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134378</xdr:rowOff>
    </xdr:from>
    <xdr:ext cx="534377" cy="259045"/>
    <xdr:sp macro="" textlink="">
      <xdr:nvSpPr>
        <xdr:cNvPr id="784" name="テキスト ボックス 783"/>
        <xdr:cNvSpPr txBox="1"/>
      </xdr:nvSpPr>
      <xdr:spPr>
        <a:xfrm>
          <a:off x="19278111" y="956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108272</xdr:rowOff>
    </xdr:from>
    <xdr:ext cx="534377" cy="259045"/>
    <xdr:sp macro="" textlink="">
      <xdr:nvSpPr>
        <xdr:cNvPr id="786" name="テキスト ボックス 785"/>
        <xdr:cNvSpPr txBox="1"/>
      </xdr:nvSpPr>
      <xdr:spPr>
        <a:xfrm>
          <a:off x="18389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165595</xdr:rowOff>
    </xdr:from>
    <xdr:to>
      <xdr:col>32</xdr:col>
      <xdr:colOff>238125</xdr:colOff>
      <xdr:row>58</xdr:row>
      <xdr:rowOff>95745</xdr:rowOff>
    </xdr:to>
    <xdr:sp macro="" textlink="">
      <xdr:nvSpPr>
        <xdr:cNvPr id="792" name="円/楕円 791"/>
        <xdr:cNvSpPr/>
      </xdr:nvSpPr>
      <xdr:spPr>
        <a:xfrm>
          <a:off x="22110700" y="99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80522</xdr:rowOff>
    </xdr:from>
    <xdr:ext cx="469744" cy="259045"/>
    <xdr:sp macro="" textlink="">
      <xdr:nvSpPr>
        <xdr:cNvPr id="793" name="貸付金該当値テキスト"/>
        <xdr:cNvSpPr txBox="1"/>
      </xdr:nvSpPr>
      <xdr:spPr>
        <a:xfrm>
          <a:off x="22212300" y="985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165870</xdr:rowOff>
    </xdr:from>
    <xdr:to>
      <xdr:col>31</xdr:col>
      <xdr:colOff>85725</xdr:colOff>
      <xdr:row>58</xdr:row>
      <xdr:rowOff>96020</xdr:rowOff>
    </xdr:to>
    <xdr:sp macro="" textlink="">
      <xdr:nvSpPr>
        <xdr:cNvPr id="794" name="円/楕円 793"/>
        <xdr:cNvSpPr/>
      </xdr:nvSpPr>
      <xdr:spPr>
        <a:xfrm>
          <a:off x="21272500" y="9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87147</xdr:rowOff>
    </xdr:from>
    <xdr:ext cx="469744" cy="259045"/>
    <xdr:sp macro="" textlink="">
      <xdr:nvSpPr>
        <xdr:cNvPr id="795" name="テキスト ボックス 794"/>
        <xdr:cNvSpPr txBox="1"/>
      </xdr:nvSpPr>
      <xdr:spPr>
        <a:xfrm>
          <a:off x="21088427" y="10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166898</xdr:rowOff>
    </xdr:from>
    <xdr:to>
      <xdr:col>29</xdr:col>
      <xdr:colOff>568325</xdr:colOff>
      <xdr:row>58</xdr:row>
      <xdr:rowOff>97048</xdr:rowOff>
    </xdr:to>
    <xdr:sp macro="" textlink="">
      <xdr:nvSpPr>
        <xdr:cNvPr id="796" name="円/楕円 795"/>
        <xdr:cNvSpPr/>
      </xdr:nvSpPr>
      <xdr:spPr>
        <a:xfrm>
          <a:off x="20383500" y="99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88175</xdr:rowOff>
    </xdr:from>
    <xdr:ext cx="469744" cy="259045"/>
    <xdr:sp macro="" textlink="">
      <xdr:nvSpPr>
        <xdr:cNvPr id="797" name="テキスト ボックス 796"/>
        <xdr:cNvSpPr txBox="1"/>
      </xdr:nvSpPr>
      <xdr:spPr>
        <a:xfrm>
          <a:off x="20199427" y="1003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161458</xdr:rowOff>
    </xdr:from>
    <xdr:to>
      <xdr:col>28</xdr:col>
      <xdr:colOff>365125</xdr:colOff>
      <xdr:row>58</xdr:row>
      <xdr:rowOff>91608</xdr:rowOff>
    </xdr:to>
    <xdr:sp macro="" textlink="">
      <xdr:nvSpPr>
        <xdr:cNvPr id="798" name="円/楕円 797"/>
        <xdr:cNvSpPr/>
      </xdr:nvSpPr>
      <xdr:spPr>
        <a:xfrm>
          <a:off x="19494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82735</xdr:rowOff>
    </xdr:from>
    <xdr:ext cx="469744" cy="259045"/>
    <xdr:sp macro="" textlink="">
      <xdr:nvSpPr>
        <xdr:cNvPr id="799" name="テキスト ボックス 798"/>
        <xdr:cNvSpPr txBox="1"/>
      </xdr:nvSpPr>
      <xdr:spPr>
        <a:xfrm>
          <a:off x="19310427" y="1002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151719</xdr:rowOff>
    </xdr:from>
    <xdr:to>
      <xdr:col>27</xdr:col>
      <xdr:colOff>161925</xdr:colOff>
      <xdr:row>58</xdr:row>
      <xdr:rowOff>81869</xdr:rowOff>
    </xdr:to>
    <xdr:sp macro="" textlink="">
      <xdr:nvSpPr>
        <xdr:cNvPr id="800" name="円/楕円 799"/>
        <xdr:cNvSpPr/>
      </xdr:nvSpPr>
      <xdr:spPr>
        <a:xfrm>
          <a:off x="18605500" y="99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72996</xdr:rowOff>
    </xdr:from>
    <xdr:ext cx="469744" cy="259045"/>
    <xdr:sp macro="" textlink="">
      <xdr:nvSpPr>
        <xdr:cNvPr id="801" name="テキスト ボックス 800"/>
        <xdr:cNvSpPr txBox="1"/>
      </xdr:nvSpPr>
      <xdr:spPr>
        <a:xfrm>
          <a:off x="18421427" y="1001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137833</xdr:rowOff>
    </xdr:from>
    <xdr:to>
      <xdr:col>32</xdr:col>
      <xdr:colOff>187325</xdr:colOff>
      <xdr:row>77</xdr:row>
      <xdr:rowOff>75958</xdr:rowOff>
    </xdr:to>
    <xdr:cxnSp macro="">
      <xdr:nvCxnSpPr>
        <xdr:cNvPr id="831" name="直線コネクタ 830"/>
        <xdr:cNvCxnSpPr/>
      </xdr:nvCxnSpPr>
      <xdr:spPr>
        <a:xfrm flipV="1">
          <a:off x="21323300" y="13168033"/>
          <a:ext cx="8382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75958</xdr:rowOff>
    </xdr:from>
    <xdr:to>
      <xdr:col>31</xdr:col>
      <xdr:colOff>34925</xdr:colOff>
      <xdr:row>77</xdr:row>
      <xdr:rowOff>109334</xdr:rowOff>
    </xdr:to>
    <xdr:cxnSp macro="">
      <xdr:nvCxnSpPr>
        <xdr:cNvPr id="834" name="直線コネクタ 833"/>
        <xdr:cNvCxnSpPr/>
      </xdr:nvCxnSpPr>
      <xdr:spPr>
        <a:xfrm flipV="1">
          <a:off x="20434300" y="1327760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109334</xdr:rowOff>
    </xdr:from>
    <xdr:to>
      <xdr:col>29</xdr:col>
      <xdr:colOff>517525</xdr:colOff>
      <xdr:row>77</xdr:row>
      <xdr:rowOff>130327</xdr:rowOff>
    </xdr:to>
    <xdr:cxnSp macro="">
      <xdr:nvCxnSpPr>
        <xdr:cNvPr id="837" name="直線コネクタ 836"/>
        <xdr:cNvCxnSpPr/>
      </xdr:nvCxnSpPr>
      <xdr:spPr>
        <a:xfrm flipV="1">
          <a:off x="19545300" y="1331098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125527</xdr:rowOff>
    </xdr:from>
    <xdr:to>
      <xdr:col>28</xdr:col>
      <xdr:colOff>314325</xdr:colOff>
      <xdr:row>77</xdr:row>
      <xdr:rowOff>130327</xdr:rowOff>
    </xdr:to>
    <xdr:cxnSp macro="">
      <xdr:nvCxnSpPr>
        <xdr:cNvPr id="840" name="直線コネクタ 839"/>
        <xdr:cNvCxnSpPr/>
      </xdr:nvCxnSpPr>
      <xdr:spPr>
        <a:xfrm>
          <a:off x="18656300" y="1332717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87033</xdr:rowOff>
    </xdr:from>
    <xdr:to>
      <xdr:col>32</xdr:col>
      <xdr:colOff>238125</xdr:colOff>
      <xdr:row>77</xdr:row>
      <xdr:rowOff>17183</xdr:rowOff>
    </xdr:to>
    <xdr:sp macro="" textlink="">
      <xdr:nvSpPr>
        <xdr:cNvPr id="850" name="円/楕円 849"/>
        <xdr:cNvSpPr/>
      </xdr:nvSpPr>
      <xdr:spPr>
        <a:xfrm>
          <a:off x="22110700" y="131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65460</xdr:rowOff>
    </xdr:from>
    <xdr:ext cx="534377" cy="259045"/>
    <xdr:sp macro="" textlink="">
      <xdr:nvSpPr>
        <xdr:cNvPr id="851" name="繰出金該当値テキスト"/>
        <xdr:cNvSpPr txBox="1"/>
      </xdr:nvSpPr>
      <xdr:spPr>
        <a:xfrm>
          <a:off x="22212300" y="130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25158</xdr:rowOff>
    </xdr:from>
    <xdr:to>
      <xdr:col>31</xdr:col>
      <xdr:colOff>85725</xdr:colOff>
      <xdr:row>77</xdr:row>
      <xdr:rowOff>126758</xdr:rowOff>
    </xdr:to>
    <xdr:sp macro="" textlink="">
      <xdr:nvSpPr>
        <xdr:cNvPr id="852" name="円/楕円 851"/>
        <xdr:cNvSpPr/>
      </xdr:nvSpPr>
      <xdr:spPr>
        <a:xfrm>
          <a:off x="21272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117885</xdr:rowOff>
    </xdr:from>
    <xdr:ext cx="534377" cy="259045"/>
    <xdr:sp macro="" textlink="">
      <xdr:nvSpPr>
        <xdr:cNvPr id="853" name="テキスト ボックス 852"/>
        <xdr:cNvSpPr txBox="1"/>
      </xdr:nvSpPr>
      <xdr:spPr>
        <a:xfrm>
          <a:off x="21056111" y="133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58534</xdr:rowOff>
    </xdr:from>
    <xdr:to>
      <xdr:col>29</xdr:col>
      <xdr:colOff>568325</xdr:colOff>
      <xdr:row>77</xdr:row>
      <xdr:rowOff>160134</xdr:rowOff>
    </xdr:to>
    <xdr:sp macro="" textlink="">
      <xdr:nvSpPr>
        <xdr:cNvPr id="854" name="円/楕円 853"/>
        <xdr:cNvSpPr/>
      </xdr:nvSpPr>
      <xdr:spPr>
        <a:xfrm>
          <a:off x="20383500" y="13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151261</xdr:rowOff>
    </xdr:from>
    <xdr:ext cx="534377" cy="259045"/>
    <xdr:sp macro="" textlink="">
      <xdr:nvSpPr>
        <xdr:cNvPr id="855" name="テキスト ボックス 854"/>
        <xdr:cNvSpPr txBox="1"/>
      </xdr:nvSpPr>
      <xdr:spPr>
        <a:xfrm>
          <a:off x="20167111" y="1335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79527</xdr:rowOff>
    </xdr:from>
    <xdr:to>
      <xdr:col>28</xdr:col>
      <xdr:colOff>365125</xdr:colOff>
      <xdr:row>78</xdr:row>
      <xdr:rowOff>9677</xdr:rowOff>
    </xdr:to>
    <xdr:sp macro="" textlink="">
      <xdr:nvSpPr>
        <xdr:cNvPr id="856" name="円/楕円 855"/>
        <xdr:cNvSpPr/>
      </xdr:nvSpPr>
      <xdr:spPr>
        <a:xfrm>
          <a:off x="19494500" y="132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804</xdr:rowOff>
    </xdr:from>
    <xdr:ext cx="534377" cy="259045"/>
    <xdr:sp macro="" textlink="">
      <xdr:nvSpPr>
        <xdr:cNvPr id="857" name="テキスト ボックス 856"/>
        <xdr:cNvSpPr txBox="1"/>
      </xdr:nvSpPr>
      <xdr:spPr>
        <a:xfrm>
          <a:off x="19278111" y="1337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74727</xdr:rowOff>
    </xdr:from>
    <xdr:to>
      <xdr:col>27</xdr:col>
      <xdr:colOff>161925</xdr:colOff>
      <xdr:row>78</xdr:row>
      <xdr:rowOff>4877</xdr:rowOff>
    </xdr:to>
    <xdr:sp macro="" textlink="">
      <xdr:nvSpPr>
        <xdr:cNvPr id="858" name="円/楕円 857"/>
        <xdr:cNvSpPr/>
      </xdr:nvSpPr>
      <xdr:spPr>
        <a:xfrm>
          <a:off x="18605500" y="1327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167454</xdr:rowOff>
    </xdr:from>
    <xdr:ext cx="534377" cy="259045"/>
    <xdr:sp macro="" textlink="">
      <xdr:nvSpPr>
        <xdr:cNvPr id="859" name="テキスト ボックス 858"/>
        <xdr:cNvSpPr txBox="1"/>
      </xdr:nvSpPr>
      <xdr:spPr>
        <a:xfrm>
          <a:off x="18389111" y="133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311,967</a:t>
          </a:r>
          <a:r>
            <a:rPr kumimoji="1" lang="ja-JP" altLang="ja-JP" sz="1300">
              <a:solidFill>
                <a:schemeClr val="dk1"/>
              </a:solidFill>
              <a:effectLst/>
              <a:latin typeface="+mn-ea"/>
              <a:ea typeface="+mn-ea"/>
              <a:cs typeface="+mn-cs"/>
            </a:rPr>
            <a:t>円となっ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。主な構成項目である人件費は、住民一人当たり</a:t>
          </a:r>
          <a:r>
            <a:rPr kumimoji="1" lang="en-US" altLang="ja-JP" sz="1300">
              <a:solidFill>
                <a:schemeClr val="dk1"/>
              </a:solidFill>
              <a:effectLst/>
              <a:latin typeface="+mn-ea"/>
              <a:ea typeface="+mn-ea"/>
              <a:cs typeface="+mn-cs"/>
            </a:rPr>
            <a:t>52,001</a:t>
          </a:r>
          <a:r>
            <a:rPr kumimoji="1" lang="ja-JP" altLang="ja-JP" sz="1300">
              <a:solidFill>
                <a:schemeClr val="dk1"/>
              </a:solidFill>
              <a:effectLst/>
              <a:latin typeface="+mn-ea"/>
              <a:ea typeface="+mn-ea"/>
              <a:cs typeface="+mn-cs"/>
            </a:rPr>
            <a:t>円と類似団体平均と比べ低い</a:t>
          </a:r>
          <a:r>
            <a:rPr kumimoji="1" lang="ja-JP" altLang="en-US" sz="1300">
              <a:solidFill>
                <a:schemeClr val="dk1"/>
              </a:solidFill>
              <a:effectLst/>
              <a:latin typeface="+mn-ea"/>
              <a:ea typeface="+mn-ea"/>
              <a:cs typeface="+mn-cs"/>
            </a:rPr>
            <a:t>水準に</a:t>
          </a:r>
          <a:r>
            <a:rPr kumimoji="1" lang="ja-JP" altLang="ja-JP" sz="1300">
              <a:solidFill>
                <a:schemeClr val="dk1"/>
              </a:solidFill>
              <a:effectLst/>
              <a:latin typeface="+mn-ea"/>
              <a:ea typeface="+mn-ea"/>
              <a:cs typeface="+mn-cs"/>
            </a:rPr>
            <a:t>ある。</a:t>
          </a:r>
          <a:r>
            <a:rPr kumimoji="1" lang="ja-JP" altLang="ja-JP" sz="1300">
              <a:solidFill>
                <a:schemeClr val="dk1"/>
              </a:solidFill>
              <a:effectLst/>
              <a:latin typeface="+mn-lt"/>
              <a:ea typeface="+mn-ea"/>
              <a:cs typeface="+mn-cs"/>
            </a:rPr>
            <a:t>今後も引き続き、適正な給与水準の確保と総人件費の抑制を図るとともに、定員の適正化に努め</a:t>
          </a:r>
          <a:r>
            <a:rPr kumimoji="1" lang="ja-JP" altLang="en-US" sz="1300">
              <a:solidFill>
                <a:schemeClr val="dk1"/>
              </a:solidFill>
              <a:effectLst/>
              <a:latin typeface="+mn-lt"/>
              <a:ea typeface="+mn-ea"/>
              <a:cs typeface="+mn-cs"/>
            </a:rPr>
            <a:t>ていく</a:t>
          </a:r>
          <a:r>
            <a:rPr kumimoji="1" lang="ja-JP" altLang="ja-JP" sz="1300">
              <a:solidFill>
                <a:schemeClr val="dk1"/>
              </a:solidFill>
              <a:effectLst/>
              <a:latin typeface="+mn-ea"/>
              <a:ea typeface="+mn-ea"/>
              <a:cs typeface="+mn-cs"/>
            </a:rPr>
            <a:t>。普通建設事業費については、住民一人当たり</a:t>
          </a:r>
          <a:r>
            <a:rPr kumimoji="1" lang="en-US" altLang="ja-JP" sz="1300">
              <a:solidFill>
                <a:schemeClr val="dk1"/>
              </a:solidFill>
              <a:effectLst/>
              <a:latin typeface="+mn-ea"/>
              <a:ea typeface="+mn-ea"/>
              <a:cs typeface="+mn-cs"/>
            </a:rPr>
            <a:t>36,252</a:t>
          </a:r>
          <a:r>
            <a:rPr kumimoji="1" lang="ja-JP" altLang="ja-JP" sz="1300">
              <a:solidFill>
                <a:schemeClr val="dk1"/>
              </a:solidFill>
              <a:effectLst/>
              <a:latin typeface="+mn-ea"/>
              <a:ea typeface="+mn-ea"/>
              <a:cs typeface="+mn-cs"/>
            </a:rPr>
            <a:t>円となり</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ここ数年増加していたのが平成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年度は減少に転じ、類似団体平均</a:t>
          </a:r>
          <a:r>
            <a:rPr kumimoji="1" lang="ja-JP" altLang="en-US" sz="1300">
              <a:solidFill>
                <a:schemeClr val="dk1"/>
              </a:solidFill>
              <a:effectLst/>
              <a:latin typeface="+mn-ea"/>
              <a:ea typeface="+mn-ea"/>
              <a:cs typeface="+mn-cs"/>
            </a:rPr>
            <a:t>を</a:t>
          </a:r>
          <a:r>
            <a:rPr kumimoji="1" lang="en-US" altLang="ja-JP" sz="1300">
              <a:solidFill>
                <a:schemeClr val="dk1"/>
              </a:solidFill>
              <a:effectLst/>
              <a:latin typeface="+mn-ea"/>
              <a:ea typeface="+mn-ea"/>
              <a:cs typeface="+mn-cs"/>
            </a:rPr>
            <a:t>28.8%</a:t>
          </a:r>
          <a:r>
            <a:rPr kumimoji="1" lang="ja-JP" altLang="ja-JP" sz="1300">
              <a:solidFill>
                <a:schemeClr val="dk1"/>
              </a:solidFill>
              <a:effectLst/>
              <a:latin typeface="+mn-ea"/>
              <a:ea typeface="+mn-ea"/>
              <a:cs typeface="+mn-cs"/>
            </a:rPr>
            <a:t>下回った。これは、複数年かけて行ってきた、くすのき特別支援学校や大清水</a:t>
          </a:r>
          <a:r>
            <a:rPr kumimoji="1" lang="ja-JP" altLang="en-US" sz="1300">
              <a:solidFill>
                <a:schemeClr val="dk1"/>
              </a:solidFill>
              <a:effectLst/>
              <a:latin typeface="+mn-ea"/>
              <a:ea typeface="+mn-ea"/>
              <a:cs typeface="+mn-cs"/>
            </a:rPr>
            <a:t>まな</a:t>
          </a:r>
          <a:r>
            <a:rPr kumimoji="1" lang="ja-JP" altLang="ja-JP" sz="1300">
              <a:solidFill>
                <a:schemeClr val="dk1"/>
              </a:solidFill>
              <a:effectLst/>
              <a:latin typeface="+mn-ea"/>
              <a:ea typeface="+mn-ea"/>
              <a:cs typeface="+mn-cs"/>
            </a:rPr>
            <a:t>び交流館などの大型整備事業が終了したためである。</a:t>
          </a:r>
          <a:r>
            <a:rPr kumimoji="1" lang="ja-JP" altLang="en-US" sz="1300">
              <a:solidFill>
                <a:schemeClr val="dk1"/>
              </a:solidFill>
              <a:effectLst/>
              <a:latin typeface="+mn-ea"/>
              <a:ea typeface="+mn-ea"/>
              <a:cs typeface="+mn-cs"/>
            </a:rPr>
            <a:t>扶助費については、住民一人あたり</a:t>
          </a:r>
          <a:r>
            <a:rPr kumimoji="1" lang="en-US" altLang="ja-JP" sz="1300">
              <a:solidFill>
                <a:schemeClr val="dk1"/>
              </a:solidFill>
              <a:effectLst/>
              <a:latin typeface="+mn-ea"/>
              <a:ea typeface="+mn-ea"/>
              <a:cs typeface="+mn-cs"/>
            </a:rPr>
            <a:t>84,934</a:t>
          </a:r>
          <a:r>
            <a:rPr kumimoji="1" lang="ja-JP" altLang="en-US" sz="1300">
              <a:solidFill>
                <a:schemeClr val="dk1"/>
              </a:solidFill>
              <a:effectLst/>
              <a:latin typeface="+mn-ea"/>
              <a:ea typeface="+mn-ea"/>
              <a:cs typeface="+mn-cs"/>
            </a:rPr>
            <a:t>円となった。類似団体平均を</a:t>
          </a:r>
          <a:r>
            <a:rPr kumimoji="1" lang="en-US" altLang="ja-JP" sz="1300">
              <a:solidFill>
                <a:schemeClr val="dk1"/>
              </a:solidFill>
              <a:effectLst/>
              <a:latin typeface="+mn-ea"/>
              <a:ea typeface="+mn-ea"/>
              <a:cs typeface="+mn-cs"/>
            </a:rPr>
            <a:t>17.0%</a:t>
          </a:r>
          <a:r>
            <a:rPr kumimoji="1" lang="ja-JP" altLang="en-US" sz="1300">
              <a:solidFill>
                <a:schemeClr val="dk1"/>
              </a:solidFill>
              <a:effectLst/>
              <a:latin typeface="+mn-ea"/>
              <a:ea typeface="+mn-ea"/>
              <a:cs typeface="+mn-cs"/>
            </a:rPr>
            <a:t>下回っており、内訳としては補助事業が</a:t>
          </a:r>
          <a:r>
            <a:rPr kumimoji="1" lang="en-US" altLang="ja-JP" sz="1300">
              <a:solidFill>
                <a:schemeClr val="dk1"/>
              </a:solidFill>
              <a:effectLst/>
              <a:latin typeface="+mn-ea"/>
              <a:ea typeface="+mn-ea"/>
              <a:cs typeface="+mn-cs"/>
            </a:rPr>
            <a:t>24.6%</a:t>
          </a:r>
          <a:r>
            <a:rPr kumimoji="1" lang="ja-JP" altLang="en-US" sz="1300">
              <a:solidFill>
                <a:schemeClr val="dk1"/>
              </a:solidFill>
              <a:effectLst/>
              <a:latin typeface="+mn-ea"/>
              <a:ea typeface="+mn-ea"/>
              <a:cs typeface="+mn-cs"/>
            </a:rPr>
            <a:t>下回っているのに対して単独事業は</a:t>
          </a:r>
          <a:r>
            <a:rPr kumimoji="1" lang="en-US" altLang="ja-JP" sz="1300">
              <a:solidFill>
                <a:schemeClr val="dk1"/>
              </a:solidFill>
              <a:effectLst/>
              <a:latin typeface="+mn-ea"/>
              <a:ea typeface="+mn-ea"/>
              <a:cs typeface="+mn-cs"/>
            </a:rPr>
            <a:t>30.3%</a:t>
          </a:r>
          <a:r>
            <a:rPr kumimoji="1" lang="ja-JP" altLang="en-US" sz="1300">
              <a:solidFill>
                <a:schemeClr val="dk1"/>
              </a:solidFill>
              <a:effectLst/>
              <a:latin typeface="+mn-ea"/>
              <a:ea typeface="+mn-ea"/>
              <a:cs typeface="+mn-cs"/>
            </a:rPr>
            <a:t>上回っている。扶助費は増加傾向であるため、負担水準を踏まえた単独扶助費の整理統合などの見直しを行うことで抑制に努める。</a:t>
          </a:r>
          <a:r>
            <a:rPr kumimoji="1" lang="ja-JP" altLang="ja-JP" sz="1300">
              <a:solidFill>
                <a:schemeClr val="dk1"/>
              </a:solidFill>
              <a:effectLst/>
              <a:latin typeface="+mn-ea"/>
              <a:ea typeface="+mn-ea"/>
              <a:cs typeface="+mn-cs"/>
            </a:rPr>
            <a:t>今後も引き続き財源の確保に努め、住民サービスの向上を図る。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378,485
364,406
261.86
122,543,337
118,074,888
4,223,270
71,656,867
99,831,707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40.1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65133</xdr:rowOff>
    </xdr:from>
    <xdr:to>
      <xdr:col>6</xdr:col>
      <xdr:colOff>511175</xdr:colOff>
      <xdr:row>36</xdr:row>
      <xdr:rowOff>7983</xdr:rowOff>
    </xdr:to>
    <xdr:cxnSp macro="">
      <xdr:nvCxnSpPr>
        <xdr:cNvPr id="63" name="直線コネクタ 62"/>
        <xdr:cNvCxnSpPr/>
      </xdr:nvCxnSpPr>
      <xdr:spPr>
        <a:xfrm flipV="1">
          <a:off x="3797300" y="606588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7983</xdr:rowOff>
    </xdr:from>
    <xdr:to>
      <xdr:col>5</xdr:col>
      <xdr:colOff>358775</xdr:colOff>
      <xdr:row>36</xdr:row>
      <xdr:rowOff>39551</xdr:rowOff>
    </xdr:to>
    <xdr:cxnSp macro="">
      <xdr:nvCxnSpPr>
        <xdr:cNvPr id="66" name="直線コネクタ 65"/>
        <xdr:cNvCxnSpPr/>
      </xdr:nvCxnSpPr>
      <xdr:spPr>
        <a:xfrm flipV="1">
          <a:off x="2908300" y="6180183"/>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22134</xdr:rowOff>
    </xdr:from>
    <xdr:to>
      <xdr:col>4</xdr:col>
      <xdr:colOff>155575</xdr:colOff>
      <xdr:row>36</xdr:row>
      <xdr:rowOff>39551</xdr:rowOff>
    </xdr:to>
    <xdr:cxnSp macro="">
      <xdr:nvCxnSpPr>
        <xdr:cNvPr id="69" name="直線コネクタ 68"/>
        <xdr:cNvCxnSpPr/>
      </xdr:nvCxnSpPr>
      <xdr:spPr>
        <a:xfrm>
          <a:off x="2019300" y="6194334"/>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48260</xdr:rowOff>
    </xdr:from>
    <xdr:to>
      <xdr:col>2</xdr:col>
      <xdr:colOff>638175</xdr:colOff>
      <xdr:row>36</xdr:row>
      <xdr:rowOff>22134</xdr:rowOff>
    </xdr:to>
    <xdr:cxnSp macro="">
      <xdr:nvCxnSpPr>
        <xdr:cNvPr id="72" name="直線コネクタ 71"/>
        <xdr:cNvCxnSpPr/>
      </xdr:nvCxnSpPr>
      <xdr:spPr>
        <a:xfrm>
          <a:off x="1130300" y="5877560"/>
          <a:ext cx="889000" cy="31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14333</xdr:rowOff>
    </xdr:from>
    <xdr:to>
      <xdr:col>6</xdr:col>
      <xdr:colOff>561975</xdr:colOff>
      <xdr:row>35</xdr:row>
      <xdr:rowOff>115933</xdr:rowOff>
    </xdr:to>
    <xdr:sp macro="" textlink="">
      <xdr:nvSpPr>
        <xdr:cNvPr id="82" name="円/楕円 81"/>
        <xdr:cNvSpPr/>
      </xdr:nvSpPr>
      <xdr:spPr>
        <a:xfrm>
          <a:off x="45847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164210</xdr:rowOff>
    </xdr:from>
    <xdr:ext cx="469744" cy="259045"/>
    <xdr:sp macro="" textlink="">
      <xdr:nvSpPr>
        <xdr:cNvPr id="83" name="議会費該当値テキスト"/>
        <xdr:cNvSpPr txBox="1"/>
      </xdr:nvSpPr>
      <xdr:spPr>
        <a:xfrm>
          <a:off x="4686300"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128633</xdr:rowOff>
    </xdr:from>
    <xdr:to>
      <xdr:col>5</xdr:col>
      <xdr:colOff>409575</xdr:colOff>
      <xdr:row>36</xdr:row>
      <xdr:rowOff>58783</xdr:rowOff>
    </xdr:to>
    <xdr:sp macro="" textlink="">
      <xdr:nvSpPr>
        <xdr:cNvPr id="84" name="円/楕円 83"/>
        <xdr:cNvSpPr/>
      </xdr:nvSpPr>
      <xdr:spPr>
        <a:xfrm>
          <a:off x="3746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49910</xdr:rowOff>
    </xdr:from>
    <xdr:ext cx="469744" cy="259045"/>
    <xdr:sp macro="" textlink="">
      <xdr:nvSpPr>
        <xdr:cNvPr id="85" name="テキスト ボックス 84"/>
        <xdr:cNvSpPr txBox="1"/>
      </xdr:nvSpPr>
      <xdr:spPr>
        <a:xfrm>
          <a:off x="3562427"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160201</xdr:rowOff>
    </xdr:from>
    <xdr:to>
      <xdr:col>4</xdr:col>
      <xdr:colOff>206375</xdr:colOff>
      <xdr:row>36</xdr:row>
      <xdr:rowOff>90351</xdr:rowOff>
    </xdr:to>
    <xdr:sp macro="" textlink="">
      <xdr:nvSpPr>
        <xdr:cNvPr id="86" name="円/楕円 85"/>
        <xdr:cNvSpPr/>
      </xdr:nvSpPr>
      <xdr:spPr>
        <a:xfrm>
          <a:off x="2857500" y="616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81478</xdr:rowOff>
    </xdr:from>
    <xdr:ext cx="469744" cy="259045"/>
    <xdr:sp macro="" textlink="">
      <xdr:nvSpPr>
        <xdr:cNvPr id="87" name="テキスト ボックス 86"/>
        <xdr:cNvSpPr txBox="1"/>
      </xdr:nvSpPr>
      <xdr:spPr>
        <a:xfrm>
          <a:off x="2673427"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142784</xdr:rowOff>
    </xdr:from>
    <xdr:to>
      <xdr:col>3</xdr:col>
      <xdr:colOff>3175</xdr:colOff>
      <xdr:row>36</xdr:row>
      <xdr:rowOff>72934</xdr:rowOff>
    </xdr:to>
    <xdr:sp macro="" textlink="">
      <xdr:nvSpPr>
        <xdr:cNvPr id="88" name="円/楕円 87"/>
        <xdr:cNvSpPr/>
      </xdr:nvSpPr>
      <xdr:spPr>
        <a:xfrm>
          <a:off x="196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64061</xdr:rowOff>
    </xdr:from>
    <xdr:ext cx="469744" cy="259045"/>
    <xdr:sp macro="" textlink="">
      <xdr:nvSpPr>
        <xdr:cNvPr id="89" name="テキスト ボックス 88"/>
        <xdr:cNvSpPr txBox="1"/>
      </xdr:nvSpPr>
      <xdr:spPr>
        <a:xfrm>
          <a:off x="1784427"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90" name="円/楕円 89"/>
        <xdr:cNvSpPr/>
      </xdr:nvSpPr>
      <xdr:spPr>
        <a:xfrm>
          <a:off x="107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91" name="テキスト ボックス 90"/>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20851</xdr:rowOff>
    </xdr:from>
    <xdr:to>
      <xdr:col>6</xdr:col>
      <xdr:colOff>511175</xdr:colOff>
      <xdr:row>58</xdr:row>
      <xdr:rowOff>90163</xdr:rowOff>
    </xdr:to>
    <xdr:cxnSp macro="">
      <xdr:nvCxnSpPr>
        <xdr:cNvPr id="119" name="直線コネクタ 118"/>
        <xdr:cNvCxnSpPr/>
      </xdr:nvCxnSpPr>
      <xdr:spPr>
        <a:xfrm flipV="1">
          <a:off x="3797300" y="9964951"/>
          <a:ext cx="8382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135813</xdr:rowOff>
    </xdr:from>
    <xdr:to>
      <xdr:col>5</xdr:col>
      <xdr:colOff>358775</xdr:colOff>
      <xdr:row>58</xdr:row>
      <xdr:rowOff>90163</xdr:rowOff>
    </xdr:to>
    <xdr:cxnSp macro="">
      <xdr:nvCxnSpPr>
        <xdr:cNvPr id="122" name="直線コネクタ 121"/>
        <xdr:cNvCxnSpPr/>
      </xdr:nvCxnSpPr>
      <xdr:spPr>
        <a:xfrm>
          <a:off x="2908300" y="9908463"/>
          <a:ext cx="889000" cy="1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135813</xdr:rowOff>
    </xdr:from>
    <xdr:to>
      <xdr:col>4</xdr:col>
      <xdr:colOff>155575</xdr:colOff>
      <xdr:row>58</xdr:row>
      <xdr:rowOff>87899</xdr:rowOff>
    </xdr:to>
    <xdr:cxnSp macro="">
      <xdr:nvCxnSpPr>
        <xdr:cNvPr id="125" name="直線コネクタ 124"/>
        <xdr:cNvCxnSpPr/>
      </xdr:nvCxnSpPr>
      <xdr:spPr>
        <a:xfrm flipV="1">
          <a:off x="2019300" y="9908463"/>
          <a:ext cx="8890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19662</xdr:rowOff>
    </xdr:from>
    <xdr:to>
      <xdr:col>2</xdr:col>
      <xdr:colOff>638175</xdr:colOff>
      <xdr:row>58</xdr:row>
      <xdr:rowOff>87899</xdr:rowOff>
    </xdr:to>
    <xdr:cxnSp macro="">
      <xdr:nvCxnSpPr>
        <xdr:cNvPr id="128" name="直線コネクタ 127"/>
        <xdr:cNvCxnSpPr/>
      </xdr:nvCxnSpPr>
      <xdr:spPr>
        <a:xfrm>
          <a:off x="1130300" y="9963762"/>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141501</xdr:rowOff>
    </xdr:from>
    <xdr:to>
      <xdr:col>6</xdr:col>
      <xdr:colOff>561975</xdr:colOff>
      <xdr:row>58</xdr:row>
      <xdr:rowOff>71651</xdr:rowOff>
    </xdr:to>
    <xdr:sp macro="" textlink="">
      <xdr:nvSpPr>
        <xdr:cNvPr id="138" name="円/楕円 137"/>
        <xdr:cNvSpPr/>
      </xdr:nvSpPr>
      <xdr:spPr>
        <a:xfrm>
          <a:off x="4584700" y="99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56428</xdr:rowOff>
    </xdr:from>
    <xdr:ext cx="534377" cy="259045"/>
    <xdr:sp macro="" textlink="">
      <xdr:nvSpPr>
        <xdr:cNvPr id="139" name="総務費該当値テキスト"/>
        <xdr:cNvSpPr txBox="1"/>
      </xdr:nvSpPr>
      <xdr:spPr>
        <a:xfrm>
          <a:off x="4686300" y="982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39363</xdr:rowOff>
    </xdr:from>
    <xdr:to>
      <xdr:col>5</xdr:col>
      <xdr:colOff>409575</xdr:colOff>
      <xdr:row>58</xdr:row>
      <xdr:rowOff>140963</xdr:rowOff>
    </xdr:to>
    <xdr:sp macro="" textlink="">
      <xdr:nvSpPr>
        <xdr:cNvPr id="140" name="円/楕円 139"/>
        <xdr:cNvSpPr/>
      </xdr:nvSpPr>
      <xdr:spPr>
        <a:xfrm>
          <a:off x="3746500" y="99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132090</xdr:rowOff>
    </xdr:from>
    <xdr:ext cx="534377" cy="259045"/>
    <xdr:sp macro="" textlink="">
      <xdr:nvSpPr>
        <xdr:cNvPr id="141" name="テキスト ボックス 140"/>
        <xdr:cNvSpPr txBox="1"/>
      </xdr:nvSpPr>
      <xdr:spPr>
        <a:xfrm>
          <a:off x="3530111" y="100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85013</xdr:rowOff>
    </xdr:from>
    <xdr:to>
      <xdr:col>4</xdr:col>
      <xdr:colOff>206375</xdr:colOff>
      <xdr:row>58</xdr:row>
      <xdr:rowOff>15163</xdr:rowOff>
    </xdr:to>
    <xdr:sp macro="" textlink="">
      <xdr:nvSpPr>
        <xdr:cNvPr id="142" name="円/楕円 141"/>
        <xdr:cNvSpPr/>
      </xdr:nvSpPr>
      <xdr:spPr>
        <a:xfrm>
          <a:off x="2857500" y="98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6290</xdr:rowOff>
    </xdr:from>
    <xdr:ext cx="534377" cy="259045"/>
    <xdr:sp macro="" textlink="">
      <xdr:nvSpPr>
        <xdr:cNvPr id="143" name="テキスト ボックス 142"/>
        <xdr:cNvSpPr txBox="1"/>
      </xdr:nvSpPr>
      <xdr:spPr>
        <a:xfrm>
          <a:off x="2641111" y="9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37099</xdr:rowOff>
    </xdr:from>
    <xdr:to>
      <xdr:col>3</xdr:col>
      <xdr:colOff>3175</xdr:colOff>
      <xdr:row>58</xdr:row>
      <xdr:rowOff>138699</xdr:rowOff>
    </xdr:to>
    <xdr:sp macro="" textlink="">
      <xdr:nvSpPr>
        <xdr:cNvPr id="144" name="円/楕円 143"/>
        <xdr:cNvSpPr/>
      </xdr:nvSpPr>
      <xdr:spPr>
        <a:xfrm>
          <a:off x="1968500" y="99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129826</xdr:rowOff>
    </xdr:from>
    <xdr:ext cx="534377" cy="259045"/>
    <xdr:sp macro="" textlink="">
      <xdr:nvSpPr>
        <xdr:cNvPr id="145" name="テキスト ボックス 144"/>
        <xdr:cNvSpPr txBox="1"/>
      </xdr:nvSpPr>
      <xdr:spPr>
        <a:xfrm>
          <a:off x="1752111" y="100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140312</xdr:rowOff>
    </xdr:from>
    <xdr:to>
      <xdr:col>1</xdr:col>
      <xdr:colOff>485775</xdr:colOff>
      <xdr:row>58</xdr:row>
      <xdr:rowOff>70462</xdr:rowOff>
    </xdr:to>
    <xdr:sp macro="" textlink="">
      <xdr:nvSpPr>
        <xdr:cNvPr id="146" name="円/楕円 145"/>
        <xdr:cNvSpPr/>
      </xdr:nvSpPr>
      <xdr:spPr>
        <a:xfrm>
          <a:off x="1079500" y="99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61589</xdr:rowOff>
    </xdr:from>
    <xdr:ext cx="534377" cy="259045"/>
    <xdr:sp macro="" textlink="">
      <xdr:nvSpPr>
        <xdr:cNvPr id="147" name="テキスト ボックス 146"/>
        <xdr:cNvSpPr txBox="1"/>
      </xdr:nvSpPr>
      <xdr:spPr>
        <a:xfrm>
          <a:off x="863111" y="100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81342</xdr:rowOff>
    </xdr:from>
    <xdr:to>
      <xdr:col>6</xdr:col>
      <xdr:colOff>511175</xdr:colOff>
      <xdr:row>77</xdr:row>
      <xdr:rowOff>81386</xdr:rowOff>
    </xdr:to>
    <xdr:cxnSp macro="">
      <xdr:nvCxnSpPr>
        <xdr:cNvPr id="179" name="直線コネクタ 178"/>
        <xdr:cNvCxnSpPr/>
      </xdr:nvCxnSpPr>
      <xdr:spPr>
        <a:xfrm flipV="1">
          <a:off x="3797300" y="13282992"/>
          <a:ext cx="8382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81386</xdr:rowOff>
    </xdr:from>
    <xdr:to>
      <xdr:col>5</xdr:col>
      <xdr:colOff>358775</xdr:colOff>
      <xdr:row>77</xdr:row>
      <xdr:rowOff>157987</xdr:rowOff>
    </xdr:to>
    <xdr:cxnSp macro="">
      <xdr:nvCxnSpPr>
        <xdr:cNvPr id="182" name="直線コネクタ 181"/>
        <xdr:cNvCxnSpPr/>
      </xdr:nvCxnSpPr>
      <xdr:spPr>
        <a:xfrm flipV="1">
          <a:off x="2908300" y="13283036"/>
          <a:ext cx="889000" cy="7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157987</xdr:rowOff>
    </xdr:from>
    <xdr:to>
      <xdr:col>4</xdr:col>
      <xdr:colOff>155575</xdr:colOff>
      <xdr:row>78</xdr:row>
      <xdr:rowOff>24236</xdr:rowOff>
    </xdr:to>
    <xdr:cxnSp macro="">
      <xdr:nvCxnSpPr>
        <xdr:cNvPr id="185" name="直線コネクタ 184"/>
        <xdr:cNvCxnSpPr/>
      </xdr:nvCxnSpPr>
      <xdr:spPr>
        <a:xfrm flipV="1">
          <a:off x="2019300" y="13359637"/>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119311</xdr:rowOff>
    </xdr:from>
    <xdr:to>
      <xdr:col>2</xdr:col>
      <xdr:colOff>638175</xdr:colOff>
      <xdr:row>78</xdr:row>
      <xdr:rowOff>24236</xdr:rowOff>
    </xdr:to>
    <xdr:cxnSp macro="">
      <xdr:nvCxnSpPr>
        <xdr:cNvPr id="188" name="直線コネクタ 187"/>
        <xdr:cNvCxnSpPr/>
      </xdr:nvCxnSpPr>
      <xdr:spPr>
        <a:xfrm>
          <a:off x="1130300" y="13320961"/>
          <a:ext cx="889000" cy="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30542</xdr:rowOff>
    </xdr:from>
    <xdr:to>
      <xdr:col>6</xdr:col>
      <xdr:colOff>561975</xdr:colOff>
      <xdr:row>77</xdr:row>
      <xdr:rowOff>132142</xdr:rowOff>
    </xdr:to>
    <xdr:sp macro="" textlink="">
      <xdr:nvSpPr>
        <xdr:cNvPr id="198" name="円/楕円 197"/>
        <xdr:cNvSpPr/>
      </xdr:nvSpPr>
      <xdr:spPr>
        <a:xfrm>
          <a:off x="4584700" y="1323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8969</xdr:rowOff>
    </xdr:from>
    <xdr:ext cx="599010" cy="259045"/>
    <xdr:sp macro="" textlink="">
      <xdr:nvSpPr>
        <xdr:cNvPr id="199" name="民生費該当値テキスト"/>
        <xdr:cNvSpPr txBox="1"/>
      </xdr:nvSpPr>
      <xdr:spPr>
        <a:xfrm>
          <a:off x="4686300" y="1321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30586</xdr:rowOff>
    </xdr:from>
    <xdr:to>
      <xdr:col>5</xdr:col>
      <xdr:colOff>409575</xdr:colOff>
      <xdr:row>77</xdr:row>
      <xdr:rowOff>132186</xdr:rowOff>
    </xdr:to>
    <xdr:sp macro="" textlink="">
      <xdr:nvSpPr>
        <xdr:cNvPr id="200" name="円/楕円 199"/>
        <xdr:cNvSpPr/>
      </xdr:nvSpPr>
      <xdr:spPr>
        <a:xfrm>
          <a:off x="3746500" y="132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123313</xdr:rowOff>
    </xdr:from>
    <xdr:ext cx="599010" cy="259045"/>
    <xdr:sp macro="" textlink="">
      <xdr:nvSpPr>
        <xdr:cNvPr id="201" name="テキスト ボックス 200"/>
        <xdr:cNvSpPr txBox="1"/>
      </xdr:nvSpPr>
      <xdr:spPr>
        <a:xfrm>
          <a:off x="3497794" y="1332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107187</xdr:rowOff>
    </xdr:from>
    <xdr:to>
      <xdr:col>4</xdr:col>
      <xdr:colOff>206375</xdr:colOff>
      <xdr:row>78</xdr:row>
      <xdr:rowOff>37337</xdr:rowOff>
    </xdr:to>
    <xdr:sp macro="" textlink="">
      <xdr:nvSpPr>
        <xdr:cNvPr id="202" name="円/楕円 201"/>
        <xdr:cNvSpPr/>
      </xdr:nvSpPr>
      <xdr:spPr>
        <a:xfrm>
          <a:off x="2857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28464</xdr:rowOff>
    </xdr:from>
    <xdr:ext cx="599010" cy="259045"/>
    <xdr:sp macro="" textlink="">
      <xdr:nvSpPr>
        <xdr:cNvPr id="203" name="テキスト ボックス 202"/>
        <xdr:cNvSpPr txBox="1"/>
      </xdr:nvSpPr>
      <xdr:spPr>
        <a:xfrm>
          <a:off x="2608794" y="1340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144886</xdr:rowOff>
    </xdr:from>
    <xdr:to>
      <xdr:col>3</xdr:col>
      <xdr:colOff>3175</xdr:colOff>
      <xdr:row>78</xdr:row>
      <xdr:rowOff>75036</xdr:rowOff>
    </xdr:to>
    <xdr:sp macro="" textlink="">
      <xdr:nvSpPr>
        <xdr:cNvPr id="204" name="円/楕円 203"/>
        <xdr:cNvSpPr/>
      </xdr:nvSpPr>
      <xdr:spPr>
        <a:xfrm>
          <a:off x="1968500" y="133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66163</xdr:rowOff>
    </xdr:from>
    <xdr:ext cx="599010" cy="259045"/>
    <xdr:sp macro="" textlink="">
      <xdr:nvSpPr>
        <xdr:cNvPr id="205" name="テキスト ボックス 204"/>
        <xdr:cNvSpPr txBox="1"/>
      </xdr:nvSpPr>
      <xdr:spPr>
        <a:xfrm>
          <a:off x="1719794" y="1343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68511</xdr:rowOff>
    </xdr:from>
    <xdr:to>
      <xdr:col>1</xdr:col>
      <xdr:colOff>485775</xdr:colOff>
      <xdr:row>77</xdr:row>
      <xdr:rowOff>170111</xdr:rowOff>
    </xdr:to>
    <xdr:sp macro="" textlink="">
      <xdr:nvSpPr>
        <xdr:cNvPr id="206" name="円/楕円 205"/>
        <xdr:cNvSpPr/>
      </xdr:nvSpPr>
      <xdr:spPr>
        <a:xfrm>
          <a:off x="1079500" y="1327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161238</xdr:rowOff>
    </xdr:from>
    <xdr:ext cx="599010" cy="259045"/>
    <xdr:sp macro="" textlink="">
      <xdr:nvSpPr>
        <xdr:cNvPr id="207" name="テキスト ボックス 206"/>
        <xdr:cNvSpPr txBox="1"/>
      </xdr:nvSpPr>
      <xdr:spPr>
        <a:xfrm>
          <a:off x="830794" y="1336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78873</xdr:rowOff>
    </xdr:from>
    <xdr:to>
      <xdr:col>6</xdr:col>
      <xdr:colOff>511175</xdr:colOff>
      <xdr:row>97</xdr:row>
      <xdr:rowOff>91656</xdr:rowOff>
    </xdr:to>
    <xdr:cxnSp macro="">
      <xdr:nvCxnSpPr>
        <xdr:cNvPr id="237" name="直線コネクタ 236"/>
        <xdr:cNvCxnSpPr/>
      </xdr:nvCxnSpPr>
      <xdr:spPr>
        <a:xfrm flipV="1">
          <a:off x="3797300" y="16709523"/>
          <a:ext cx="8382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52506</xdr:rowOff>
    </xdr:from>
    <xdr:ext cx="534377" cy="259045"/>
    <xdr:sp macro="" textlink="">
      <xdr:nvSpPr>
        <xdr:cNvPr id="238" name="衛生費平均値テキスト"/>
        <xdr:cNvSpPr txBox="1"/>
      </xdr:nvSpPr>
      <xdr:spPr>
        <a:xfrm>
          <a:off x="4686300" y="16683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91656</xdr:rowOff>
    </xdr:from>
    <xdr:to>
      <xdr:col>5</xdr:col>
      <xdr:colOff>358775</xdr:colOff>
      <xdr:row>97</xdr:row>
      <xdr:rowOff>107714</xdr:rowOff>
    </xdr:to>
    <xdr:cxnSp macro="">
      <xdr:nvCxnSpPr>
        <xdr:cNvPr id="240" name="直線コネクタ 239"/>
        <xdr:cNvCxnSpPr/>
      </xdr:nvCxnSpPr>
      <xdr:spPr>
        <a:xfrm flipV="1">
          <a:off x="2908300" y="16722306"/>
          <a:ext cx="889000" cy="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29799</xdr:rowOff>
    </xdr:from>
    <xdr:ext cx="534377" cy="259045"/>
    <xdr:sp macro="" textlink="">
      <xdr:nvSpPr>
        <xdr:cNvPr id="242" name="テキスト ボックス 241"/>
        <xdr:cNvSpPr txBox="1"/>
      </xdr:nvSpPr>
      <xdr:spPr>
        <a:xfrm>
          <a:off x="3530111" y="1683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92114</xdr:rowOff>
    </xdr:from>
    <xdr:to>
      <xdr:col>4</xdr:col>
      <xdr:colOff>155575</xdr:colOff>
      <xdr:row>97</xdr:row>
      <xdr:rowOff>107714</xdr:rowOff>
    </xdr:to>
    <xdr:cxnSp macro="">
      <xdr:nvCxnSpPr>
        <xdr:cNvPr id="243" name="直線コネクタ 242"/>
        <xdr:cNvCxnSpPr/>
      </xdr:nvCxnSpPr>
      <xdr:spPr>
        <a:xfrm>
          <a:off x="2019300" y="16722764"/>
          <a:ext cx="889000" cy="1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58374</xdr:rowOff>
    </xdr:from>
    <xdr:ext cx="534377" cy="259045"/>
    <xdr:sp macro="" textlink="">
      <xdr:nvSpPr>
        <xdr:cNvPr id="245" name="テキスト ボックス 244"/>
        <xdr:cNvSpPr txBox="1"/>
      </xdr:nvSpPr>
      <xdr:spPr>
        <a:xfrm>
          <a:off x="2641111" y="1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59480</xdr:rowOff>
    </xdr:from>
    <xdr:to>
      <xdr:col>2</xdr:col>
      <xdr:colOff>638175</xdr:colOff>
      <xdr:row>97</xdr:row>
      <xdr:rowOff>92114</xdr:rowOff>
    </xdr:to>
    <xdr:cxnSp macro="">
      <xdr:nvCxnSpPr>
        <xdr:cNvPr id="246" name="直線コネクタ 245"/>
        <xdr:cNvCxnSpPr/>
      </xdr:nvCxnSpPr>
      <xdr:spPr>
        <a:xfrm>
          <a:off x="1130300" y="16690130"/>
          <a:ext cx="889000" cy="3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48562</xdr:rowOff>
    </xdr:from>
    <xdr:ext cx="534377" cy="259045"/>
    <xdr:sp macro="" textlink="">
      <xdr:nvSpPr>
        <xdr:cNvPr id="248" name="テキスト ボックス 247"/>
        <xdr:cNvSpPr txBox="1"/>
      </xdr:nvSpPr>
      <xdr:spPr>
        <a:xfrm>
          <a:off x="1752111" y="168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5548</xdr:rowOff>
    </xdr:from>
    <xdr:ext cx="534377" cy="259045"/>
    <xdr:sp macro="" textlink="">
      <xdr:nvSpPr>
        <xdr:cNvPr id="250" name="テキスト ボックス 249"/>
        <xdr:cNvSpPr txBox="1"/>
      </xdr:nvSpPr>
      <xdr:spPr>
        <a:xfrm>
          <a:off x="863111" y="168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28073</xdr:rowOff>
    </xdr:from>
    <xdr:to>
      <xdr:col>6</xdr:col>
      <xdr:colOff>561975</xdr:colOff>
      <xdr:row>97</xdr:row>
      <xdr:rowOff>129673</xdr:rowOff>
    </xdr:to>
    <xdr:sp macro="" textlink="">
      <xdr:nvSpPr>
        <xdr:cNvPr id="256" name="円/楕円 255"/>
        <xdr:cNvSpPr/>
      </xdr:nvSpPr>
      <xdr:spPr>
        <a:xfrm>
          <a:off x="4584700" y="166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50950</xdr:rowOff>
    </xdr:from>
    <xdr:ext cx="534377" cy="259045"/>
    <xdr:sp macro="" textlink="">
      <xdr:nvSpPr>
        <xdr:cNvPr id="257" name="衛生費該当値テキスト"/>
        <xdr:cNvSpPr txBox="1"/>
      </xdr:nvSpPr>
      <xdr:spPr>
        <a:xfrm>
          <a:off x="4686300" y="165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40856</xdr:rowOff>
    </xdr:from>
    <xdr:to>
      <xdr:col>5</xdr:col>
      <xdr:colOff>409575</xdr:colOff>
      <xdr:row>97</xdr:row>
      <xdr:rowOff>142456</xdr:rowOff>
    </xdr:to>
    <xdr:sp macro="" textlink="">
      <xdr:nvSpPr>
        <xdr:cNvPr id="258" name="円/楕円 257"/>
        <xdr:cNvSpPr/>
      </xdr:nvSpPr>
      <xdr:spPr>
        <a:xfrm>
          <a:off x="3746500" y="1667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158983</xdr:rowOff>
    </xdr:from>
    <xdr:ext cx="534377" cy="259045"/>
    <xdr:sp macro="" textlink="">
      <xdr:nvSpPr>
        <xdr:cNvPr id="259" name="テキスト ボックス 258"/>
        <xdr:cNvSpPr txBox="1"/>
      </xdr:nvSpPr>
      <xdr:spPr>
        <a:xfrm>
          <a:off x="3530111" y="164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56914</xdr:rowOff>
    </xdr:from>
    <xdr:to>
      <xdr:col>4</xdr:col>
      <xdr:colOff>206375</xdr:colOff>
      <xdr:row>97</xdr:row>
      <xdr:rowOff>158514</xdr:rowOff>
    </xdr:to>
    <xdr:sp macro="" textlink="">
      <xdr:nvSpPr>
        <xdr:cNvPr id="260" name="円/楕円 259"/>
        <xdr:cNvSpPr/>
      </xdr:nvSpPr>
      <xdr:spPr>
        <a:xfrm>
          <a:off x="2857500" y="166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3591</xdr:rowOff>
    </xdr:from>
    <xdr:ext cx="534377" cy="259045"/>
    <xdr:sp macro="" textlink="">
      <xdr:nvSpPr>
        <xdr:cNvPr id="261" name="テキスト ボックス 260"/>
        <xdr:cNvSpPr txBox="1"/>
      </xdr:nvSpPr>
      <xdr:spPr>
        <a:xfrm>
          <a:off x="2641111" y="164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41314</xdr:rowOff>
    </xdr:from>
    <xdr:to>
      <xdr:col>3</xdr:col>
      <xdr:colOff>3175</xdr:colOff>
      <xdr:row>97</xdr:row>
      <xdr:rowOff>142914</xdr:rowOff>
    </xdr:to>
    <xdr:sp macro="" textlink="">
      <xdr:nvSpPr>
        <xdr:cNvPr id="262" name="円/楕円 261"/>
        <xdr:cNvSpPr/>
      </xdr:nvSpPr>
      <xdr:spPr>
        <a:xfrm>
          <a:off x="1968500" y="1667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159441</xdr:rowOff>
    </xdr:from>
    <xdr:ext cx="534377" cy="259045"/>
    <xdr:sp macro="" textlink="">
      <xdr:nvSpPr>
        <xdr:cNvPr id="263" name="テキスト ボックス 262"/>
        <xdr:cNvSpPr txBox="1"/>
      </xdr:nvSpPr>
      <xdr:spPr>
        <a:xfrm>
          <a:off x="1752111" y="164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8680</xdr:rowOff>
    </xdr:from>
    <xdr:to>
      <xdr:col>1</xdr:col>
      <xdr:colOff>485775</xdr:colOff>
      <xdr:row>97</xdr:row>
      <xdr:rowOff>110280</xdr:rowOff>
    </xdr:to>
    <xdr:sp macro="" textlink="">
      <xdr:nvSpPr>
        <xdr:cNvPr id="264" name="円/楕円 263"/>
        <xdr:cNvSpPr/>
      </xdr:nvSpPr>
      <xdr:spPr>
        <a:xfrm>
          <a:off x="1079500" y="166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126807</xdr:rowOff>
    </xdr:from>
    <xdr:ext cx="534377" cy="259045"/>
    <xdr:sp macro="" textlink="">
      <xdr:nvSpPr>
        <xdr:cNvPr id="265" name="テキスト ボックス 264"/>
        <xdr:cNvSpPr txBox="1"/>
      </xdr:nvSpPr>
      <xdr:spPr>
        <a:xfrm>
          <a:off x="863111" y="1641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148082</xdr:rowOff>
    </xdr:from>
    <xdr:to>
      <xdr:col>15</xdr:col>
      <xdr:colOff>180975</xdr:colOff>
      <xdr:row>37</xdr:row>
      <xdr:rowOff>170942</xdr:rowOff>
    </xdr:to>
    <xdr:cxnSp macro="">
      <xdr:nvCxnSpPr>
        <xdr:cNvPr id="294" name="直線コネクタ 293"/>
        <xdr:cNvCxnSpPr/>
      </xdr:nvCxnSpPr>
      <xdr:spPr>
        <a:xfrm>
          <a:off x="9639300" y="6491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5"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110744</xdr:rowOff>
    </xdr:from>
    <xdr:to>
      <xdr:col>14</xdr:col>
      <xdr:colOff>28575</xdr:colOff>
      <xdr:row>37</xdr:row>
      <xdr:rowOff>148082</xdr:rowOff>
    </xdr:to>
    <xdr:cxnSp macro="">
      <xdr:nvCxnSpPr>
        <xdr:cNvPr id="297" name="直線コネクタ 296"/>
        <xdr:cNvCxnSpPr/>
      </xdr:nvCxnSpPr>
      <xdr:spPr>
        <a:xfrm>
          <a:off x="8750300" y="64543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90060</xdr:rowOff>
    </xdr:from>
    <xdr:ext cx="378565" cy="259045"/>
    <xdr:sp macro="" textlink="">
      <xdr:nvSpPr>
        <xdr:cNvPr id="299" name="テキスト ボックス 298"/>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26162</xdr:rowOff>
    </xdr:from>
    <xdr:to>
      <xdr:col>12</xdr:col>
      <xdr:colOff>511175</xdr:colOff>
      <xdr:row>37</xdr:row>
      <xdr:rowOff>110744</xdr:rowOff>
    </xdr:to>
    <xdr:cxnSp macro="">
      <xdr:nvCxnSpPr>
        <xdr:cNvPr id="300" name="直線コネクタ 299"/>
        <xdr:cNvCxnSpPr/>
      </xdr:nvCxnSpPr>
      <xdr:spPr>
        <a:xfrm>
          <a:off x="7861300" y="636981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6621</xdr:rowOff>
    </xdr:from>
    <xdr:ext cx="469744" cy="259045"/>
    <xdr:sp macro="" textlink="">
      <xdr:nvSpPr>
        <xdr:cNvPr id="302" name="テキスト ボックス 301"/>
        <xdr:cNvSpPr txBox="1"/>
      </xdr:nvSpPr>
      <xdr:spPr>
        <a:xfrm>
          <a:off x="8515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54737</xdr:rowOff>
    </xdr:from>
    <xdr:to>
      <xdr:col>11</xdr:col>
      <xdr:colOff>307975</xdr:colOff>
      <xdr:row>37</xdr:row>
      <xdr:rowOff>26162</xdr:rowOff>
    </xdr:to>
    <xdr:cxnSp macro="">
      <xdr:nvCxnSpPr>
        <xdr:cNvPr id="303" name="直線コネクタ 302"/>
        <xdr:cNvCxnSpPr/>
      </xdr:nvCxnSpPr>
      <xdr:spPr>
        <a:xfrm>
          <a:off x="6972300" y="6055487"/>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65295</xdr:rowOff>
    </xdr:from>
    <xdr:ext cx="469744" cy="259045"/>
    <xdr:sp macro="" textlink="">
      <xdr:nvSpPr>
        <xdr:cNvPr id="307" name="テキスト ボックス 306"/>
        <xdr:cNvSpPr txBox="1"/>
      </xdr:nvSpPr>
      <xdr:spPr>
        <a:xfrm>
          <a:off x="6737427"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120142</xdr:rowOff>
    </xdr:from>
    <xdr:to>
      <xdr:col>15</xdr:col>
      <xdr:colOff>231775</xdr:colOff>
      <xdr:row>38</xdr:row>
      <xdr:rowOff>50292</xdr:rowOff>
    </xdr:to>
    <xdr:sp macro="" textlink="">
      <xdr:nvSpPr>
        <xdr:cNvPr id="313" name="円/楕円 312"/>
        <xdr:cNvSpPr/>
      </xdr:nvSpPr>
      <xdr:spPr>
        <a:xfrm>
          <a:off x="104267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98569</xdr:rowOff>
    </xdr:from>
    <xdr:ext cx="378565" cy="259045"/>
    <xdr:sp macro="" textlink="">
      <xdr:nvSpPr>
        <xdr:cNvPr id="314" name="労働費該当値テキスト"/>
        <xdr:cNvSpPr txBox="1"/>
      </xdr:nvSpPr>
      <xdr:spPr>
        <a:xfrm>
          <a:off x="10528300" y="644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97282</xdr:rowOff>
    </xdr:from>
    <xdr:to>
      <xdr:col>14</xdr:col>
      <xdr:colOff>79375</xdr:colOff>
      <xdr:row>38</xdr:row>
      <xdr:rowOff>27432</xdr:rowOff>
    </xdr:to>
    <xdr:sp macro="" textlink="">
      <xdr:nvSpPr>
        <xdr:cNvPr id="315" name="円/楕円 314"/>
        <xdr:cNvSpPr/>
      </xdr:nvSpPr>
      <xdr:spPr>
        <a:xfrm>
          <a:off x="9588500" y="64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18559</xdr:rowOff>
    </xdr:from>
    <xdr:ext cx="378565" cy="259045"/>
    <xdr:sp macro="" textlink="">
      <xdr:nvSpPr>
        <xdr:cNvPr id="316" name="テキスト ボックス 315"/>
        <xdr:cNvSpPr txBox="1"/>
      </xdr:nvSpPr>
      <xdr:spPr>
        <a:xfrm>
          <a:off x="9450017" y="6533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59944</xdr:rowOff>
    </xdr:from>
    <xdr:to>
      <xdr:col>12</xdr:col>
      <xdr:colOff>561975</xdr:colOff>
      <xdr:row>37</xdr:row>
      <xdr:rowOff>161544</xdr:rowOff>
    </xdr:to>
    <xdr:sp macro="" textlink="">
      <xdr:nvSpPr>
        <xdr:cNvPr id="317" name="円/楕円 316"/>
        <xdr:cNvSpPr/>
      </xdr:nvSpPr>
      <xdr:spPr>
        <a:xfrm>
          <a:off x="8699500" y="64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152671</xdr:rowOff>
    </xdr:from>
    <xdr:ext cx="378565" cy="259045"/>
    <xdr:sp macro="" textlink="">
      <xdr:nvSpPr>
        <xdr:cNvPr id="318" name="テキスト ボックス 317"/>
        <xdr:cNvSpPr txBox="1"/>
      </xdr:nvSpPr>
      <xdr:spPr>
        <a:xfrm>
          <a:off x="8561017"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146812</xdr:rowOff>
    </xdr:from>
    <xdr:to>
      <xdr:col>11</xdr:col>
      <xdr:colOff>358775</xdr:colOff>
      <xdr:row>37</xdr:row>
      <xdr:rowOff>76962</xdr:rowOff>
    </xdr:to>
    <xdr:sp macro="" textlink="">
      <xdr:nvSpPr>
        <xdr:cNvPr id="319" name="円/楕円 318"/>
        <xdr:cNvSpPr/>
      </xdr:nvSpPr>
      <xdr:spPr>
        <a:xfrm>
          <a:off x="7810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68089</xdr:rowOff>
    </xdr:from>
    <xdr:ext cx="378565" cy="259045"/>
    <xdr:sp macro="" textlink="">
      <xdr:nvSpPr>
        <xdr:cNvPr id="320" name="テキスト ボックス 319"/>
        <xdr:cNvSpPr txBox="1"/>
      </xdr:nvSpPr>
      <xdr:spPr>
        <a:xfrm>
          <a:off x="7672017" y="641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3937</xdr:rowOff>
    </xdr:from>
    <xdr:to>
      <xdr:col>10</xdr:col>
      <xdr:colOff>155575</xdr:colOff>
      <xdr:row>35</xdr:row>
      <xdr:rowOff>105537</xdr:rowOff>
    </xdr:to>
    <xdr:sp macro="" textlink="">
      <xdr:nvSpPr>
        <xdr:cNvPr id="321" name="円/楕円 320"/>
        <xdr:cNvSpPr/>
      </xdr:nvSpPr>
      <xdr:spPr>
        <a:xfrm>
          <a:off x="69215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96664</xdr:rowOff>
    </xdr:from>
    <xdr:ext cx="469744" cy="259045"/>
    <xdr:sp macro="" textlink="">
      <xdr:nvSpPr>
        <xdr:cNvPr id="322" name="テキスト ボックス 321"/>
        <xdr:cNvSpPr txBox="1"/>
      </xdr:nvSpPr>
      <xdr:spPr>
        <a:xfrm>
          <a:off x="6737427" y="609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107924</xdr:rowOff>
    </xdr:from>
    <xdr:to>
      <xdr:col>15</xdr:col>
      <xdr:colOff>180975</xdr:colOff>
      <xdr:row>57</xdr:row>
      <xdr:rowOff>30962</xdr:rowOff>
    </xdr:to>
    <xdr:cxnSp macro="">
      <xdr:nvCxnSpPr>
        <xdr:cNvPr id="351" name="直線コネクタ 350"/>
        <xdr:cNvCxnSpPr/>
      </xdr:nvCxnSpPr>
      <xdr:spPr>
        <a:xfrm>
          <a:off x="9639300" y="9709124"/>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107924</xdr:rowOff>
    </xdr:from>
    <xdr:to>
      <xdr:col>14</xdr:col>
      <xdr:colOff>28575</xdr:colOff>
      <xdr:row>57</xdr:row>
      <xdr:rowOff>67614</xdr:rowOff>
    </xdr:to>
    <xdr:cxnSp macro="">
      <xdr:nvCxnSpPr>
        <xdr:cNvPr id="354" name="直線コネクタ 353"/>
        <xdr:cNvCxnSpPr/>
      </xdr:nvCxnSpPr>
      <xdr:spPr>
        <a:xfrm flipV="1">
          <a:off x="8750300" y="9709124"/>
          <a:ext cx="889000" cy="1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67614</xdr:rowOff>
    </xdr:from>
    <xdr:to>
      <xdr:col>12</xdr:col>
      <xdr:colOff>511175</xdr:colOff>
      <xdr:row>57</xdr:row>
      <xdr:rowOff>92684</xdr:rowOff>
    </xdr:to>
    <xdr:cxnSp macro="">
      <xdr:nvCxnSpPr>
        <xdr:cNvPr id="357" name="直線コネクタ 356"/>
        <xdr:cNvCxnSpPr/>
      </xdr:nvCxnSpPr>
      <xdr:spPr>
        <a:xfrm flipV="1">
          <a:off x="7861300" y="9840264"/>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9" name="テキスト ボックス 358"/>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84303</xdr:rowOff>
    </xdr:from>
    <xdr:to>
      <xdr:col>11</xdr:col>
      <xdr:colOff>307975</xdr:colOff>
      <xdr:row>57</xdr:row>
      <xdr:rowOff>92684</xdr:rowOff>
    </xdr:to>
    <xdr:cxnSp macro="">
      <xdr:nvCxnSpPr>
        <xdr:cNvPr id="360" name="直線コネクタ 359"/>
        <xdr:cNvCxnSpPr/>
      </xdr:nvCxnSpPr>
      <xdr:spPr>
        <a:xfrm>
          <a:off x="6972300" y="9856953"/>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98365</xdr:rowOff>
    </xdr:from>
    <xdr:ext cx="469744" cy="259045"/>
    <xdr:sp macro="" textlink="">
      <xdr:nvSpPr>
        <xdr:cNvPr id="362" name="テキスト ボックス 361"/>
        <xdr:cNvSpPr txBox="1"/>
      </xdr:nvSpPr>
      <xdr:spPr>
        <a:xfrm>
          <a:off x="7626427" y="9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81068</xdr:rowOff>
    </xdr:from>
    <xdr:ext cx="469744" cy="259045"/>
    <xdr:sp macro="" textlink="">
      <xdr:nvSpPr>
        <xdr:cNvPr id="364" name="テキスト ボックス 363"/>
        <xdr:cNvSpPr txBox="1"/>
      </xdr:nvSpPr>
      <xdr:spPr>
        <a:xfrm>
          <a:off x="6737427" y="9510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151612</xdr:rowOff>
    </xdr:from>
    <xdr:to>
      <xdr:col>15</xdr:col>
      <xdr:colOff>231775</xdr:colOff>
      <xdr:row>57</xdr:row>
      <xdr:rowOff>81762</xdr:rowOff>
    </xdr:to>
    <xdr:sp macro="" textlink="">
      <xdr:nvSpPr>
        <xdr:cNvPr id="370" name="円/楕円 369"/>
        <xdr:cNvSpPr/>
      </xdr:nvSpPr>
      <xdr:spPr>
        <a:xfrm>
          <a:off x="10426700" y="97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130039</xdr:rowOff>
    </xdr:from>
    <xdr:ext cx="469744" cy="259045"/>
    <xdr:sp macro="" textlink="">
      <xdr:nvSpPr>
        <xdr:cNvPr id="371" name="農林水産業費該当値テキスト"/>
        <xdr:cNvSpPr txBox="1"/>
      </xdr:nvSpPr>
      <xdr:spPr>
        <a:xfrm>
          <a:off x="10528300" y="9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57124</xdr:rowOff>
    </xdr:from>
    <xdr:to>
      <xdr:col>14</xdr:col>
      <xdr:colOff>79375</xdr:colOff>
      <xdr:row>56</xdr:row>
      <xdr:rowOff>158724</xdr:rowOff>
    </xdr:to>
    <xdr:sp macro="" textlink="">
      <xdr:nvSpPr>
        <xdr:cNvPr id="372" name="円/楕円 371"/>
        <xdr:cNvSpPr/>
      </xdr:nvSpPr>
      <xdr:spPr>
        <a:xfrm>
          <a:off x="9588500" y="965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3801</xdr:rowOff>
    </xdr:from>
    <xdr:ext cx="469744" cy="259045"/>
    <xdr:sp macro="" textlink="">
      <xdr:nvSpPr>
        <xdr:cNvPr id="373" name="テキスト ボックス 372"/>
        <xdr:cNvSpPr txBox="1"/>
      </xdr:nvSpPr>
      <xdr:spPr>
        <a:xfrm>
          <a:off x="9404427" y="943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16814</xdr:rowOff>
    </xdr:from>
    <xdr:to>
      <xdr:col>12</xdr:col>
      <xdr:colOff>561975</xdr:colOff>
      <xdr:row>57</xdr:row>
      <xdr:rowOff>118414</xdr:rowOff>
    </xdr:to>
    <xdr:sp macro="" textlink="">
      <xdr:nvSpPr>
        <xdr:cNvPr id="374" name="円/楕円 373"/>
        <xdr:cNvSpPr/>
      </xdr:nvSpPr>
      <xdr:spPr>
        <a:xfrm>
          <a:off x="8699500" y="97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109541</xdr:rowOff>
    </xdr:from>
    <xdr:ext cx="469744" cy="259045"/>
    <xdr:sp macro="" textlink="">
      <xdr:nvSpPr>
        <xdr:cNvPr id="375" name="テキスト ボックス 374"/>
        <xdr:cNvSpPr txBox="1"/>
      </xdr:nvSpPr>
      <xdr:spPr>
        <a:xfrm>
          <a:off x="8515427" y="98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41884</xdr:rowOff>
    </xdr:from>
    <xdr:to>
      <xdr:col>11</xdr:col>
      <xdr:colOff>358775</xdr:colOff>
      <xdr:row>57</xdr:row>
      <xdr:rowOff>143484</xdr:rowOff>
    </xdr:to>
    <xdr:sp macro="" textlink="">
      <xdr:nvSpPr>
        <xdr:cNvPr id="376" name="円/楕円 375"/>
        <xdr:cNvSpPr/>
      </xdr:nvSpPr>
      <xdr:spPr>
        <a:xfrm>
          <a:off x="7810500" y="98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134611</xdr:rowOff>
    </xdr:from>
    <xdr:ext cx="469744" cy="259045"/>
    <xdr:sp macro="" textlink="">
      <xdr:nvSpPr>
        <xdr:cNvPr id="377" name="テキスト ボックス 376"/>
        <xdr:cNvSpPr txBox="1"/>
      </xdr:nvSpPr>
      <xdr:spPr>
        <a:xfrm>
          <a:off x="7626427" y="99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33503</xdr:rowOff>
    </xdr:from>
    <xdr:to>
      <xdr:col>10</xdr:col>
      <xdr:colOff>155575</xdr:colOff>
      <xdr:row>57</xdr:row>
      <xdr:rowOff>135103</xdr:rowOff>
    </xdr:to>
    <xdr:sp macro="" textlink="">
      <xdr:nvSpPr>
        <xdr:cNvPr id="378" name="円/楕円 377"/>
        <xdr:cNvSpPr/>
      </xdr:nvSpPr>
      <xdr:spPr>
        <a:xfrm>
          <a:off x="6921500" y="98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126230</xdr:rowOff>
    </xdr:from>
    <xdr:ext cx="469744" cy="259045"/>
    <xdr:sp macro="" textlink="">
      <xdr:nvSpPr>
        <xdr:cNvPr id="379" name="テキスト ボックス 378"/>
        <xdr:cNvSpPr txBox="1"/>
      </xdr:nvSpPr>
      <xdr:spPr>
        <a:xfrm>
          <a:off x="6737427" y="989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78755</xdr:rowOff>
    </xdr:from>
    <xdr:to>
      <xdr:col>15</xdr:col>
      <xdr:colOff>180975</xdr:colOff>
      <xdr:row>77</xdr:row>
      <xdr:rowOff>99237</xdr:rowOff>
    </xdr:to>
    <xdr:cxnSp macro="">
      <xdr:nvCxnSpPr>
        <xdr:cNvPr id="406" name="直線コネクタ 405"/>
        <xdr:cNvCxnSpPr/>
      </xdr:nvCxnSpPr>
      <xdr:spPr>
        <a:xfrm flipV="1">
          <a:off x="9639300" y="13280405"/>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99237</xdr:rowOff>
    </xdr:from>
    <xdr:to>
      <xdr:col>14</xdr:col>
      <xdr:colOff>28575</xdr:colOff>
      <xdr:row>77</xdr:row>
      <xdr:rowOff>101090</xdr:rowOff>
    </xdr:to>
    <xdr:cxnSp macro="">
      <xdr:nvCxnSpPr>
        <xdr:cNvPr id="409" name="直線コネクタ 408"/>
        <xdr:cNvCxnSpPr/>
      </xdr:nvCxnSpPr>
      <xdr:spPr>
        <a:xfrm flipV="1">
          <a:off x="8750300" y="13300887"/>
          <a:ext cx="8890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84973</xdr:rowOff>
    </xdr:from>
    <xdr:to>
      <xdr:col>12</xdr:col>
      <xdr:colOff>511175</xdr:colOff>
      <xdr:row>77</xdr:row>
      <xdr:rowOff>101090</xdr:rowOff>
    </xdr:to>
    <xdr:cxnSp macro="">
      <xdr:nvCxnSpPr>
        <xdr:cNvPr id="412" name="直線コネクタ 411"/>
        <xdr:cNvCxnSpPr/>
      </xdr:nvCxnSpPr>
      <xdr:spPr>
        <a:xfrm>
          <a:off x="7861300" y="13286623"/>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4" name="テキスト ボックス 413"/>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68811</xdr:rowOff>
    </xdr:from>
    <xdr:to>
      <xdr:col>11</xdr:col>
      <xdr:colOff>307975</xdr:colOff>
      <xdr:row>77</xdr:row>
      <xdr:rowOff>84973</xdr:rowOff>
    </xdr:to>
    <xdr:cxnSp macro="">
      <xdr:nvCxnSpPr>
        <xdr:cNvPr id="415" name="直線コネクタ 414"/>
        <xdr:cNvCxnSpPr/>
      </xdr:nvCxnSpPr>
      <xdr:spPr>
        <a:xfrm>
          <a:off x="6972300" y="13270461"/>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80405</xdr:rowOff>
    </xdr:from>
    <xdr:ext cx="534377" cy="259045"/>
    <xdr:sp macro="" textlink="">
      <xdr:nvSpPr>
        <xdr:cNvPr id="417" name="テキスト ボックス 416"/>
        <xdr:cNvSpPr txBox="1"/>
      </xdr:nvSpPr>
      <xdr:spPr>
        <a:xfrm>
          <a:off x="7594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59397</xdr:rowOff>
    </xdr:from>
    <xdr:ext cx="534377" cy="259045"/>
    <xdr:sp macro="" textlink="">
      <xdr:nvSpPr>
        <xdr:cNvPr id="419" name="テキスト ボックス 418"/>
        <xdr:cNvSpPr txBox="1"/>
      </xdr:nvSpPr>
      <xdr:spPr>
        <a:xfrm>
          <a:off x="6705111" y="1291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27955</xdr:rowOff>
    </xdr:from>
    <xdr:to>
      <xdr:col>15</xdr:col>
      <xdr:colOff>231775</xdr:colOff>
      <xdr:row>77</xdr:row>
      <xdr:rowOff>129555</xdr:rowOff>
    </xdr:to>
    <xdr:sp macro="" textlink="">
      <xdr:nvSpPr>
        <xdr:cNvPr id="425" name="円/楕円 424"/>
        <xdr:cNvSpPr/>
      </xdr:nvSpPr>
      <xdr:spPr>
        <a:xfrm>
          <a:off x="104267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6382</xdr:rowOff>
    </xdr:from>
    <xdr:ext cx="534377" cy="259045"/>
    <xdr:sp macro="" textlink="">
      <xdr:nvSpPr>
        <xdr:cNvPr id="426" name="商工費該当値テキスト"/>
        <xdr:cNvSpPr txBox="1"/>
      </xdr:nvSpPr>
      <xdr:spPr>
        <a:xfrm>
          <a:off x="10528300" y="132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48437</xdr:rowOff>
    </xdr:from>
    <xdr:to>
      <xdr:col>14</xdr:col>
      <xdr:colOff>79375</xdr:colOff>
      <xdr:row>77</xdr:row>
      <xdr:rowOff>150037</xdr:rowOff>
    </xdr:to>
    <xdr:sp macro="" textlink="">
      <xdr:nvSpPr>
        <xdr:cNvPr id="427" name="円/楕円 426"/>
        <xdr:cNvSpPr/>
      </xdr:nvSpPr>
      <xdr:spPr>
        <a:xfrm>
          <a:off x="9588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141164</xdr:rowOff>
    </xdr:from>
    <xdr:ext cx="469744" cy="259045"/>
    <xdr:sp macro="" textlink="">
      <xdr:nvSpPr>
        <xdr:cNvPr id="428" name="テキスト ボックス 427"/>
        <xdr:cNvSpPr txBox="1"/>
      </xdr:nvSpPr>
      <xdr:spPr>
        <a:xfrm>
          <a:off x="9404427"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50290</xdr:rowOff>
    </xdr:from>
    <xdr:to>
      <xdr:col>12</xdr:col>
      <xdr:colOff>561975</xdr:colOff>
      <xdr:row>77</xdr:row>
      <xdr:rowOff>151890</xdr:rowOff>
    </xdr:to>
    <xdr:sp macro="" textlink="">
      <xdr:nvSpPr>
        <xdr:cNvPr id="429" name="円/楕円 428"/>
        <xdr:cNvSpPr/>
      </xdr:nvSpPr>
      <xdr:spPr>
        <a:xfrm>
          <a:off x="8699500" y="13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143017</xdr:rowOff>
    </xdr:from>
    <xdr:ext cx="469744" cy="259045"/>
    <xdr:sp macro="" textlink="">
      <xdr:nvSpPr>
        <xdr:cNvPr id="430" name="テキスト ボックス 429"/>
        <xdr:cNvSpPr txBox="1"/>
      </xdr:nvSpPr>
      <xdr:spPr>
        <a:xfrm>
          <a:off x="8515427" y="1334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34173</xdr:rowOff>
    </xdr:from>
    <xdr:to>
      <xdr:col>11</xdr:col>
      <xdr:colOff>358775</xdr:colOff>
      <xdr:row>77</xdr:row>
      <xdr:rowOff>135773</xdr:rowOff>
    </xdr:to>
    <xdr:sp macro="" textlink="">
      <xdr:nvSpPr>
        <xdr:cNvPr id="431" name="円/楕円 430"/>
        <xdr:cNvSpPr/>
      </xdr:nvSpPr>
      <xdr:spPr>
        <a:xfrm>
          <a:off x="7810500" y="13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126900</xdr:rowOff>
    </xdr:from>
    <xdr:ext cx="469744" cy="259045"/>
    <xdr:sp macro="" textlink="">
      <xdr:nvSpPr>
        <xdr:cNvPr id="432" name="テキスト ボックス 431"/>
        <xdr:cNvSpPr txBox="1"/>
      </xdr:nvSpPr>
      <xdr:spPr>
        <a:xfrm>
          <a:off x="7626427" y="1332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18011</xdr:rowOff>
    </xdr:from>
    <xdr:to>
      <xdr:col>10</xdr:col>
      <xdr:colOff>155575</xdr:colOff>
      <xdr:row>77</xdr:row>
      <xdr:rowOff>119611</xdr:rowOff>
    </xdr:to>
    <xdr:sp macro="" textlink="">
      <xdr:nvSpPr>
        <xdr:cNvPr id="433" name="円/楕円 432"/>
        <xdr:cNvSpPr/>
      </xdr:nvSpPr>
      <xdr:spPr>
        <a:xfrm>
          <a:off x="6921500" y="132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110738</xdr:rowOff>
    </xdr:from>
    <xdr:ext cx="534377" cy="259045"/>
    <xdr:sp macro="" textlink="">
      <xdr:nvSpPr>
        <xdr:cNvPr id="434" name="テキスト ボックス 433"/>
        <xdr:cNvSpPr txBox="1"/>
      </xdr:nvSpPr>
      <xdr:spPr>
        <a:xfrm>
          <a:off x="6705111" y="133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2246</xdr:rowOff>
    </xdr:from>
    <xdr:to>
      <xdr:col>15</xdr:col>
      <xdr:colOff>180975</xdr:colOff>
      <xdr:row>98</xdr:row>
      <xdr:rowOff>32471</xdr:rowOff>
    </xdr:to>
    <xdr:cxnSp macro="">
      <xdr:nvCxnSpPr>
        <xdr:cNvPr id="466" name="直線コネクタ 465"/>
        <xdr:cNvCxnSpPr/>
      </xdr:nvCxnSpPr>
      <xdr:spPr>
        <a:xfrm>
          <a:off x="9639300" y="16804346"/>
          <a:ext cx="838200" cy="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148028</xdr:rowOff>
    </xdr:from>
    <xdr:to>
      <xdr:col>14</xdr:col>
      <xdr:colOff>28575</xdr:colOff>
      <xdr:row>98</xdr:row>
      <xdr:rowOff>2246</xdr:rowOff>
    </xdr:to>
    <xdr:cxnSp macro="">
      <xdr:nvCxnSpPr>
        <xdr:cNvPr id="469" name="直線コネクタ 468"/>
        <xdr:cNvCxnSpPr/>
      </xdr:nvCxnSpPr>
      <xdr:spPr>
        <a:xfrm>
          <a:off x="8750300" y="16778678"/>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148028</xdr:rowOff>
    </xdr:from>
    <xdr:to>
      <xdr:col>12</xdr:col>
      <xdr:colOff>511175</xdr:colOff>
      <xdr:row>98</xdr:row>
      <xdr:rowOff>1087</xdr:rowOff>
    </xdr:to>
    <xdr:cxnSp macro="">
      <xdr:nvCxnSpPr>
        <xdr:cNvPr id="472" name="直線コネクタ 471"/>
        <xdr:cNvCxnSpPr/>
      </xdr:nvCxnSpPr>
      <xdr:spPr>
        <a:xfrm flipV="1">
          <a:off x="7861300" y="16778678"/>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4" name="テキスト ボックス 473"/>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136108</xdr:rowOff>
    </xdr:from>
    <xdr:to>
      <xdr:col>11</xdr:col>
      <xdr:colOff>307975</xdr:colOff>
      <xdr:row>98</xdr:row>
      <xdr:rowOff>1087</xdr:rowOff>
    </xdr:to>
    <xdr:cxnSp macro="">
      <xdr:nvCxnSpPr>
        <xdr:cNvPr id="475" name="直線コネクタ 474"/>
        <xdr:cNvCxnSpPr/>
      </xdr:nvCxnSpPr>
      <xdr:spPr>
        <a:xfrm>
          <a:off x="6972300" y="16766758"/>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127099</xdr:rowOff>
    </xdr:from>
    <xdr:ext cx="534377" cy="259045"/>
    <xdr:sp macro="" textlink="">
      <xdr:nvSpPr>
        <xdr:cNvPr id="477" name="テキスト ボックス 476"/>
        <xdr:cNvSpPr txBox="1"/>
      </xdr:nvSpPr>
      <xdr:spPr>
        <a:xfrm>
          <a:off x="7594111" y="164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90685</xdr:rowOff>
    </xdr:from>
    <xdr:ext cx="534377" cy="259045"/>
    <xdr:sp macro="" textlink="">
      <xdr:nvSpPr>
        <xdr:cNvPr id="479" name="テキスト ボックス 478"/>
        <xdr:cNvSpPr txBox="1"/>
      </xdr:nvSpPr>
      <xdr:spPr>
        <a:xfrm>
          <a:off x="6705111" y="163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153121</xdr:rowOff>
    </xdr:from>
    <xdr:to>
      <xdr:col>15</xdr:col>
      <xdr:colOff>231775</xdr:colOff>
      <xdr:row>98</xdr:row>
      <xdr:rowOff>83271</xdr:rowOff>
    </xdr:to>
    <xdr:sp macro="" textlink="">
      <xdr:nvSpPr>
        <xdr:cNvPr id="485" name="円/楕円 484"/>
        <xdr:cNvSpPr/>
      </xdr:nvSpPr>
      <xdr:spPr>
        <a:xfrm>
          <a:off x="10426700" y="167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131548</xdr:rowOff>
    </xdr:from>
    <xdr:ext cx="534377" cy="259045"/>
    <xdr:sp macro="" textlink="">
      <xdr:nvSpPr>
        <xdr:cNvPr id="486" name="土木費該当値テキスト"/>
        <xdr:cNvSpPr txBox="1"/>
      </xdr:nvSpPr>
      <xdr:spPr>
        <a:xfrm>
          <a:off x="10528300" y="1676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122896</xdr:rowOff>
    </xdr:from>
    <xdr:to>
      <xdr:col>14</xdr:col>
      <xdr:colOff>79375</xdr:colOff>
      <xdr:row>98</xdr:row>
      <xdr:rowOff>53046</xdr:rowOff>
    </xdr:to>
    <xdr:sp macro="" textlink="">
      <xdr:nvSpPr>
        <xdr:cNvPr id="487" name="円/楕円 486"/>
        <xdr:cNvSpPr/>
      </xdr:nvSpPr>
      <xdr:spPr>
        <a:xfrm>
          <a:off x="9588500" y="1675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44173</xdr:rowOff>
    </xdr:from>
    <xdr:ext cx="534377" cy="259045"/>
    <xdr:sp macro="" textlink="">
      <xdr:nvSpPr>
        <xdr:cNvPr id="488" name="テキスト ボックス 487"/>
        <xdr:cNvSpPr txBox="1"/>
      </xdr:nvSpPr>
      <xdr:spPr>
        <a:xfrm>
          <a:off x="9372111" y="1684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97228</xdr:rowOff>
    </xdr:from>
    <xdr:to>
      <xdr:col>12</xdr:col>
      <xdr:colOff>561975</xdr:colOff>
      <xdr:row>98</xdr:row>
      <xdr:rowOff>27378</xdr:rowOff>
    </xdr:to>
    <xdr:sp macro="" textlink="">
      <xdr:nvSpPr>
        <xdr:cNvPr id="489" name="円/楕円 488"/>
        <xdr:cNvSpPr/>
      </xdr:nvSpPr>
      <xdr:spPr>
        <a:xfrm>
          <a:off x="8699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18505</xdr:rowOff>
    </xdr:from>
    <xdr:ext cx="534377" cy="259045"/>
    <xdr:sp macro="" textlink="">
      <xdr:nvSpPr>
        <xdr:cNvPr id="490" name="テキスト ボックス 489"/>
        <xdr:cNvSpPr txBox="1"/>
      </xdr:nvSpPr>
      <xdr:spPr>
        <a:xfrm>
          <a:off x="8483111" y="1682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121737</xdr:rowOff>
    </xdr:from>
    <xdr:to>
      <xdr:col>11</xdr:col>
      <xdr:colOff>358775</xdr:colOff>
      <xdr:row>98</xdr:row>
      <xdr:rowOff>51887</xdr:rowOff>
    </xdr:to>
    <xdr:sp macro="" textlink="">
      <xdr:nvSpPr>
        <xdr:cNvPr id="491" name="円/楕円 490"/>
        <xdr:cNvSpPr/>
      </xdr:nvSpPr>
      <xdr:spPr>
        <a:xfrm>
          <a:off x="7810500" y="167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43014</xdr:rowOff>
    </xdr:from>
    <xdr:ext cx="534377" cy="259045"/>
    <xdr:sp macro="" textlink="">
      <xdr:nvSpPr>
        <xdr:cNvPr id="492" name="テキスト ボックス 491"/>
        <xdr:cNvSpPr txBox="1"/>
      </xdr:nvSpPr>
      <xdr:spPr>
        <a:xfrm>
          <a:off x="7594111" y="168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85308</xdr:rowOff>
    </xdr:from>
    <xdr:to>
      <xdr:col>10</xdr:col>
      <xdr:colOff>155575</xdr:colOff>
      <xdr:row>98</xdr:row>
      <xdr:rowOff>15458</xdr:rowOff>
    </xdr:to>
    <xdr:sp macro="" textlink="">
      <xdr:nvSpPr>
        <xdr:cNvPr id="493" name="円/楕円 492"/>
        <xdr:cNvSpPr/>
      </xdr:nvSpPr>
      <xdr:spPr>
        <a:xfrm>
          <a:off x="6921500" y="167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6585</xdr:rowOff>
    </xdr:from>
    <xdr:ext cx="534377" cy="259045"/>
    <xdr:sp macro="" textlink="">
      <xdr:nvSpPr>
        <xdr:cNvPr id="494" name="テキスト ボックス 493"/>
        <xdr:cNvSpPr txBox="1"/>
      </xdr:nvSpPr>
      <xdr:spPr>
        <a:xfrm>
          <a:off x="6705111" y="168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87884</xdr:rowOff>
    </xdr:from>
    <xdr:to>
      <xdr:col>23</xdr:col>
      <xdr:colOff>517525</xdr:colOff>
      <xdr:row>36</xdr:row>
      <xdr:rowOff>140919</xdr:rowOff>
    </xdr:to>
    <xdr:cxnSp macro="">
      <xdr:nvCxnSpPr>
        <xdr:cNvPr id="524" name="直線コネクタ 523"/>
        <xdr:cNvCxnSpPr/>
      </xdr:nvCxnSpPr>
      <xdr:spPr>
        <a:xfrm flipV="1">
          <a:off x="15481300" y="6260084"/>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140919</xdr:rowOff>
    </xdr:from>
    <xdr:to>
      <xdr:col>22</xdr:col>
      <xdr:colOff>365125</xdr:colOff>
      <xdr:row>36</xdr:row>
      <xdr:rowOff>148768</xdr:rowOff>
    </xdr:to>
    <xdr:cxnSp macro="">
      <xdr:nvCxnSpPr>
        <xdr:cNvPr id="527" name="直線コネクタ 526"/>
        <xdr:cNvCxnSpPr/>
      </xdr:nvCxnSpPr>
      <xdr:spPr>
        <a:xfrm flipV="1">
          <a:off x="14592300" y="6313119"/>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46050</xdr:rowOff>
    </xdr:from>
    <xdr:to>
      <xdr:col>21</xdr:col>
      <xdr:colOff>161925</xdr:colOff>
      <xdr:row>36</xdr:row>
      <xdr:rowOff>148768</xdr:rowOff>
    </xdr:to>
    <xdr:cxnSp macro="">
      <xdr:nvCxnSpPr>
        <xdr:cNvPr id="530" name="直線コネクタ 529"/>
        <xdr:cNvCxnSpPr/>
      </xdr:nvCxnSpPr>
      <xdr:spPr>
        <a:xfrm>
          <a:off x="13703300" y="5875350"/>
          <a:ext cx="889000" cy="4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2" name="テキスト ボックス 531"/>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46050</xdr:rowOff>
    </xdr:from>
    <xdr:to>
      <xdr:col>19</xdr:col>
      <xdr:colOff>644525</xdr:colOff>
      <xdr:row>37</xdr:row>
      <xdr:rowOff>101295</xdr:rowOff>
    </xdr:to>
    <xdr:cxnSp macro="">
      <xdr:nvCxnSpPr>
        <xdr:cNvPr id="533" name="直線コネクタ 532"/>
        <xdr:cNvCxnSpPr/>
      </xdr:nvCxnSpPr>
      <xdr:spPr>
        <a:xfrm flipV="1">
          <a:off x="12814300" y="5875350"/>
          <a:ext cx="889000" cy="56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85767</xdr:rowOff>
    </xdr:from>
    <xdr:ext cx="534377" cy="259045"/>
    <xdr:sp macro="" textlink="">
      <xdr:nvSpPr>
        <xdr:cNvPr id="535" name="テキスト ボックス 534"/>
        <xdr:cNvSpPr txBox="1"/>
      </xdr:nvSpPr>
      <xdr:spPr>
        <a:xfrm>
          <a:off x="13436111" y="62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37084</xdr:rowOff>
    </xdr:from>
    <xdr:to>
      <xdr:col>23</xdr:col>
      <xdr:colOff>568325</xdr:colOff>
      <xdr:row>36</xdr:row>
      <xdr:rowOff>138684</xdr:rowOff>
    </xdr:to>
    <xdr:sp macro="" textlink="">
      <xdr:nvSpPr>
        <xdr:cNvPr id="543" name="円/楕円 542"/>
        <xdr:cNvSpPr/>
      </xdr:nvSpPr>
      <xdr:spPr>
        <a:xfrm>
          <a:off x="162687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15511</xdr:rowOff>
    </xdr:from>
    <xdr:ext cx="534377" cy="259045"/>
    <xdr:sp macro="" textlink="">
      <xdr:nvSpPr>
        <xdr:cNvPr id="544" name="消防費該当値テキスト"/>
        <xdr:cNvSpPr txBox="1"/>
      </xdr:nvSpPr>
      <xdr:spPr>
        <a:xfrm>
          <a:off x="16370300" y="61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90119</xdr:rowOff>
    </xdr:from>
    <xdr:to>
      <xdr:col>22</xdr:col>
      <xdr:colOff>415925</xdr:colOff>
      <xdr:row>37</xdr:row>
      <xdr:rowOff>20269</xdr:rowOff>
    </xdr:to>
    <xdr:sp macro="" textlink="">
      <xdr:nvSpPr>
        <xdr:cNvPr id="545" name="円/楕円 544"/>
        <xdr:cNvSpPr/>
      </xdr:nvSpPr>
      <xdr:spPr>
        <a:xfrm>
          <a:off x="15430500" y="626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11396</xdr:rowOff>
    </xdr:from>
    <xdr:ext cx="534377" cy="259045"/>
    <xdr:sp macro="" textlink="">
      <xdr:nvSpPr>
        <xdr:cNvPr id="546" name="テキスト ボックス 545"/>
        <xdr:cNvSpPr txBox="1"/>
      </xdr:nvSpPr>
      <xdr:spPr>
        <a:xfrm>
          <a:off x="15214111" y="63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97968</xdr:rowOff>
    </xdr:from>
    <xdr:to>
      <xdr:col>21</xdr:col>
      <xdr:colOff>212725</xdr:colOff>
      <xdr:row>37</xdr:row>
      <xdr:rowOff>28118</xdr:rowOff>
    </xdr:to>
    <xdr:sp macro="" textlink="">
      <xdr:nvSpPr>
        <xdr:cNvPr id="547" name="円/楕円 546"/>
        <xdr:cNvSpPr/>
      </xdr:nvSpPr>
      <xdr:spPr>
        <a:xfrm>
          <a:off x="14541500" y="62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19245</xdr:rowOff>
    </xdr:from>
    <xdr:ext cx="534377" cy="259045"/>
    <xdr:sp macro="" textlink="">
      <xdr:nvSpPr>
        <xdr:cNvPr id="548" name="テキスト ボックス 547"/>
        <xdr:cNvSpPr txBox="1"/>
      </xdr:nvSpPr>
      <xdr:spPr>
        <a:xfrm>
          <a:off x="14325111" y="63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166700</xdr:rowOff>
    </xdr:from>
    <xdr:to>
      <xdr:col>20</xdr:col>
      <xdr:colOff>9525</xdr:colOff>
      <xdr:row>34</xdr:row>
      <xdr:rowOff>96850</xdr:rowOff>
    </xdr:to>
    <xdr:sp macro="" textlink="">
      <xdr:nvSpPr>
        <xdr:cNvPr id="549" name="円/楕円 548"/>
        <xdr:cNvSpPr/>
      </xdr:nvSpPr>
      <xdr:spPr>
        <a:xfrm>
          <a:off x="13652500" y="58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113377</xdr:rowOff>
    </xdr:from>
    <xdr:ext cx="534377" cy="259045"/>
    <xdr:sp macro="" textlink="">
      <xdr:nvSpPr>
        <xdr:cNvPr id="550" name="テキスト ボックス 549"/>
        <xdr:cNvSpPr txBox="1"/>
      </xdr:nvSpPr>
      <xdr:spPr>
        <a:xfrm>
          <a:off x="13436111" y="5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50495</xdr:rowOff>
    </xdr:from>
    <xdr:to>
      <xdr:col>18</xdr:col>
      <xdr:colOff>492125</xdr:colOff>
      <xdr:row>37</xdr:row>
      <xdr:rowOff>152095</xdr:rowOff>
    </xdr:to>
    <xdr:sp macro="" textlink="">
      <xdr:nvSpPr>
        <xdr:cNvPr id="551" name="円/楕円 550"/>
        <xdr:cNvSpPr/>
      </xdr:nvSpPr>
      <xdr:spPr>
        <a:xfrm>
          <a:off x="12763500" y="63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143222</xdr:rowOff>
    </xdr:from>
    <xdr:ext cx="469744" cy="259045"/>
    <xdr:sp macro="" textlink="">
      <xdr:nvSpPr>
        <xdr:cNvPr id="552" name="テキスト ボックス 551"/>
        <xdr:cNvSpPr txBox="1"/>
      </xdr:nvSpPr>
      <xdr:spPr>
        <a:xfrm>
          <a:off x="12579427" y="6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32519</xdr:rowOff>
    </xdr:from>
    <xdr:to>
      <xdr:col>23</xdr:col>
      <xdr:colOff>517525</xdr:colOff>
      <xdr:row>56</xdr:row>
      <xdr:rowOff>89114</xdr:rowOff>
    </xdr:to>
    <xdr:cxnSp macro="">
      <xdr:nvCxnSpPr>
        <xdr:cNvPr id="584" name="直線コネクタ 583"/>
        <xdr:cNvCxnSpPr/>
      </xdr:nvCxnSpPr>
      <xdr:spPr>
        <a:xfrm>
          <a:off x="15481300" y="9462269"/>
          <a:ext cx="838200" cy="2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32519</xdr:rowOff>
    </xdr:from>
    <xdr:to>
      <xdr:col>22</xdr:col>
      <xdr:colOff>365125</xdr:colOff>
      <xdr:row>55</xdr:row>
      <xdr:rowOff>99630</xdr:rowOff>
    </xdr:to>
    <xdr:cxnSp macro="">
      <xdr:nvCxnSpPr>
        <xdr:cNvPr id="587" name="直線コネクタ 586"/>
        <xdr:cNvCxnSpPr/>
      </xdr:nvCxnSpPr>
      <xdr:spPr>
        <a:xfrm flipV="1">
          <a:off x="14592300" y="9462269"/>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127678</xdr:rowOff>
    </xdr:from>
    <xdr:ext cx="534377" cy="259045"/>
    <xdr:sp macro="" textlink="">
      <xdr:nvSpPr>
        <xdr:cNvPr id="589" name="テキスト ボックス 588"/>
        <xdr:cNvSpPr txBox="1"/>
      </xdr:nvSpPr>
      <xdr:spPr>
        <a:xfrm>
          <a:off x="15214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99630</xdr:rowOff>
    </xdr:from>
    <xdr:to>
      <xdr:col>21</xdr:col>
      <xdr:colOff>161925</xdr:colOff>
      <xdr:row>57</xdr:row>
      <xdr:rowOff>71414</xdr:rowOff>
    </xdr:to>
    <xdr:cxnSp macro="">
      <xdr:nvCxnSpPr>
        <xdr:cNvPr id="590" name="直線コネクタ 589"/>
        <xdr:cNvCxnSpPr/>
      </xdr:nvCxnSpPr>
      <xdr:spPr>
        <a:xfrm flipV="1">
          <a:off x="13703300" y="9529380"/>
          <a:ext cx="889000" cy="3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34670</xdr:rowOff>
    </xdr:from>
    <xdr:ext cx="534377" cy="259045"/>
    <xdr:sp macro="" textlink="">
      <xdr:nvSpPr>
        <xdr:cNvPr id="592" name="テキスト ボックス 591"/>
        <xdr:cNvSpPr txBox="1"/>
      </xdr:nvSpPr>
      <xdr:spPr>
        <a:xfrm>
          <a:off x="14325111" y="963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71414</xdr:rowOff>
    </xdr:from>
    <xdr:to>
      <xdr:col>19</xdr:col>
      <xdr:colOff>644525</xdr:colOff>
      <xdr:row>57</xdr:row>
      <xdr:rowOff>84999</xdr:rowOff>
    </xdr:to>
    <xdr:cxnSp macro="">
      <xdr:nvCxnSpPr>
        <xdr:cNvPr id="593" name="直線コネクタ 592"/>
        <xdr:cNvCxnSpPr/>
      </xdr:nvCxnSpPr>
      <xdr:spPr>
        <a:xfrm flipV="1">
          <a:off x="12814300" y="9844064"/>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38314</xdr:rowOff>
    </xdr:from>
    <xdr:to>
      <xdr:col>23</xdr:col>
      <xdr:colOff>568325</xdr:colOff>
      <xdr:row>56</xdr:row>
      <xdr:rowOff>139914</xdr:rowOff>
    </xdr:to>
    <xdr:sp macro="" textlink="">
      <xdr:nvSpPr>
        <xdr:cNvPr id="603" name="円/楕円 602"/>
        <xdr:cNvSpPr/>
      </xdr:nvSpPr>
      <xdr:spPr>
        <a:xfrm>
          <a:off x="162687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16741</xdr:rowOff>
    </xdr:from>
    <xdr:ext cx="534377" cy="259045"/>
    <xdr:sp macro="" textlink="">
      <xdr:nvSpPr>
        <xdr:cNvPr id="604" name="教育費該当値テキスト"/>
        <xdr:cNvSpPr txBox="1"/>
      </xdr:nvSpPr>
      <xdr:spPr>
        <a:xfrm>
          <a:off x="16370300" y="961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153169</xdr:rowOff>
    </xdr:from>
    <xdr:to>
      <xdr:col>22</xdr:col>
      <xdr:colOff>415925</xdr:colOff>
      <xdr:row>55</xdr:row>
      <xdr:rowOff>83319</xdr:rowOff>
    </xdr:to>
    <xdr:sp macro="" textlink="">
      <xdr:nvSpPr>
        <xdr:cNvPr id="605" name="円/楕円 604"/>
        <xdr:cNvSpPr/>
      </xdr:nvSpPr>
      <xdr:spPr>
        <a:xfrm>
          <a:off x="15430500" y="94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99846</xdr:rowOff>
    </xdr:from>
    <xdr:ext cx="534377" cy="259045"/>
    <xdr:sp macro="" textlink="">
      <xdr:nvSpPr>
        <xdr:cNvPr id="606" name="テキスト ボックス 605"/>
        <xdr:cNvSpPr txBox="1"/>
      </xdr:nvSpPr>
      <xdr:spPr>
        <a:xfrm>
          <a:off x="15214111" y="91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48830</xdr:rowOff>
    </xdr:from>
    <xdr:to>
      <xdr:col>21</xdr:col>
      <xdr:colOff>212725</xdr:colOff>
      <xdr:row>55</xdr:row>
      <xdr:rowOff>150430</xdr:rowOff>
    </xdr:to>
    <xdr:sp macro="" textlink="">
      <xdr:nvSpPr>
        <xdr:cNvPr id="607" name="円/楕円 606"/>
        <xdr:cNvSpPr/>
      </xdr:nvSpPr>
      <xdr:spPr>
        <a:xfrm>
          <a:off x="14541500" y="94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166957</xdr:rowOff>
    </xdr:from>
    <xdr:ext cx="534377" cy="259045"/>
    <xdr:sp macro="" textlink="">
      <xdr:nvSpPr>
        <xdr:cNvPr id="608" name="テキスト ボックス 607"/>
        <xdr:cNvSpPr txBox="1"/>
      </xdr:nvSpPr>
      <xdr:spPr>
        <a:xfrm>
          <a:off x="14325111" y="92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20614</xdr:rowOff>
    </xdr:from>
    <xdr:to>
      <xdr:col>20</xdr:col>
      <xdr:colOff>9525</xdr:colOff>
      <xdr:row>57</xdr:row>
      <xdr:rowOff>122214</xdr:rowOff>
    </xdr:to>
    <xdr:sp macro="" textlink="">
      <xdr:nvSpPr>
        <xdr:cNvPr id="609" name="円/楕円 608"/>
        <xdr:cNvSpPr/>
      </xdr:nvSpPr>
      <xdr:spPr>
        <a:xfrm>
          <a:off x="13652500" y="979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113341</xdr:rowOff>
    </xdr:from>
    <xdr:ext cx="534377" cy="259045"/>
    <xdr:sp macro="" textlink="">
      <xdr:nvSpPr>
        <xdr:cNvPr id="610" name="テキスト ボックス 609"/>
        <xdr:cNvSpPr txBox="1"/>
      </xdr:nvSpPr>
      <xdr:spPr>
        <a:xfrm>
          <a:off x="13436111" y="98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34199</xdr:rowOff>
    </xdr:from>
    <xdr:to>
      <xdr:col>18</xdr:col>
      <xdr:colOff>492125</xdr:colOff>
      <xdr:row>57</xdr:row>
      <xdr:rowOff>135799</xdr:rowOff>
    </xdr:to>
    <xdr:sp macro="" textlink="">
      <xdr:nvSpPr>
        <xdr:cNvPr id="611" name="円/楕円 610"/>
        <xdr:cNvSpPr/>
      </xdr:nvSpPr>
      <xdr:spPr>
        <a:xfrm>
          <a:off x="12763500" y="98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126926</xdr:rowOff>
    </xdr:from>
    <xdr:ext cx="534377" cy="259045"/>
    <xdr:sp macro="" textlink="">
      <xdr:nvSpPr>
        <xdr:cNvPr id="612" name="テキスト ボックス 611"/>
        <xdr:cNvSpPr txBox="1"/>
      </xdr:nvSpPr>
      <xdr:spPr>
        <a:xfrm>
          <a:off x="12547111" y="989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41326</xdr:rowOff>
    </xdr:from>
    <xdr:to>
      <xdr:col>23</xdr:col>
      <xdr:colOff>517525</xdr:colOff>
      <xdr:row>79</xdr:row>
      <xdr:rowOff>41669</xdr:rowOff>
    </xdr:to>
    <xdr:cxnSp macro="">
      <xdr:nvCxnSpPr>
        <xdr:cNvPr id="641" name="直線コネクタ 640"/>
        <xdr:cNvCxnSpPr/>
      </xdr:nvCxnSpPr>
      <xdr:spPr>
        <a:xfrm>
          <a:off x="15481300" y="13585876"/>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36792</xdr:rowOff>
    </xdr:from>
    <xdr:to>
      <xdr:col>22</xdr:col>
      <xdr:colOff>365125</xdr:colOff>
      <xdr:row>79</xdr:row>
      <xdr:rowOff>41326</xdr:rowOff>
    </xdr:to>
    <xdr:cxnSp macro="">
      <xdr:nvCxnSpPr>
        <xdr:cNvPr id="644" name="直線コネクタ 643"/>
        <xdr:cNvCxnSpPr/>
      </xdr:nvCxnSpPr>
      <xdr:spPr>
        <a:xfrm>
          <a:off x="14592300" y="13581342"/>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36792</xdr:rowOff>
    </xdr:from>
    <xdr:to>
      <xdr:col>21</xdr:col>
      <xdr:colOff>161925</xdr:colOff>
      <xdr:row>79</xdr:row>
      <xdr:rowOff>40450</xdr:rowOff>
    </xdr:to>
    <xdr:cxnSp macro="">
      <xdr:nvCxnSpPr>
        <xdr:cNvPr id="647" name="直線コネクタ 646"/>
        <xdr:cNvCxnSpPr/>
      </xdr:nvCxnSpPr>
      <xdr:spPr>
        <a:xfrm flipV="1">
          <a:off x="13703300" y="1358134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40145</xdr:rowOff>
    </xdr:from>
    <xdr:to>
      <xdr:col>19</xdr:col>
      <xdr:colOff>644525</xdr:colOff>
      <xdr:row>79</xdr:row>
      <xdr:rowOff>40450</xdr:rowOff>
    </xdr:to>
    <xdr:cxnSp macro="">
      <xdr:nvCxnSpPr>
        <xdr:cNvPr id="650" name="直線コネクタ 649"/>
        <xdr:cNvCxnSpPr/>
      </xdr:nvCxnSpPr>
      <xdr:spPr>
        <a:xfrm>
          <a:off x="12814300" y="13584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162319</xdr:rowOff>
    </xdr:from>
    <xdr:to>
      <xdr:col>23</xdr:col>
      <xdr:colOff>568325</xdr:colOff>
      <xdr:row>79</xdr:row>
      <xdr:rowOff>92469</xdr:rowOff>
    </xdr:to>
    <xdr:sp macro="" textlink="">
      <xdr:nvSpPr>
        <xdr:cNvPr id="660" name="円/楕円 659"/>
        <xdr:cNvSpPr/>
      </xdr:nvSpPr>
      <xdr:spPr>
        <a:xfrm>
          <a:off x="162687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161976</xdr:rowOff>
    </xdr:from>
    <xdr:to>
      <xdr:col>22</xdr:col>
      <xdr:colOff>415925</xdr:colOff>
      <xdr:row>79</xdr:row>
      <xdr:rowOff>92126</xdr:rowOff>
    </xdr:to>
    <xdr:sp macro="" textlink="">
      <xdr:nvSpPr>
        <xdr:cNvPr id="662" name="円/楕円 661"/>
        <xdr:cNvSpPr/>
      </xdr:nvSpPr>
      <xdr:spPr>
        <a:xfrm>
          <a:off x="15430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83253</xdr:rowOff>
    </xdr:from>
    <xdr:ext cx="313932" cy="259045"/>
    <xdr:sp macro="" textlink="">
      <xdr:nvSpPr>
        <xdr:cNvPr id="663" name="テキスト ボックス 662"/>
        <xdr:cNvSpPr txBox="1"/>
      </xdr:nvSpPr>
      <xdr:spPr>
        <a:xfrm>
          <a:off x="15324333" y="13627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157442</xdr:rowOff>
    </xdr:from>
    <xdr:to>
      <xdr:col>21</xdr:col>
      <xdr:colOff>212725</xdr:colOff>
      <xdr:row>79</xdr:row>
      <xdr:rowOff>87592</xdr:rowOff>
    </xdr:to>
    <xdr:sp macro="" textlink="">
      <xdr:nvSpPr>
        <xdr:cNvPr id="664" name="円/楕円 663"/>
        <xdr:cNvSpPr/>
      </xdr:nvSpPr>
      <xdr:spPr>
        <a:xfrm>
          <a:off x="14541500" y="135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78719</xdr:rowOff>
    </xdr:from>
    <xdr:ext cx="378565" cy="259045"/>
    <xdr:sp macro="" textlink="">
      <xdr:nvSpPr>
        <xdr:cNvPr id="665" name="テキスト ボックス 664"/>
        <xdr:cNvSpPr txBox="1"/>
      </xdr:nvSpPr>
      <xdr:spPr>
        <a:xfrm>
          <a:off x="14403017" y="13623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161100</xdr:rowOff>
    </xdr:from>
    <xdr:to>
      <xdr:col>20</xdr:col>
      <xdr:colOff>9525</xdr:colOff>
      <xdr:row>79</xdr:row>
      <xdr:rowOff>91250</xdr:rowOff>
    </xdr:to>
    <xdr:sp macro="" textlink="">
      <xdr:nvSpPr>
        <xdr:cNvPr id="666" name="円/楕円 665"/>
        <xdr:cNvSpPr/>
      </xdr:nvSpPr>
      <xdr:spPr>
        <a:xfrm>
          <a:off x="13652500" y="135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82377</xdr:rowOff>
    </xdr:from>
    <xdr:ext cx="378565" cy="259045"/>
    <xdr:sp macro="" textlink="">
      <xdr:nvSpPr>
        <xdr:cNvPr id="667" name="テキスト ボックス 666"/>
        <xdr:cNvSpPr txBox="1"/>
      </xdr:nvSpPr>
      <xdr:spPr>
        <a:xfrm>
          <a:off x="13514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160795</xdr:rowOff>
    </xdr:from>
    <xdr:to>
      <xdr:col>18</xdr:col>
      <xdr:colOff>492125</xdr:colOff>
      <xdr:row>79</xdr:row>
      <xdr:rowOff>90945</xdr:rowOff>
    </xdr:to>
    <xdr:sp macro="" textlink="">
      <xdr:nvSpPr>
        <xdr:cNvPr id="668" name="円/楕円 667"/>
        <xdr:cNvSpPr/>
      </xdr:nvSpPr>
      <xdr:spPr>
        <a:xfrm>
          <a:off x="12763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82072</xdr:rowOff>
    </xdr:from>
    <xdr:ext cx="378565" cy="259045"/>
    <xdr:sp macro="" textlink="">
      <xdr:nvSpPr>
        <xdr:cNvPr id="669" name="テキスト ボックス 668"/>
        <xdr:cNvSpPr txBox="1"/>
      </xdr:nvSpPr>
      <xdr:spPr>
        <a:xfrm>
          <a:off x="12625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59324</xdr:rowOff>
    </xdr:from>
    <xdr:to>
      <xdr:col>23</xdr:col>
      <xdr:colOff>517525</xdr:colOff>
      <xdr:row>97</xdr:row>
      <xdr:rowOff>120886</xdr:rowOff>
    </xdr:to>
    <xdr:cxnSp macro="">
      <xdr:nvCxnSpPr>
        <xdr:cNvPr id="697" name="直線コネクタ 696"/>
        <xdr:cNvCxnSpPr/>
      </xdr:nvCxnSpPr>
      <xdr:spPr>
        <a:xfrm>
          <a:off x="15481300" y="16689974"/>
          <a:ext cx="8382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43185</xdr:rowOff>
    </xdr:from>
    <xdr:to>
      <xdr:col>22</xdr:col>
      <xdr:colOff>365125</xdr:colOff>
      <xdr:row>97</xdr:row>
      <xdr:rowOff>59324</xdr:rowOff>
    </xdr:to>
    <xdr:cxnSp macro="">
      <xdr:nvCxnSpPr>
        <xdr:cNvPr id="700" name="直線コネクタ 699"/>
        <xdr:cNvCxnSpPr/>
      </xdr:nvCxnSpPr>
      <xdr:spPr>
        <a:xfrm>
          <a:off x="14592300" y="16673835"/>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41653</xdr:rowOff>
    </xdr:from>
    <xdr:to>
      <xdr:col>21</xdr:col>
      <xdr:colOff>161925</xdr:colOff>
      <xdr:row>97</xdr:row>
      <xdr:rowOff>43185</xdr:rowOff>
    </xdr:to>
    <xdr:cxnSp macro="">
      <xdr:nvCxnSpPr>
        <xdr:cNvPr id="703" name="直線コネクタ 702"/>
        <xdr:cNvCxnSpPr/>
      </xdr:nvCxnSpPr>
      <xdr:spPr>
        <a:xfrm>
          <a:off x="13703300" y="1667230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10747</xdr:rowOff>
    </xdr:from>
    <xdr:to>
      <xdr:col>19</xdr:col>
      <xdr:colOff>644525</xdr:colOff>
      <xdr:row>97</xdr:row>
      <xdr:rowOff>41653</xdr:rowOff>
    </xdr:to>
    <xdr:cxnSp macro="">
      <xdr:nvCxnSpPr>
        <xdr:cNvPr id="706" name="直線コネクタ 705"/>
        <xdr:cNvCxnSpPr/>
      </xdr:nvCxnSpPr>
      <xdr:spPr>
        <a:xfrm>
          <a:off x="12814300" y="16641397"/>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70086</xdr:rowOff>
    </xdr:from>
    <xdr:to>
      <xdr:col>23</xdr:col>
      <xdr:colOff>568325</xdr:colOff>
      <xdr:row>98</xdr:row>
      <xdr:rowOff>236</xdr:rowOff>
    </xdr:to>
    <xdr:sp macro="" textlink="">
      <xdr:nvSpPr>
        <xdr:cNvPr id="716" name="円/楕円 715"/>
        <xdr:cNvSpPr/>
      </xdr:nvSpPr>
      <xdr:spPr>
        <a:xfrm>
          <a:off x="16268700" y="167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48513</xdr:rowOff>
    </xdr:from>
    <xdr:ext cx="534377" cy="259045"/>
    <xdr:sp macro="" textlink="">
      <xdr:nvSpPr>
        <xdr:cNvPr id="717" name="公債費該当値テキスト"/>
        <xdr:cNvSpPr txBox="1"/>
      </xdr:nvSpPr>
      <xdr:spPr>
        <a:xfrm>
          <a:off x="16370300" y="1667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8524</xdr:rowOff>
    </xdr:from>
    <xdr:to>
      <xdr:col>22</xdr:col>
      <xdr:colOff>415925</xdr:colOff>
      <xdr:row>97</xdr:row>
      <xdr:rowOff>110124</xdr:rowOff>
    </xdr:to>
    <xdr:sp macro="" textlink="">
      <xdr:nvSpPr>
        <xdr:cNvPr id="718" name="円/楕円 717"/>
        <xdr:cNvSpPr/>
      </xdr:nvSpPr>
      <xdr:spPr>
        <a:xfrm>
          <a:off x="15430500" y="166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101251</xdr:rowOff>
    </xdr:from>
    <xdr:ext cx="534377" cy="259045"/>
    <xdr:sp macro="" textlink="">
      <xdr:nvSpPr>
        <xdr:cNvPr id="719" name="テキスト ボックス 718"/>
        <xdr:cNvSpPr txBox="1"/>
      </xdr:nvSpPr>
      <xdr:spPr>
        <a:xfrm>
          <a:off x="15214111" y="167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163835</xdr:rowOff>
    </xdr:from>
    <xdr:to>
      <xdr:col>21</xdr:col>
      <xdr:colOff>212725</xdr:colOff>
      <xdr:row>97</xdr:row>
      <xdr:rowOff>93985</xdr:rowOff>
    </xdr:to>
    <xdr:sp macro="" textlink="">
      <xdr:nvSpPr>
        <xdr:cNvPr id="720" name="円/楕円 719"/>
        <xdr:cNvSpPr/>
      </xdr:nvSpPr>
      <xdr:spPr>
        <a:xfrm>
          <a:off x="14541500" y="16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85112</xdr:rowOff>
    </xdr:from>
    <xdr:ext cx="534377" cy="259045"/>
    <xdr:sp macro="" textlink="">
      <xdr:nvSpPr>
        <xdr:cNvPr id="721" name="テキスト ボックス 720"/>
        <xdr:cNvSpPr txBox="1"/>
      </xdr:nvSpPr>
      <xdr:spPr>
        <a:xfrm>
          <a:off x="14325111" y="167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162303</xdr:rowOff>
    </xdr:from>
    <xdr:to>
      <xdr:col>20</xdr:col>
      <xdr:colOff>9525</xdr:colOff>
      <xdr:row>97</xdr:row>
      <xdr:rowOff>92453</xdr:rowOff>
    </xdr:to>
    <xdr:sp macro="" textlink="">
      <xdr:nvSpPr>
        <xdr:cNvPr id="722" name="円/楕円 721"/>
        <xdr:cNvSpPr/>
      </xdr:nvSpPr>
      <xdr:spPr>
        <a:xfrm>
          <a:off x="13652500" y="166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83580</xdr:rowOff>
    </xdr:from>
    <xdr:ext cx="534377" cy="259045"/>
    <xdr:sp macro="" textlink="">
      <xdr:nvSpPr>
        <xdr:cNvPr id="723" name="テキスト ボックス 722"/>
        <xdr:cNvSpPr txBox="1"/>
      </xdr:nvSpPr>
      <xdr:spPr>
        <a:xfrm>
          <a:off x="13436111" y="1671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131397</xdr:rowOff>
    </xdr:from>
    <xdr:to>
      <xdr:col>18</xdr:col>
      <xdr:colOff>492125</xdr:colOff>
      <xdr:row>97</xdr:row>
      <xdr:rowOff>61547</xdr:rowOff>
    </xdr:to>
    <xdr:sp macro="" textlink="">
      <xdr:nvSpPr>
        <xdr:cNvPr id="724" name="円/楕円 723"/>
        <xdr:cNvSpPr/>
      </xdr:nvSpPr>
      <xdr:spPr>
        <a:xfrm>
          <a:off x="12763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52674</xdr:rowOff>
    </xdr:from>
    <xdr:ext cx="534377" cy="259045"/>
    <xdr:sp macro="" textlink="">
      <xdr:nvSpPr>
        <xdr:cNvPr id="725" name="テキスト ボックス 724"/>
        <xdr:cNvSpPr txBox="1"/>
      </xdr:nvSpPr>
      <xdr:spPr>
        <a:xfrm>
          <a:off x="12547111" y="1668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歳出で一番大きい民生費は、住民一人あたり</a:t>
          </a:r>
          <a:r>
            <a:rPr kumimoji="1" lang="en-US" altLang="ja-JP" sz="1300">
              <a:solidFill>
                <a:schemeClr val="dk1"/>
              </a:solidFill>
              <a:effectLst/>
              <a:latin typeface="+mn-ea"/>
              <a:ea typeface="+mn-ea"/>
              <a:cs typeface="+mn-cs"/>
            </a:rPr>
            <a:t>123,111</a:t>
          </a:r>
          <a:r>
            <a:rPr kumimoji="1" lang="ja-JP" altLang="ja-JP" sz="1300">
              <a:solidFill>
                <a:schemeClr val="dk1"/>
              </a:solidFill>
              <a:effectLst/>
              <a:latin typeface="+mn-ea"/>
              <a:ea typeface="+mn-ea"/>
              <a:cs typeface="+mn-cs"/>
            </a:rPr>
            <a:t>円となっ</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金額の大きなものとしては、児童手当や法人保育所への委託料などがあり、また障害福祉サービスに係る給付費が事業所の増により年々増加傾向にある。</a:t>
          </a:r>
          <a:r>
            <a:rPr kumimoji="1" lang="ja-JP" altLang="ja-JP" sz="1300">
              <a:solidFill>
                <a:schemeClr val="dk1"/>
              </a:solidFill>
              <a:effectLst/>
              <a:latin typeface="+mn-ea"/>
              <a:ea typeface="+mn-ea"/>
              <a:cs typeface="+mn-cs"/>
            </a:rPr>
            <a:t>教育費は、住民一人当たり</a:t>
          </a:r>
          <a:r>
            <a:rPr kumimoji="1" lang="en-US" altLang="ja-JP" sz="1300">
              <a:solidFill>
                <a:schemeClr val="dk1"/>
              </a:solidFill>
              <a:effectLst/>
              <a:latin typeface="+mn-ea"/>
              <a:ea typeface="+mn-ea"/>
              <a:cs typeface="+mn-cs"/>
            </a:rPr>
            <a:t>36,049</a:t>
          </a:r>
          <a:r>
            <a:rPr kumimoji="1" lang="ja-JP" altLang="ja-JP" sz="1300">
              <a:solidFill>
                <a:schemeClr val="dk1"/>
              </a:solidFill>
              <a:effectLst/>
              <a:latin typeface="+mn-ea"/>
              <a:ea typeface="+mn-ea"/>
              <a:cs typeface="+mn-cs"/>
            </a:rPr>
            <a:t>円となり前年に比べて</a:t>
          </a:r>
          <a:r>
            <a:rPr kumimoji="1" lang="en-US" altLang="ja-JP" sz="1300">
              <a:solidFill>
                <a:schemeClr val="dk1"/>
              </a:solidFill>
              <a:effectLst/>
              <a:latin typeface="+mn-ea"/>
              <a:ea typeface="+mn-ea"/>
              <a:cs typeface="+mn-cs"/>
            </a:rPr>
            <a:t>6,983</a:t>
          </a:r>
          <a:r>
            <a:rPr kumimoji="1" lang="ja-JP" altLang="ja-JP" sz="1300">
              <a:solidFill>
                <a:schemeClr val="dk1"/>
              </a:solidFill>
              <a:effectLst/>
              <a:latin typeface="+mn-ea"/>
              <a:ea typeface="+mn-ea"/>
              <a:cs typeface="+mn-cs"/>
            </a:rPr>
            <a:t>円と大きく減少し類似団体平均を下回った。これは、くすのき特別支援学校や大清水</a:t>
          </a:r>
          <a:r>
            <a:rPr kumimoji="1" lang="ja-JP" altLang="en-US" sz="1300">
              <a:solidFill>
                <a:schemeClr val="dk1"/>
              </a:solidFill>
              <a:effectLst/>
              <a:latin typeface="+mn-ea"/>
              <a:ea typeface="+mn-ea"/>
              <a:cs typeface="+mn-cs"/>
            </a:rPr>
            <a:t>まな</a:t>
          </a:r>
          <a:r>
            <a:rPr kumimoji="1" lang="ja-JP" altLang="ja-JP" sz="1300">
              <a:solidFill>
                <a:schemeClr val="dk1"/>
              </a:solidFill>
              <a:effectLst/>
              <a:latin typeface="+mn-ea"/>
              <a:ea typeface="+mn-ea"/>
              <a:cs typeface="+mn-cs"/>
            </a:rPr>
            <a:t>び交流館などの大型整備事業が終了したためである。全体的に類似団体平均を下回る中で、衛生費は住民一人あたり</a:t>
          </a:r>
          <a:r>
            <a:rPr kumimoji="1" lang="en-US" altLang="ja-JP" sz="1300">
              <a:solidFill>
                <a:schemeClr val="dk1"/>
              </a:solidFill>
              <a:effectLst/>
              <a:latin typeface="+mn-ea"/>
              <a:ea typeface="+mn-ea"/>
              <a:cs typeface="+mn-cs"/>
            </a:rPr>
            <a:t>36,193</a:t>
          </a:r>
          <a:r>
            <a:rPr kumimoji="1" lang="ja-JP" altLang="ja-JP" sz="1300">
              <a:solidFill>
                <a:schemeClr val="dk1"/>
              </a:solidFill>
              <a:effectLst/>
              <a:latin typeface="+mn-ea"/>
              <a:ea typeface="+mn-ea"/>
              <a:cs typeface="+mn-cs"/>
            </a:rPr>
            <a:t>円と類似団体平均を上回っている。これは、予防接種など保健衛生の取組みやごみ処理など環境</a:t>
          </a:r>
          <a:r>
            <a:rPr kumimoji="1" lang="ja-JP" altLang="en-US" sz="1300">
              <a:solidFill>
                <a:schemeClr val="dk1"/>
              </a:solidFill>
              <a:effectLst/>
              <a:latin typeface="+mn-ea"/>
              <a:ea typeface="+mn-ea"/>
              <a:cs typeface="+mn-cs"/>
            </a:rPr>
            <a:t>衛生の</a:t>
          </a:r>
          <a:r>
            <a:rPr kumimoji="1" lang="ja-JP" altLang="ja-JP" sz="1300">
              <a:solidFill>
                <a:schemeClr val="dk1"/>
              </a:solidFill>
              <a:effectLst/>
              <a:latin typeface="+mn-ea"/>
              <a:ea typeface="+mn-ea"/>
              <a:cs typeface="+mn-cs"/>
            </a:rPr>
            <a:t>取組みを推進してきたことが要因である。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財政調整基金については、歳出において投資的経費が減少したもの市税や地方交付税の減により歳入も大きく減少したため前年に比べ取崩額が増え、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形式収支は平成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年度より減少したもの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、前年度は地方創生関連事業に係る国庫補助金など翌年に繰り越すべき財源が多かったため実質収支は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百万円増となり、比率は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実質単年度収支は、財政調整基金取崩額が前年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と比較して増加したため、収支不足が拡大した。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連結実質黒字額は、一般会計のほか介護保険事業特別会計や病院事業会計で増加したことにより全会計では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さらに、標準財政規模は減少しており、連結の黒字比率としては、前年度から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122543337</v>
      </c>
      <c r="BO4" s="379"/>
      <c r="BP4" s="379"/>
      <c r="BQ4" s="379"/>
      <c r="BR4" s="379"/>
      <c r="BS4" s="379"/>
      <c r="BT4" s="379"/>
      <c r="BU4" s="380"/>
      <c r="BV4" s="378">
        <v>125771261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5.9</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118074888</v>
      </c>
      <c r="BO5" s="416"/>
      <c r="BP5" s="416"/>
      <c r="BQ5" s="416"/>
      <c r="BR5" s="416"/>
      <c r="BS5" s="416"/>
      <c r="BT5" s="416"/>
      <c r="BU5" s="417"/>
      <c r="BV5" s="415">
        <v>121017021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87</v>
      </c>
      <c r="CU5" s="413"/>
      <c r="CV5" s="413"/>
      <c r="CW5" s="413"/>
      <c r="CX5" s="413"/>
      <c r="CY5" s="413"/>
      <c r="CZ5" s="413"/>
      <c r="DA5" s="414"/>
      <c r="DB5" s="412">
        <v>89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4468449</v>
      </c>
      <c r="BO6" s="416"/>
      <c r="BP6" s="416"/>
      <c r="BQ6" s="416"/>
      <c r="BR6" s="416"/>
      <c r="BS6" s="416"/>
      <c r="BT6" s="416"/>
      <c r="BU6" s="417"/>
      <c r="BV6" s="415">
        <v>4754240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94.3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245179</v>
      </c>
      <c r="BO7" s="416"/>
      <c r="BP7" s="416"/>
      <c r="BQ7" s="416"/>
      <c r="BR7" s="416"/>
      <c r="BS7" s="416"/>
      <c r="BT7" s="416"/>
      <c r="BU7" s="417"/>
      <c r="BV7" s="415">
        <v>611089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71656867</v>
      </c>
      <c r="CU7" s="416"/>
      <c r="CV7" s="416"/>
      <c r="CW7" s="416"/>
      <c r="CX7" s="416"/>
      <c r="CY7" s="416"/>
      <c r="CZ7" s="416"/>
      <c r="DA7" s="417"/>
      <c r="DB7" s="415">
        <v>72453758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4223270</v>
      </c>
      <c r="BO8" s="416"/>
      <c r="BP8" s="416"/>
      <c r="BQ8" s="416"/>
      <c r="BR8" s="416"/>
      <c r="BS8" s="416"/>
      <c r="BT8" s="416"/>
      <c r="BU8" s="417"/>
      <c r="BV8" s="415">
        <v>4143151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0.96</v>
      </c>
      <c r="CU8" s="456"/>
      <c r="CV8" s="456"/>
      <c r="CW8" s="456"/>
      <c r="CX8" s="456"/>
      <c r="CY8" s="456"/>
      <c r="CZ8" s="456"/>
      <c r="DA8" s="457"/>
      <c r="DB8" s="455">
        <v>0.95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374765</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80119</v>
      </c>
      <c r="BO9" s="416"/>
      <c r="BP9" s="416"/>
      <c r="BQ9" s="416"/>
      <c r="BR9" s="416"/>
      <c r="BS9" s="416"/>
      <c r="BT9" s="416"/>
      <c r="BU9" s="417"/>
      <c r="BV9" s="415">
        <v>-472446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13.4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376665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7328</v>
      </c>
      <c r="BO10" s="416"/>
      <c r="BP10" s="416"/>
      <c r="BQ10" s="416"/>
      <c r="BR10" s="416"/>
      <c r="BS10" s="416"/>
      <c r="BT10" s="416"/>
      <c r="BU10" s="417"/>
      <c r="BV10" s="415">
        <v>7545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378485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2998000</v>
      </c>
      <c r="BO12" s="416"/>
      <c r="BP12" s="416"/>
      <c r="BQ12" s="416"/>
      <c r="BR12" s="416"/>
      <c r="BS12" s="416"/>
      <c r="BT12" s="416"/>
      <c r="BU12" s="417"/>
      <c r="BV12" s="415">
        <v>2306000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364406</v>
      </c>
      <c r="S13" s="497"/>
      <c r="T13" s="497"/>
      <c r="U13" s="497"/>
      <c r="V13" s="498"/>
      <c r="W13" s="431" t="s">
        <v>121</v>
      </c>
      <c r="X13" s="432"/>
      <c r="Y13" s="432"/>
      <c r="Z13" s="432"/>
      <c r="AA13" s="432"/>
      <c r="AB13" s="422"/>
      <c r="AC13" s="466">
        <v>10278</v>
      </c>
      <c r="AD13" s="467"/>
      <c r="AE13" s="467"/>
      <c r="AF13" s="467"/>
      <c r="AG13" s="506"/>
      <c r="AH13" s="466">
        <v>13150</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-2910553</v>
      </c>
      <c r="BO13" s="416"/>
      <c r="BP13" s="416"/>
      <c r="BQ13" s="416"/>
      <c r="BR13" s="416"/>
      <c r="BS13" s="416"/>
      <c r="BT13" s="416"/>
      <c r="BU13" s="417"/>
      <c r="BV13" s="415">
        <v>-2770901</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6.6</v>
      </c>
      <c r="CU13" s="413"/>
      <c r="CV13" s="413"/>
      <c r="CW13" s="413"/>
      <c r="CX13" s="413"/>
      <c r="CY13" s="413"/>
      <c r="CZ13" s="413"/>
      <c r="DA13" s="414"/>
      <c r="DB13" s="412">
        <v>7.1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378890</v>
      </c>
      <c r="S14" s="497"/>
      <c r="T14" s="497"/>
      <c r="U14" s="497"/>
      <c r="V14" s="498"/>
      <c r="W14" s="405"/>
      <c r="X14" s="406"/>
      <c r="Y14" s="406"/>
      <c r="Z14" s="406"/>
      <c r="AA14" s="406"/>
      <c r="AB14" s="395"/>
      <c r="AC14" s="499">
        <v>5.8</v>
      </c>
      <c r="AD14" s="500"/>
      <c r="AE14" s="500"/>
      <c r="AF14" s="500"/>
      <c r="AG14" s="501"/>
      <c r="AH14" s="499">
        <v>6.8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40.1</v>
      </c>
      <c r="CU14" s="511"/>
      <c r="CV14" s="511"/>
      <c r="CW14" s="511"/>
      <c r="CX14" s="511"/>
      <c r="CY14" s="511"/>
      <c r="CZ14" s="511"/>
      <c r="DA14" s="512"/>
      <c r="DB14" s="510">
        <v>39.799999999999997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365269</v>
      </c>
      <c r="S15" s="497"/>
      <c r="T15" s="497"/>
      <c r="U15" s="497"/>
      <c r="V15" s="498"/>
      <c r="W15" s="431" t="s">
        <v>128</v>
      </c>
      <c r="X15" s="432"/>
      <c r="Y15" s="432"/>
      <c r="Z15" s="432"/>
      <c r="AA15" s="432"/>
      <c r="AB15" s="422"/>
      <c r="AC15" s="466">
        <v>62282</v>
      </c>
      <c r="AD15" s="467"/>
      <c r="AE15" s="467"/>
      <c r="AF15" s="467"/>
      <c r="AG15" s="506"/>
      <c r="AH15" s="466">
        <v>68195</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52757773</v>
      </c>
      <c r="BO15" s="379"/>
      <c r="BP15" s="379"/>
      <c r="BQ15" s="379"/>
      <c r="BR15" s="379"/>
      <c r="BS15" s="379"/>
      <c r="BT15" s="379"/>
      <c r="BU15" s="380"/>
      <c r="BV15" s="378">
        <v>50896578</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35.200000000000003</v>
      </c>
      <c r="AD16" s="500"/>
      <c r="AE16" s="500"/>
      <c r="AF16" s="500"/>
      <c r="AG16" s="501"/>
      <c r="AH16" s="499">
        <v>35.1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54151338</v>
      </c>
      <c r="BO16" s="416"/>
      <c r="BP16" s="416"/>
      <c r="BQ16" s="416"/>
      <c r="BR16" s="416"/>
      <c r="BS16" s="416"/>
      <c r="BT16" s="416"/>
      <c r="BU16" s="417"/>
      <c r="BV16" s="415">
        <v>53190334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104132</v>
      </c>
      <c r="AD17" s="467"/>
      <c r="AE17" s="467"/>
      <c r="AF17" s="467"/>
      <c r="AG17" s="506"/>
      <c r="AH17" s="466">
        <v>110487</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67785006</v>
      </c>
      <c r="BO17" s="416"/>
      <c r="BP17" s="416"/>
      <c r="BQ17" s="416"/>
      <c r="BR17" s="416"/>
      <c r="BS17" s="416"/>
      <c r="BT17" s="416"/>
      <c r="BU17" s="417"/>
      <c r="BV17" s="415">
        <v>66041313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261.86</v>
      </c>
      <c r="M18" s="528"/>
      <c r="N18" s="528"/>
      <c r="O18" s="528"/>
      <c r="P18" s="528"/>
      <c r="Q18" s="528"/>
      <c r="R18" s="529"/>
      <c r="S18" s="529"/>
      <c r="T18" s="529"/>
      <c r="U18" s="529"/>
      <c r="V18" s="530"/>
      <c r="W18" s="433"/>
      <c r="X18" s="434"/>
      <c r="Y18" s="434"/>
      <c r="Z18" s="434"/>
      <c r="AA18" s="434"/>
      <c r="AB18" s="425"/>
      <c r="AC18" s="531">
        <v>58.9</v>
      </c>
      <c r="AD18" s="532"/>
      <c r="AE18" s="532"/>
      <c r="AF18" s="532"/>
      <c r="AG18" s="533"/>
      <c r="AH18" s="531">
        <v>56.9</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64658910</v>
      </c>
      <c r="BO18" s="416"/>
      <c r="BP18" s="416"/>
      <c r="BQ18" s="416"/>
      <c r="BR18" s="416"/>
      <c r="BS18" s="416"/>
      <c r="BT18" s="416"/>
      <c r="BU18" s="417"/>
      <c r="BV18" s="415">
        <v>65857948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1431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84423726</v>
      </c>
      <c r="BO19" s="416"/>
      <c r="BP19" s="416"/>
      <c r="BQ19" s="416"/>
      <c r="BR19" s="416"/>
      <c r="BS19" s="416"/>
      <c r="BT19" s="416"/>
      <c r="BU19" s="417"/>
      <c r="BV19" s="415">
        <v>84149508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144222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99831707</v>
      </c>
      <c r="BO23" s="416"/>
      <c r="BP23" s="416"/>
      <c r="BQ23" s="416"/>
      <c r="BR23" s="416"/>
      <c r="BS23" s="416"/>
      <c r="BT23" s="416"/>
      <c r="BU23" s="417"/>
      <c r="BV23" s="415">
        <v>102783121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10910</v>
      </c>
      <c r="R24" s="467"/>
      <c r="S24" s="467"/>
      <c r="T24" s="467"/>
      <c r="U24" s="467"/>
      <c r="V24" s="506"/>
      <c r="W24" s="561"/>
      <c r="X24" s="549"/>
      <c r="Y24" s="550"/>
      <c r="Z24" s="465" t="s">
        <v>152</v>
      </c>
      <c r="AA24" s="445"/>
      <c r="AB24" s="445"/>
      <c r="AC24" s="445"/>
      <c r="AD24" s="445"/>
      <c r="AE24" s="445"/>
      <c r="AF24" s="445"/>
      <c r="AG24" s="446"/>
      <c r="AH24" s="466">
        <v>2003</v>
      </c>
      <c r="AI24" s="467"/>
      <c r="AJ24" s="467"/>
      <c r="AK24" s="467"/>
      <c r="AL24" s="506"/>
      <c r="AM24" s="466">
        <v>6275399</v>
      </c>
      <c r="AN24" s="467"/>
      <c r="AO24" s="467"/>
      <c r="AP24" s="467"/>
      <c r="AQ24" s="467"/>
      <c r="AR24" s="506"/>
      <c r="AS24" s="466">
        <v>3133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66117979</v>
      </c>
      <c r="BO24" s="416"/>
      <c r="BP24" s="416"/>
      <c r="BQ24" s="416"/>
      <c r="BR24" s="416"/>
      <c r="BS24" s="416"/>
      <c r="BT24" s="416"/>
      <c r="BU24" s="417"/>
      <c r="BV24" s="415">
        <v>69640791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2</v>
      </c>
      <c r="M25" s="467"/>
      <c r="N25" s="467"/>
      <c r="O25" s="467"/>
      <c r="P25" s="506"/>
      <c r="Q25" s="466">
        <v>9150</v>
      </c>
      <c r="R25" s="467"/>
      <c r="S25" s="467"/>
      <c r="T25" s="467"/>
      <c r="U25" s="467"/>
      <c r="V25" s="506"/>
      <c r="W25" s="561"/>
      <c r="X25" s="549"/>
      <c r="Y25" s="550"/>
      <c r="Z25" s="465" t="s">
        <v>155</v>
      </c>
      <c r="AA25" s="445"/>
      <c r="AB25" s="445"/>
      <c r="AC25" s="445"/>
      <c r="AD25" s="445"/>
      <c r="AE25" s="445"/>
      <c r="AF25" s="445"/>
      <c r="AG25" s="446"/>
      <c r="AH25" s="466">
        <v>334</v>
      </c>
      <c r="AI25" s="467"/>
      <c r="AJ25" s="467"/>
      <c r="AK25" s="467"/>
      <c r="AL25" s="506"/>
      <c r="AM25" s="466">
        <v>1029054</v>
      </c>
      <c r="AN25" s="467"/>
      <c r="AO25" s="467"/>
      <c r="AP25" s="467"/>
      <c r="AQ25" s="467"/>
      <c r="AR25" s="506"/>
      <c r="AS25" s="466">
        <v>3081</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23923114</v>
      </c>
      <c r="BO25" s="379"/>
      <c r="BP25" s="379"/>
      <c r="BQ25" s="379"/>
      <c r="BR25" s="379"/>
      <c r="BS25" s="379"/>
      <c r="BT25" s="379"/>
      <c r="BU25" s="380"/>
      <c r="BV25" s="378">
        <v>27846734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7100</v>
      </c>
      <c r="R26" s="467"/>
      <c r="S26" s="467"/>
      <c r="T26" s="467"/>
      <c r="U26" s="467"/>
      <c r="V26" s="506"/>
      <c r="W26" s="561"/>
      <c r="X26" s="549"/>
      <c r="Y26" s="550"/>
      <c r="Z26" s="465" t="s">
        <v>158</v>
      </c>
      <c r="AA26" s="571"/>
      <c r="AB26" s="571"/>
      <c r="AC26" s="571"/>
      <c r="AD26" s="571"/>
      <c r="AE26" s="571"/>
      <c r="AF26" s="571"/>
      <c r="AG26" s="572"/>
      <c r="AH26" s="466">
        <v>297</v>
      </c>
      <c r="AI26" s="467"/>
      <c r="AJ26" s="467"/>
      <c r="AK26" s="467"/>
      <c r="AL26" s="506"/>
      <c r="AM26" s="466">
        <v>909414</v>
      </c>
      <c r="AN26" s="467"/>
      <c r="AO26" s="467"/>
      <c r="AP26" s="467"/>
      <c r="AQ26" s="467"/>
      <c r="AR26" s="506"/>
      <c r="AS26" s="466">
        <v>3062</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80000</v>
      </c>
      <c r="BO26" s="416"/>
      <c r="BP26" s="416"/>
      <c r="BQ26" s="416"/>
      <c r="BR26" s="416"/>
      <c r="BS26" s="416"/>
      <c r="BT26" s="416"/>
      <c r="BU26" s="417"/>
      <c r="BV26" s="415">
        <v>20000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7160</v>
      </c>
      <c r="R27" s="467"/>
      <c r="S27" s="467"/>
      <c r="T27" s="467"/>
      <c r="U27" s="467"/>
      <c r="V27" s="506"/>
      <c r="W27" s="561"/>
      <c r="X27" s="549"/>
      <c r="Y27" s="550"/>
      <c r="Z27" s="465" t="s">
        <v>161</v>
      </c>
      <c r="AA27" s="445"/>
      <c r="AB27" s="445"/>
      <c r="AC27" s="445"/>
      <c r="AD27" s="445"/>
      <c r="AE27" s="445"/>
      <c r="AF27" s="445"/>
      <c r="AG27" s="446"/>
      <c r="AH27" s="466">
        <v>55</v>
      </c>
      <c r="AI27" s="467"/>
      <c r="AJ27" s="467"/>
      <c r="AK27" s="467"/>
      <c r="AL27" s="506"/>
      <c r="AM27" s="466">
        <v>204520</v>
      </c>
      <c r="AN27" s="467"/>
      <c r="AO27" s="467"/>
      <c r="AP27" s="467"/>
      <c r="AQ27" s="467"/>
      <c r="AR27" s="506"/>
      <c r="AS27" s="466">
        <v>3719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600000</v>
      </c>
      <c r="BO27" s="585"/>
      <c r="BP27" s="585"/>
      <c r="BQ27" s="585"/>
      <c r="BR27" s="585"/>
      <c r="BS27" s="585"/>
      <c r="BT27" s="585"/>
      <c r="BU27" s="586"/>
      <c r="BV27" s="584">
        <v>600000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6510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7167648</v>
      </c>
      <c r="BO28" s="379"/>
      <c r="BP28" s="379"/>
      <c r="BQ28" s="379"/>
      <c r="BR28" s="379"/>
      <c r="BS28" s="379"/>
      <c r="BT28" s="379"/>
      <c r="BU28" s="380"/>
      <c r="BV28" s="378">
        <v>8098320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34</v>
      </c>
      <c r="M29" s="467"/>
      <c r="N29" s="467"/>
      <c r="O29" s="467"/>
      <c r="P29" s="506"/>
      <c r="Q29" s="466">
        <v>5850</v>
      </c>
      <c r="R29" s="467"/>
      <c r="S29" s="467"/>
      <c r="T29" s="467"/>
      <c r="U29" s="467"/>
      <c r="V29" s="506"/>
      <c r="W29" s="562"/>
      <c r="X29" s="563"/>
      <c r="Y29" s="564"/>
      <c r="Z29" s="465" t="s">
        <v>168</v>
      </c>
      <c r="AA29" s="445"/>
      <c r="AB29" s="445"/>
      <c r="AC29" s="445"/>
      <c r="AD29" s="445"/>
      <c r="AE29" s="445"/>
      <c r="AF29" s="445"/>
      <c r="AG29" s="446"/>
      <c r="AH29" s="466">
        <v>2058</v>
      </c>
      <c r="AI29" s="467"/>
      <c r="AJ29" s="467"/>
      <c r="AK29" s="467"/>
      <c r="AL29" s="506"/>
      <c r="AM29" s="466">
        <v>6479919</v>
      </c>
      <c r="AN29" s="467"/>
      <c r="AO29" s="467"/>
      <c r="AP29" s="467"/>
      <c r="AQ29" s="467"/>
      <c r="AR29" s="506"/>
      <c r="AS29" s="466">
        <v>3149</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148717</v>
      </c>
      <c r="BO29" s="416"/>
      <c r="BP29" s="416"/>
      <c r="BQ29" s="416"/>
      <c r="BR29" s="416"/>
      <c r="BS29" s="416"/>
      <c r="BT29" s="416"/>
      <c r="BU29" s="417"/>
      <c r="BV29" s="415">
        <v>156602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963867</v>
      </c>
      <c r="BO30" s="585"/>
      <c r="BP30" s="585"/>
      <c r="BQ30" s="585"/>
      <c r="BR30" s="585"/>
      <c r="BS30" s="585"/>
      <c r="BT30" s="585"/>
      <c r="BU30" s="586"/>
      <c r="BV30" s="584">
        <v>968869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IF('各会計、関係団体の財政状況及び健全化判断比率'!B36="","",'各会計、関係団体の財政状況及び健全化判断比率'!B36)</f>
        <v>総合動植物公園事業特別会計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東三河広域連合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豊橋市土地開発公社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母子父子寡婦福祉資金貸付事業特別会計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下水道事業会計</v>
      </c>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IF('各会計、関係団体の財政状況及び健全化判断比率'!B37="","",'各会計、関係団体の財政状況及び健全化判断比率'!B37)</f>
        <v>地域下水道事業特別会計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愛知県後期高齢者医療広域連合（一般会計）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（公財）豊橋市国際交流協会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IF('各会計、関係団体の財政状況及び健全化判断比率'!B35="","",'各会計、関係団体の財政状況及び健全化判断比率'!B35)</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愛知県後期高齢者医療広域連合（後期高齢者医療特別会計）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（公財）豊橋みどりの協会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公共駐車場事業特別会計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（公財）豊橋市学校給食協会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競輪事業特別会計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（公財）豊橋市文化振興財団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21</v>
      </c>
      <c r="CP39" s="596"/>
      <c r="CQ39" s="597" t="str">
        <f>IF('各会計、関係団体の財政状況及び健全化判断比率'!BS12="","",'各会計、関係団体の財政状況及び健全化判断比率'!BS12)</f>
        <v>（公財）豊橋市体育協会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22</v>
      </c>
      <c r="CP40" s="596"/>
      <c r="CQ40" s="597" t="str">
        <f>IF('各会計、関係団体の財政状況及び健全化判断比率'!BS13="","",'各会計、関係団体の財政状況及び健全化判断比率'!BS13)</f>
        <v>豊橋駐車場（株）</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23</v>
      </c>
      <c r="CP41" s="596"/>
      <c r="CQ41" s="597" t="str">
        <f>IF('各会計、関係団体の財政状況及び健全化判断比率'!BS14="","",'各会計、関係団体の財政状況及び健全化判断比率'!BS14)</f>
        <v>豊橋ステーションビル（株）</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24</v>
      </c>
      <c r="CP42" s="596"/>
      <c r="CQ42" s="597" t="str">
        <f>IF('各会計、関係団体の財政状況及び健全化判断比率'!BS15="","",'各会計、関係団体の財政状況及び健全化判断比率'!BS15)</f>
        <v>（株）豊橋まちなか活性化センター</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25</v>
      </c>
      <c r="CP43" s="596"/>
      <c r="CQ43" s="597" t="str">
        <f>IF('各会計、関係団体の財政状況及び健全化判断比率'!BS16="","",'各会計、関係団体の財政状況及び健全化判断比率'!BS16)</f>
        <v>（株）東三河食肉流通センター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536</v>
      </c>
      <c r="D34" s="1181"/>
      <c r="E34" s="1182"/>
      <c r="F34" s="32">
        <v>7.42</v>
      </c>
      <c r="G34" s="33">
        <v>8.93</v>
      </c>
      <c r="H34" s="33">
        <v>9.5399999999999991</v>
      </c>
      <c r="I34" s="33">
        <v>11.32</v>
      </c>
      <c r="J34" s="34">
        <v>13.12</v>
      </c>
      <c r="K34" s="22"/>
      <c r="L34" s="22"/>
      <c r="M34" s="22"/>
      <c r="N34" s="22"/>
      <c r="O34" s="22"/>
      <c r="P34" s="22"/>
    </row>
    <row r="35" spans="1:16" ht="39" customHeight="1">
      <c r="A35" s="22"/>
      <c r="B35" s="35"/>
      <c r="C35" s="1175" t="s">
        <v>537</v>
      </c>
      <c r="D35" s="1176"/>
      <c r="E35" s="1177"/>
      <c r="F35" s="36">
        <v>5.83</v>
      </c>
      <c r="G35" s="37">
        <v>5.18</v>
      </c>
      <c r="H35" s="37">
        <v>6.25</v>
      </c>
      <c r="I35" s="37">
        <v>5.68</v>
      </c>
      <c r="J35" s="38">
        <v>5.87</v>
      </c>
      <c r="K35" s="22"/>
      <c r="L35" s="22"/>
      <c r="M35" s="22"/>
      <c r="N35" s="22"/>
      <c r="O35" s="22"/>
      <c r="P35" s="22"/>
    </row>
    <row r="36" spans="1:16" ht="39" customHeight="1">
      <c r="A36" s="22"/>
      <c r="B36" s="35"/>
      <c r="C36" s="1175" t="s">
        <v>538</v>
      </c>
      <c r="D36" s="1176"/>
      <c r="E36" s="1177"/>
      <c r="F36" s="36">
        <v>4.1100000000000003</v>
      </c>
      <c r="G36" s="37">
        <v>3.94</v>
      </c>
      <c r="H36" s="37">
        <v>3.86</v>
      </c>
      <c r="I36" s="37">
        <v>3.9</v>
      </c>
      <c r="J36" s="38">
        <v>4.3</v>
      </c>
      <c r="K36" s="22"/>
      <c r="L36" s="22"/>
      <c r="M36" s="22"/>
      <c r="N36" s="22"/>
      <c r="O36" s="22"/>
      <c r="P36" s="22"/>
    </row>
    <row r="37" spans="1:16" ht="39" customHeight="1">
      <c r="A37" s="22"/>
      <c r="B37" s="35"/>
      <c r="C37" s="1175" t="s">
        <v>539</v>
      </c>
      <c r="D37" s="1176"/>
      <c r="E37" s="1177"/>
      <c r="F37" s="36">
        <v>2.04</v>
      </c>
      <c r="G37" s="37">
        <v>2.06</v>
      </c>
      <c r="H37" s="37">
        <v>2.0099999999999998</v>
      </c>
      <c r="I37" s="37">
        <v>2.09</v>
      </c>
      <c r="J37" s="38">
        <v>2.3199999999999998</v>
      </c>
      <c r="K37" s="22"/>
      <c r="L37" s="22"/>
      <c r="M37" s="22"/>
      <c r="N37" s="22"/>
      <c r="O37" s="22"/>
      <c r="P37" s="22"/>
    </row>
    <row r="38" spans="1:16" ht="39" customHeight="1">
      <c r="A38" s="22"/>
      <c r="B38" s="35"/>
      <c r="C38" s="1175" t="s">
        <v>540</v>
      </c>
      <c r="D38" s="1176"/>
      <c r="E38" s="1177"/>
      <c r="F38" s="36">
        <v>2.15</v>
      </c>
      <c r="G38" s="37">
        <v>2.56</v>
      </c>
      <c r="H38" s="37">
        <v>2.5</v>
      </c>
      <c r="I38" s="37">
        <v>2.4</v>
      </c>
      <c r="J38" s="38">
        <v>2.08</v>
      </c>
      <c r="K38" s="22"/>
      <c r="L38" s="22"/>
      <c r="M38" s="22"/>
      <c r="N38" s="22"/>
      <c r="O38" s="22"/>
      <c r="P38" s="22"/>
    </row>
    <row r="39" spans="1:16" ht="39" customHeight="1">
      <c r="A39" s="22"/>
      <c r="B39" s="35"/>
      <c r="C39" s="1175" t="s">
        <v>541</v>
      </c>
      <c r="D39" s="1176"/>
      <c r="E39" s="1177"/>
      <c r="F39" s="36">
        <v>1.32</v>
      </c>
      <c r="G39" s="37">
        <v>1.3</v>
      </c>
      <c r="H39" s="37">
        <v>1.36</v>
      </c>
      <c r="I39" s="37">
        <v>1.6</v>
      </c>
      <c r="J39" s="38">
        <v>1.72</v>
      </c>
      <c r="K39" s="22"/>
      <c r="L39" s="22"/>
      <c r="M39" s="22"/>
      <c r="N39" s="22"/>
      <c r="O39" s="22"/>
      <c r="P39" s="22"/>
    </row>
    <row r="40" spans="1:16" ht="39" customHeight="1">
      <c r="A40" s="22"/>
      <c r="B40" s="35"/>
      <c r="C40" s="1175" t="s">
        <v>542</v>
      </c>
      <c r="D40" s="1176"/>
      <c r="E40" s="1177"/>
      <c r="F40" s="36" t="s">
        <v>543</v>
      </c>
      <c r="G40" s="37">
        <v>0.37</v>
      </c>
      <c r="H40" s="37">
        <v>0.18</v>
      </c>
      <c r="I40" s="37">
        <v>0.28000000000000003</v>
      </c>
      <c r="J40" s="38">
        <v>0.82</v>
      </c>
      <c r="K40" s="22"/>
      <c r="L40" s="22"/>
      <c r="M40" s="22"/>
      <c r="N40" s="22"/>
      <c r="O40" s="22"/>
      <c r="P40" s="22"/>
    </row>
    <row r="41" spans="1:16" ht="39" customHeight="1">
      <c r="A41" s="22"/>
      <c r="B41" s="35"/>
      <c r="C41" s="1175" t="s">
        <v>544</v>
      </c>
      <c r="D41" s="1176"/>
      <c r="E41" s="1177"/>
      <c r="F41" s="36">
        <v>0.01</v>
      </c>
      <c r="G41" s="37">
        <v>0</v>
      </c>
      <c r="H41" s="37">
        <v>0</v>
      </c>
      <c r="I41" s="37">
        <v>0.01</v>
      </c>
      <c r="J41" s="38">
        <v>0.02</v>
      </c>
      <c r="K41" s="22"/>
      <c r="L41" s="22"/>
      <c r="M41" s="22"/>
      <c r="N41" s="22"/>
      <c r="O41" s="22"/>
      <c r="P41" s="22"/>
    </row>
    <row r="42" spans="1:16" ht="39" customHeight="1">
      <c r="A42" s="22"/>
      <c r="B42" s="39"/>
      <c r="C42" s="1175" t="s">
        <v>545</v>
      </c>
      <c r="D42" s="1176"/>
      <c r="E42" s="1177"/>
      <c r="F42" s="36" t="s">
        <v>501</v>
      </c>
      <c r="G42" s="37" t="s">
        <v>501</v>
      </c>
      <c r="H42" s="37" t="s">
        <v>501</v>
      </c>
      <c r="I42" s="37" t="s">
        <v>501</v>
      </c>
      <c r="J42" s="38" t="s">
        <v>501</v>
      </c>
      <c r="K42" s="22"/>
      <c r="L42" s="22"/>
      <c r="M42" s="22"/>
      <c r="N42" s="22"/>
      <c r="O42" s="22"/>
      <c r="P42" s="22"/>
    </row>
    <row r="43" spans="1:16" ht="39" customHeight="1" thickBot="1">
      <c r="A43" s="22"/>
      <c r="B43" s="40"/>
      <c r="C43" s="1178" t="s">
        <v>546</v>
      </c>
      <c r="D43" s="1179"/>
      <c r="E43" s="1180"/>
      <c r="F43" s="41">
        <v>0.06</v>
      </c>
      <c r="G43" s="42">
        <v>0.06</v>
      </c>
      <c r="H43" s="42">
        <v>7.0000000000000007E-2</v>
      </c>
      <c r="I43" s="42">
        <v>0.04</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N46" sqref="N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11</v>
      </c>
      <c r="C45" s="1192"/>
      <c r="D45" s="58"/>
      <c r="E45" s="1197" t="s">
        <v>12</v>
      </c>
      <c r="F45" s="1197"/>
      <c r="G45" s="1197"/>
      <c r="H45" s="1197"/>
      <c r="I45" s="1197"/>
      <c r="J45" s="1198"/>
      <c r="K45" s="59">
        <v>12129</v>
      </c>
      <c r="L45" s="60">
        <v>12090</v>
      </c>
      <c r="M45" s="60">
        <v>12062</v>
      </c>
      <c r="N45" s="60">
        <v>11773</v>
      </c>
      <c r="O45" s="61">
        <v>10741</v>
      </c>
      <c r="P45" s="48"/>
      <c r="Q45" s="48"/>
      <c r="R45" s="48"/>
      <c r="S45" s="48"/>
      <c r="T45" s="48"/>
      <c r="U45" s="48"/>
    </row>
    <row r="46" spans="1:21" ht="30.75" customHeight="1">
      <c r="A46" s="48"/>
      <c r="B46" s="1193"/>
      <c r="C46" s="1194"/>
      <c r="D46" s="62"/>
      <c r="E46" s="1185" t="s">
        <v>13</v>
      </c>
      <c r="F46" s="1185"/>
      <c r="G46" s="1185"/>
      <c r="H46" s="1185"/>
      <c r="I46" s="1185"/>
      <c r="J46" s="1186"/>
      <c r="K46" s="63" t="s">
        <v>501</v>
      </c>
      <c r="L46" s="64" t="s">
        <v>501</v>
      </c>
      <c r="M46" s="64" t="s">
        <v>501</v>
      </c>
      <c r="N46" s="64" t="s">
        <v>501</v>
      </c>
      <c r="O46" s="65" t="s">
        <v>501</v>
      </c>
      <c r="P46" s="48"/>
      <c r="Q46" s="48"/>
      <c r="R46" s="48"/>
      <c r="S46" s="48"/>
      <c r="T46" s="48"/>
      <c r="U46" s="48"/>
    </row>
    <row r="47" spans="1:21" ht="30.75" customHeight="1">
      <c r="A47" s="48"/>
      <c r="B47" s="1193"/>
      <c r="C47" s="1194"/>
      <c r="D47" s="62"/>
      <c r="E47" s="1185" t="s">
        <v>14</v>
      </c>
      <c r="F47" s="1185"/>
      <c r="G47" s="1185"/>
      <c r="H47" s="1185"/>
      <c r="I47" s="1185"/>
      <c r="J47" s="1186"/>
      <c r="K47" s="63" t="s">
        <v>501</v>
      </c>
      <c r="L47" s="64" t="s">
        <v>501</v>
      </c>
      <c r="M47" s="64" t="s">
        <v>501</v>
      </c>
      <c r="N47" s="64" t="s">
        <v>501</v>
      </c>
      <c r="O47" s="65" t="s">
        <v>501</v>
      </c>
      <c r="P47" s="48"/>
      <c r="Q47" s="48"/>
      <c r="R47" s="48"/>
      <c r="S47" s="48"/>
      <c r="T47" s="48"/>
      <c r="U47" s="48"/>
    </row>
    <row r="48" spans="1:21" ht="30.75" customHeight="1">
      <c r="A48" s="48"/>
      <c r="B48" s="1193"/>
      <c r="C48" s="1194"/>
      <c r="D48" s="62"/>
      <c r="E48" s="1185" t="s">
        <v>15</v>
      </c>
      <c r="F48" s="1185"/>
      <c r="G48" s="1185"/>
      <c r="H48" s="1185"/>
      <c r="I48" s="1185"/>
      <c r="J48" s="1186"/>
      <c r="K48" s="63">
        <v>4107</v>
      </c>
      <c r="L48" s="64">
        <v>4103</v>
      </c>
      <c r="M48" s="64">
        <v>3826</v>
      </c>
      <c r="N48" s="64">
        <v>3769</v>
      </c>
      <c r="O48" s="65">
        <v>3785</v>
      </c>
      <c r="P48" s="48"/>
      <c r="Q48" s="48"/>
      <c r="R48" s="48"/>
      <c r="S48" s="48"/>
      <c r="T48" s="48"/>
      <c r="U48" s="48"/>
    </row>
    <row r="49" spans="1:21" ht="30.75" customHeight="1">
      <c r="A49" s="48"/>
      <c r="B49" s="1193"/>
      <c r="C49" s="1194"/>
      <c r="D49" s="62"/>
      <c r="E49" s="1185" t="s">
        <v>16</v>
      </c>
      <c r="F49" s="1185"/>
      <c r="G49" s="1185"/>
      <c r="H49" s="1185"/>
      <c r="I49" s="1185"/>
      <c r="J49" s="1186"/>
      <c r="K49" s="63" t="s">
        <v>501</v>
      </c>
      <c r="L49" s="64" t="s">
        <v>501</v>
      </c>
      <c r="M49" s="64" t="s">
        <v>501</v>
      </c>
      <c r="N49" s="64" t="s">
        <v>501</v>
      </c>
      <c r="O49" s="65" t="s">
        <v>501</v>
      </c>
      <c r="P49" s="48"/>
      <c r="Q49" s="48"/>
      <c r="R49" s="48"/>
      <c r="S49" s="48"/>
      <c r="T49" s="48"/>
      <c r="U49" s="48"/>
    </row>
    <row r="50" spans="1:21" ht="30.75" customHeight="1">
      <c r="A50" s="48"/>
      <c r="B50" s="1193"/>
      <c r="C50" s="1194"/>
      <c r="D50" s="62"/>
      <c r="E50" s="1185" t="s">
        <v>17</v>
      </c>
      <c r="F50" s="1185"/>
      <c r="G50" s="1185"/>
      <c r="H50" s="1185"/>
      <c r="I50" s="1185"/>
      <c r="J50" s="1186"/>
      <c r="K50" s="63">
        <v>1194</v>
      </c>
      <c r="L50" s="64">
        <v>1183</v>
      </c>
      <c r="M50" s="64">
        <v>1343</v>
      </c>
      <c r="N50" s="64">
        <v>1334</v>
      </c>
      <c r="O50" s="65">
        <v>996</v>
      </c>
      <c r="P50" s="48"/>
      <c r="Q50" s="48"/>
      <c r="R50" s="48"/>
      <c r="S50" s="48"/>
      <c r="T50" s="48"/>
      <c r="U50" s="48"/>
    </row>
    <row r="51" spans="1:21" ht="30.75" customHeight="1">
      <c r="A51" s="48"/>
      <c r="B51" s="1195"/>
      <c r="C51" s="1196"/>
      <c r="D51" s="66"/>
      <c r="E51" s="1185" t="s">
        <v>18</v>
      </c>
      <c r="F51" s="1185"/>
      <c r="G51" s="1185"/>
      <c r="H51" s="1185"/>
      <c r="I51" s="1185"/>
      <c r="J51" s="1186"/>
      <c r="K51" s="63" t="s">
        <v>501</v>
      </c>
      <c r="L51" s="64" t="s">
        <v>501</v>
      </c>
      <c r="M51" s="64" t="s">
        <v>501</v>
      </c>
      <c r="N51" s="64" t="s">
        <v>501</v>
      </c>
      <c r="O51" s="65" t="s">
        <v>501</v>
      </c>
      <c r="P51" s="48"/>
      <c r="Q51" s="48"/>
      <c r="R51" s="48"/>
      <c r="S51" s="48"/>
      <c r="T51" s="48"/>
      <c r="U51" s="48"/>
    </row>
    <row r="52" spans="1:21" ht="30.75" customHeight="1">
      <c r="A52" s="48"/>
      <c r="B52" s="1183" t="s">
        <v>19</v>
      </c>
      <c r="C52" s="1184"/>
      <c r="D52" s="66"/>
      <c r="E52" s="1185" t="s">
        <v>20</v>
      </c>
      <c r="F52" s="1185"/>
      <c r="G52" s="1185"/>
      <c r="H52" s="1185"/>
      <c r="I52" s="1185"/>
      <c r="J52" s="1186"/>
      <c r="K52" s="63">
        <v>12590</v>
      </c>
      <c r="L52" s="64">
        <v>12594</v>
      </c>
      <c r="M52" s="64">
        <v>12563</v>
      </c>
      <c r="N52" s="64">
        <v>12666</v>
      </c>
      <c r="O52" s="65">
        <v>11812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4840</v>
      </c>
      <c r="L53" s="69">
        <v>4782</v>
      </c>
      <c r="M53" s="69">
        <v>4668</v>
      </c>
      <c r="N53" s="69">
        <v>4210</v>
      </c>
      <c r="O53" s="70">
        <v>3710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99" t="s">
        <v>24</v>
      </c>
      <c r="C41" s="1200"/>
      <c r="D41" s="81"/>
      <c r="E41" s="1205" t="s">
        <v>25</v>
      </c>
      <c r="F41" s="1205"/>
      <c r="G41" s="1205"/>
      <c r="H41" s="1206"/>
      <c r="I41" s="82">
        <v>107763</v>
      </c>
      <c r="J41" s="83">
        <v>106505</v>
      </c>
      <c r="K41" s="83">
        <v>105878</v>
      </c>
      <c r="L41" s="83">
        <v>103283</v>
      </c>
      <c r="M41" s="84">
        <v>100258</v>
      </c>
    </row>
    <row r="42" spans="2:13" ht="27.75" customHeight="1">
      <c r="B42" s="1201"/>
      <c r="C42" s="1202"/>
      <c r="D42" s="85"/>
      <c r="E42" s="1207" t="s">
        <v>26</v>
      </c>
      <c r="F42" s="1207"/>
      <c r="G42" s="1207"/>
      <c r="H42" s="1208"/>
      <c r="I42" s="86">
        <v>9414</v>
      </c>
      <c r="J42" s="87">
        <v>8228</v>
      </c>
      <c r="K42" s="87">
        <v>10334</v>
      </c>
      <c r="L42" s="87">
        <v>8991</v>
      </c>
      <c r="M42" s="88">
        <v>7642</v>
      </c>
    </row>
    <row r="43" spans="2:13" ht="27.75" customHeight="1">
      <c r="B43" s="1201"/>
      <c r="C43" s="1202"/>
      <c r="D43" s="85"/>
      <c r="E43" s="1207" t="s">
        <v>27</v>
      </c>
      <c r="F43" s="1207"/>
      <c r="G43" s="1207"/>
      <c r="H43" s="1208"/>
      <c r="I43" s="86">
        <v>39184</v>
      </c>
      <c r="J43" s="87">
        <v>37628</v>
      </c>
      <c r="K43" s="87">
        <v>35488</v>
      </c>
      <c r="L43" s="87">
        <v>33862</v>
      </c>
      <c r="M43" s="88">
        <v>34523</v>
      </c>
    </row>
    <row r="44" spans="2:13" ht="27.75" customHeight="1">
      <c r="B44" s="1201"/>
      <c r="C44" s="1202"/>
      <c r="D44" s="85"/>
      <c r="E44" s="1207" t="s">
        <v>28</v>
      </c>
      <c r="F44" s="1207"/>
      <c r="G44" s="1207"/>
      <c r="H44" s="1208"/>
      <c r="I44" s="86" t="s">
        <v>501</v>
      </c>
      <c r="J44" s="87" t="s">
        <v>501</v>
      </c>
      <c r="K44" s="87" t="s">
        <v>501</v>
      </c>
      <c r="L44" s="87" t="s">
        <v>501</v>
      </c>
      <c r="M44" s="88" t="s">
        <v>501</v>
      </c>
    </row>
    <row r="45" spans="2:13" ht="27.75" customHeight="1">
      <c r="B45" s="1201"/>
      <c r="C45" s="1202"/>
      <c r="D45" s="85"/>
      <c r="E45" s="1207" t="s">
        <v>29</v>
      </c>
      <c r="F45" s="1207"/>
      <c r="G45" s="1207"/>
      <c r="H45" s="1208"/>
      <c r="I45" s="86">
        <v>17740</v>
      </c>
      <c r="J45" s="87">
        <v>17150</v>
      </c>
      <c r="K45" s="87">
        <v>15409</v>
      </c>
      <c r="L45" s="87">
        <v>14340</v>
      </c>
      <c r="M45" s="88">
        <v>14082</v>
      </c>
    </row>
    <row r="46" spans="2:13" ht="27.75" customHeight="1">
      <c r="B46" s="1201"/>
      <c r="C46" s="1202"/>
      <c r="D46" s="85"/>
      <c r="E46" s="1207" t="s">
        <v>30</v>
      </c>
      <c r="F46" s="1207"/>
      <c r="G46" s="1207"/>
      <c r="H46" s="1208"/>
      <c r="I46" s="86">
        <v>23</v>
      </c>
      <c r="J46" s="87" t="s">
        <v>501</v>
      </c>
      <c r="K46" s="87">
        <v>9</v>
      </c>
      <c r="L46" s="87">
        <v>3</v>
      </c>
      <c r="M46" s="88">
        <v>18</v>
      </c>
    </row>
    <row r="47" spans="2:13" ht="27.75" customHeight="1">
      <c r="B47" s="1201"/>
      <c r="C47" s="1202"/>
      <c r="D47" s="85"/>
      <c r="E47" s="1207" t="s">
        <v>31</v>
      </c>
      <c r="F47" s="1207"/>
      <c r="G47" s="1207"/>
      <c r="H47" s="1208"/>
      <c r="I47" s="86" t="s">
        <v>501</v>
      </c>
      <c r="J47" s="87" t="s">
        <v>501</v>
      </c>
      <c r="K47" s="87" t="s">
        <v>501</v>
      </c>
      <c r="L47" s="87" t="s">
        <v>501</v>
      </c>
      <c r="M47" s="88" t="s">
        <v>501</v>
      </c>
    </row>
    <row r="48" spans="2:13" ht="27.75" customHeight="1">
      <c r="B48" s="1203"/>
      <c r="C48" s="1204"/>
      <c r="D48" s="85"/>
      <c r="E48" s="1207" t="s">
        <v>32</v>
      </c>
      <c r="F48" s="1207"/>
      <c r="G48" s="1207"/>
      <c r="H48" s="1208"/>
      <c r="I48" s="86" t="s">
        <v>501</v>
      </c>
      <c r="J48" s="87" t="s">
        <v>501</v>
      </c>
      <c r="K48" s="87" t="s">
        <v>501</v>
      </c>
      <c r="L48" s="87" t="s">
        <v>501</v>
      </c>
      <c r="M48" s="88" t="s">
        <v>501</v>
      </c>
    </row>
    <row r="49" spans="2:13" ht="27.75" customHeight="1">
      <c r="B49" s="1209" t="s">
        <v>33</v>
      </c>
      <c r="C49" s="1210"/>
      <c r="D49" s="89"/>
      <c r="E49" s="1207" t="s">
        <v>34</v>
      </c>
      <c r="F49" s="1207"/>
      <c r="G49" s="1207"/>
      <c r="H49" s="1208"/>
      <c r="I49" s="86">
        <v>12291</v>
      </c>
      <c r="J49" s="87">
        <v>11125</v>
      </c>
      <c r="K49" s="87">
        <v>11382</v>
      </c>
      <c r="L49" s="87">
        <v>11456</v>
      </c>
      <c r="M49" s="88">
        <v>11265</v>
      </c>
    </row>
    <row r="50" spans="2:13" ht="27.75" customHeight="1">
      <c r="B50" s="1201"/>
      <c r="C50" s="1202"/>
      <c r="D50" s="85"/>
      <c r="E50" s="1207" t="s">
        <v>35</v>
      </c>
      <c r="F50" s="1207"/>
      <c r="G50" s="1207"/>
      <c r="H50" s="1208"/>
      <c r="I50" s="86">
        <v>32860</v>
      </c>
      <c r="J50" s="87">
        <v>32927</v>
      </c>
      <c r="K50" s="87">
        <v>32185</v>
      </c>
      <c r="L50" s="87">
        <v>34306</v>
      </c>
      <c r="M50" s="88">
        <v>32959</v>
      </c>
    </row>
    <row r="51" spans="2:13" ht="27.75" customHeight="1">
      <c r="B51" s="1203"/>
      <c r="C51" s="1204"/>
      <c r="D51" s="85"/>
      <c r="E51" s="1207" t="s">
        <v>36</v>
      </c>
      <c r="F51" s="1207"/>
      <c r="G51" s="1207"/>
      <c r="H51" s="1208"/>
      <c r="I51" s="86">
        <v>92841</v>
      </c>
      <c r="J51" s="87">
        <v>92363</v>
      </c>
      <c r="K51" s="87">
        <v>91965</v>
      </c>
      <c r="L51" s="87">
        <v>89560</v>
      </c>
      <c r="M51" s="88">
        <v>86881</v>
      </c>
    </row>
    <row r="52" spans="2:13" ht="27.75" customHeight="1" thickBot="1">
      <c r="B52" s="1211" t="s">
        <v>37</v>
      </c>
      <c r="C52" s="1212"/>
      <c r="D52" s="90"/>
      <c r="E52" s="1213" t="s">
        <v>38</v>
      </c>
      <c r="F52" s="1213"/>
      <c r="G52" s="1213"/>
      <c r="H52" s="1214"/>
      <c r="I52" s="91">
        <v>36133</v>
      </c>
      <c r="J52" s="92">
        <v>33095</v>
      </c>
      <c r="K52" s="92">
        <v>31586</v>
      </c>
      <c r="L52" s="92">
        <v>25157</v>
      </c>
      <c r="M52" s="93">
        <v>25417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1"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574</v>
      </c>
      <c r="H55" s="1241"/>
      <c r="I55" s="1237" t="s">
        <v>572</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575</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571</v>
      </c>
      <c r="H73" s="1228"/>
      <c r="I73" s="1233" t="s">
        <v>572</v>
      </c>
      <c r="J73" s="1233"/>
      <c r="K73" s="1248">
        <v>57.1</v>
      </c>
      <c r="L73" s="1248">
        <v>52</v>
      </c>
      <c r="M73" s="1236">
        <v>49.3</v>
      </c>
      <c r="N73" s="1236">
        <v>39.799999999999997</v>
      </c>
      <c r="O73" s="1236">
        <v>40.1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578</v>
      </c>
      <c r="J75" s="1237"/>
      <c r="K75" s="1249">
        <v>8.6</v>
      </c>
      <c r="L75" s="1249">
        <v>8.1</v>
      </c>
      <c r="M75" s="1249">
        <v>7.4</v>
      </c>
      <c r="N75" s="1249">
        <v>7.1</v>
      </c>
      <c r="O75" s="1249">
        <v>6.6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574</v>
      </c>
      <c r="H77" s="1241"/>
      <c r="I77" s="1237" t="s">
        <v>572</v>
      </c>
      <c r="J77" s="1237"/>
      <c r="K77" s="1248">
        <v>74</v>
      </c>
      <c r="L77" s="1248">
        <v>62.7</v>
      </c>
      <c r="M77" s="1236">
        <v>54.4</v>
      </c>
      <c r="N77" s="1236">
        <v>47</v>
      </c>
      <c r="O77" s="1236">
        <v>41.4</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578</v>
      </c>
      <c r="J79" s="1246"/>
      <c r="K79" s="1251">
        <v>9.1999999999999993</v>
      </c>
      <c r="L79" s="1251">
        <v>8.6</v>
      </c>
      <c r="M79" s="1251">
        <v>8.1</v>
      </c>
      <c r="N79" s="1251">
        <v>7.3</v>
      </c>
      <c r="O79" s="1251">
        <v>6.7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2" zoomScaleNormal="100" zoomScaleSheetLayoutView="70" workbookViewId="0">
      <selection activeCell="D24" sqref="D24"/>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3" zoomScaleNormal="100" zoomScaleSheetLayoutView="55" workbookViewId="0">
      <selection activeCell="D112" sqref="D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36156</v>
      </c>
      <c r="E3" s="116"/>
      <c r="F3" s="117">
        <v>43858</v>
      </c>
      <c r="G3" s="118"/>
      <c r="H3" s="119"/>
    </row>
    <row r="4" spans="1:8">
      <c r="A4" s="120"/>
      <c r="B4" s="121"/>
      <c r="C4" s="122"/>
      <c r="D4" s="123">
        <v>21212</v>
      </c>
      <c r="E4" s="124"/>
      <c r="F4" s="125">
        <v>23714</v>
      </c>
      <c r="G4" s="126"/>
      <c r="H4" s="127"/>
    </row>
    <row r="5" spans="1:8">
      <c r="A5" s="108" t="s">
        <v>520</v>
      </c>
      <c r="B5" s="113"/>
      <c r="C5" s="114"/>
      <c r="D5" s="115">
        <v>40360</v>
      </c>
      <c r="E5" s="116"/>
      <c r="F5" s="117">
        <v>41705</v>
      </c>
      <c r="G5" s="118"/>
      <c r="H5" s="119"/>
    </row>
    <row r="6" spans="1:8">
      <c r="A6" s="120"/>
      <c r="B6" s="121"/>
      <c r="C6" s="122"/>
      <c r="D6" s="123">
        <v>26198</v>
      </c>
      <c r="E6" s="124"/>
      <c r="F6" s="125">
        <v>22742</v>
      </c>
      <c r="G6" s="126"/>
      <c r="H6" s="127"/>
    </row>
    <row r="7" spans="1:8">
      <c r="A7" s="108" t="s">
        <v>521</v>
      </c>
      <c r="B7" s="113"/>
      <c r="C7" s="114"/>
      <c r="D7" s="115">
        <v>47201</v>
      </c>
      <c r="E7" s="116"/>
      <c r="F7" s="117">
        <v>47677</v>
      </c>
      <c r="G7" s="118"/>
      <c r="H7" s="119"/>
    </row>
    <row r="8" spans="1:8">
      <c r="A8" s="120"/>
      <c r="B8" s="121"/>
      <c r="C8" s="122"/>
      <c r="D8" s="123">
        <v>21877</v>
      </c>
      <c r="E8" s="124"/>
      <c r="F8" s="125">
        <v>23360</v>
      </c>
      <c r="G8" s="126"/>
      <c r="H8" s="127"/>
    </row>
    <row r="9" spans="1:8">
      <c r="A9" s="108" t="s">
        <v>522</v>
      </c>
      <c r="B9" s="113"/>
      <c r="C9" s="114"/>
      <c r="D9" s="115">
        <v>48009</v>
      </c>
      <c r="E9" s="116"/>
      <c r="F9" s="117">
        <v>51613</v>
      </c>
      <c r="G9" s="118"/>
      <c r="H9" s="119"/>
    </row>
    <row r="10" spans="1:8">
      <c r="A10" s="120"/>
      <c r="B10" s="121"/>
      <c r="C10" s="122"/>
      <c r="D10" s="123">
        <v>26534</v>
      </c>
      <c r="E10" s="124"/>
      <c r="F10" s="125">
        <v>25872</v>
      </c>
      <c r="G10" s="126"/>
      <c r="H10" s="127"/>
    </row>
    <row r="11" spans="1:8">
      <c r="A11" s="108" t="s">
        <v>523</v>
      </c>
      <c r="B11" s="113"/>
      <c r="C11" s="114"/>
      <c r="D11" s="115">
        <v>36252</v>
      </c>
      <c r="E11" s="116"/>
      <c r="F11" s="117">
        <v>50880</v>
      </c>
      <c r="G11" s="118"/>
      <c r="H11" s="119"/>
    </row>
    <row r="12" spans="1:8">
      <c r="A12" s="120"/>
      <c r="B12" s="121"/>
      <c r="C12" s="128"/>
      <c r="D12" s="123">
        <v>23979</v>
      </c>
      <c r="E12" s="124"/>
      <c r="F12" s="125">
        <v>27819</v>
      </c>
      <c r="G12" s="126"/>
      <c r="H12" s="127"/>
    </row>
    <row r="13" spans="1:8">
      <c r="A13" s="108"/>
      <c r="B13" s="113"/>
      <c r="C13" s="129"/>
      <c r="D13" s="130">
        <v>41596</v>
      </c>
      <c r="E13" s="131"/>
      <c r="F13" s="132">
        <v>47147</v>
      </c>
      <c r="G13" s="133"/>
      <c r="H13" s="119"/>
    </row>
    <row r="14" spans="1:8">
      <c r="A14" s="120"/>
      <c r="B14" s="121"/>
      <c r="C14" s="122"/>
      <c r="D14" s="123">
        <v>23960</v>
      </c>
      <c r="E14" s="124"/>
      <c r="F14" s="125">
        <v>24701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5.87</v>
      </c>
      <c r="C19" s="134">
        <f>ROUND(VALUE(SUBSTITUTE(実質収支比率等に係る経年分析!G$48,"▲","-")),2)</f>
        <v>5.24</v>
      </c>
      <c r="D19" s="134">
        <f>ROUND(VALUE(SUBSTITUTE(実質収支比率等に係る経年分析!H$48,"▲","-")),2)</f>
        <v>6.31</v>
      </c>
      <c r="E19" s="134">
        <f>ROUND(VALUE(SUBSTITUTE(実質収支比率等に係る経年分析!I$48,"▲","-")),2)</f>
        <v>5.72</v>
      </c>
      <c r="F19" s="134">
        <f>ROUND(VALUE(SUBSTITUTE(実質収支比率等に係る経年分析!J$48,"▲","-")),2)</f>
        <v>5.89</v>
      </c>
    </row>
    <row r="20" spans="1:11">
      <c r="A20" s="134" t="s">
        <v>43</v>
      </c>
      <c r="B20" s="134">
        <f>ROUND(VALUE(SUBSTITUTE(実質収支比率等に係る経年分析!F$47,"▲","-")),2)</f>
        <v>12.53</v>
      </c>
      <c r="C20" s="134">
        <f>ROUND(VALUE(SUBSTITUTE(実質収支比率等に係る経年分析!G$47,"▲","-")),2)</f>
        <v>10.96</v>
      </c>
      <c r="D20" s="134">
        <f>ROUND(VALUE(SUBSTITUTE(実質収支比率等に係る経年分析!H$47,"▲","-")),2)</f>
        <v>11.08</v>
      </c>
      <c r="E20" s="134">
        <f>ROUND(VALUE(SUBSTITUTE(実質収支比率等に係る経年分析!I$47,"▲","-")),2)</f>
        <v>11.18</v>
      </c>
      <c r="F20" s="134">
        <f>ROUND(VALUE(SUBSTITUTE(実質収支比率等に係る経年分析!J$47,"▲","-")),2)</f>
        <v>10</v>
      </c>
    </row>
    <row r="21" spans="1:11">
      <c r="A21" s="134" t="s">
        <v>44</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-5.01</v>
      </c>
      <c r="D21" s="134">
        <f>IF(ISNUMBER(VALUE(SUBSTITUTE(実質収支比率等に係る経年分析!H$49,"▲","-"))),ROUND(VALUE(SUBSTITUTE(実質収支比率等に係る経年分析!H$49,"▲","-")),2),NA())</f>
        <v>-1.29</v>
      </c>
      <c r="E21" s="134">
        <f>IF(ISNUMBER(VALUE(SUBSTITUTE(実質収支比率等に係る経年分析!I$49,"▲","-"))),ROUND(VALUE(SUBSTITUTE(実質収支比率等に係る経年分析!I$49,"▲","-")),2),NA())</f>
        <v>-3.82</v>
      </c>
      <c r="F21" s="134">
        <f>IF(ISNUMBER(VALUE(SUBSTITUTE(実質収支比率等に係る経年分析!J$49,"▲","-"))),ROUND(VALUE(SUBSTITUTE(実質収支比率等に係る経年分析!J$49,"▲","-")),2),NA())</f>
        <v>-4.0599999999999996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7.0000000000000007E-2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介護保険特別会計</v>
      </c>
      <c r="B30" s="135">
        <f>IF(ROUND(VALUE(SUBSTITUTE(連結実質赤字比率に係る赤字・黒字の構成分析!F$40,"▲", "-")), 2) &lt; 0, ABS(ROUND(VALUE(SUBSTITUTE(連結実質赤字比率に係る赤字・黒字の構成分析!F$40,"▲", "-")), 2)), NA())</f>
        <v>0.02</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0.82</v>
      </c>
    </row>
    <row r="31" spans="1:11">
      <c r="A31" s="135" t="str">
        <f>IF(連結実質赤字比率に係る赤字・黒字の構成分析!C$39="",NA(),連結実質赤字比率に係る赤字・黒字の構成分析!C$39)</f>
        <v>競輪事業特別会計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1.72</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2.08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2.0099999999999998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2.3199999999999998</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4.1100000000000003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9.5399999999999991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12590</v>
      </c>
      <c r="E42" s="136"/>
      <c r="F42" s="136"/>
      <c r="G42" s="136">
        <f>'実質公債費比率（分子）の構造'!L$52</f>
        <v>12594</v>
      </c>
      <c r="H42" s="136"/>
      <c r="I42" s="136"/>
      <c r="J42" s="136">
        <f>'実質公債費比率（分子）の構造'!M$52</f>
        <v>12563</v>
      </c>
      <c r="K42" s="136"/>
      <c r="L42" s="136"/>
      <c r="M42" s="136">
        <f>'実質公債費比率（分子）の構造'!N$52</f>
        <v>12666</v>
      </c>
      <c r="N42" s="136"/>
      <c r="O42" s="136"/>
      <c r="P42" s="136">
        <f>'実質公債費比率（分子）の構造'!O$52</f>
        <v>11812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1194</v>
      </c>
      <c r="C44" s="136"/>
      <c r="D44" s="136"/>
      <c r="E44" s="136">
        <f>'実質公債費比率（分子）の構造'!L$50</f>
        <v>1183</v>
      </c>
      <c r="F44" s="136"/>
      <c r="G44" s="136"/>
      <c r="H44" s="136">
        <f>'実質公債費比率（分子）の構造'!M$50</f>
        <v>1343</v>
      </c>
      <c r="I44" s="136"/>
      <c r="J44" s="136"/>
      <c r="K44" s="136">
        <f>'実質公債費比率（分子）の構造'!N$50</f>
        <v>1334</v>
      </c>
      <c r="L44" s="136"/>
      <c r="M44" s="136"/>
      <c r="N44" s="136">
        <f>'実質公債費比率（分子）の構造'!O$50</f>
        <v>996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4107</v>
      </c>
      <c r="C46" s="136"/>
      <c r="D46" s="136"/>
      <c r="E46" s="136">
        <f>'実質公債費比率（分子）の構造'!L$48</f>
        <v>4103</v>
      </c>
      <c r="F46" s="136"/>
      <c r="G46" s="136"/>
      <c r="H46" s="136">
        <f>'実質公債費比率（分子）の構造'!M$48</f>
        <v>3826</v>
      </c>
      <c r="I46" s="136"/>
      <c r="J46" s="136"/>
      <c r="K46" s="136">
        <f>'実質公債費比率（分子）の構造'!N$48</f>
        <v>3769</v>
      </c>
      <c r="L46" s="136"/>
      <c r="M46" s="136"/>
      <c r="N46" s="136">
        <f>'実質公債費比率（分子）の構造'!O$48</f>
        <v>3785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12129</v>
      </c>
      <c r="C49" s="136"/>
      <c r="D49" s="136"/>
      <c r="E49" s="136">
        <f>'実質公債費比率（分子）の構造'!L$45</f>
        <v>12090</v>
      </c>
      <c r="F49" s="136"/>
      <c r="G49" s="136"/>
      <c r="H49" s="136">
        <f>'実質公債費比率（分子）の構造'!M$45</f>
        <v>12062</v>
      </c>
      <c r="I49" s="136"/>
      <c r="J49" s="136"/>
      <c r="K49" s="136">
        <f>'実質公債費比率（分子）の構造'!N$45</f>
        <v>11773</v>
      </c>
      <c r="L49" s="136"/>
      <c r="M49" s="136"/>
      <c r="N49" s="136">
        <f>'実質公債費比率（分子）の構造'!O$45</f>
        <v>10741</v>
      </c>
      <c r="O49" s="136"/>
      <c r="P49" s="136"/>
    </row>
    <row r="50" spans="1:16">
      <c r="A50" s="136" t="s">
        <v>59</v>
      </c>
      <c r="B50" s="136" t="e">
        <f>NA()</f>
        <v>#N/A</v>
      </c>
      <c r="C50" s="136">
        <f>IF(ISNUMBER('実質公債費比率（分子）の構造'!K$53),'実質公債費比率（分子）の構造'!K$53,NA())</f>
        <v>4840</v>
      </c>
      <c r="D50" s="136" t="e">
        <f>NA()</f>
        <v>#N/A</v>
      </c>
      <c r="E50" s="136" t="e">
        <f>NA()</f>
        <v>#N/A</v>
      </c>
      <c r="F50" s="136">
        <f>IF(ISNUMBER('実質公債費比率（分子）の構造'!L$53),'実質公債費比率（分子）の構造'!L$53,NA())</f>
        <v>4782</v>
      </c>
      <c r="G50" s="136" t="e">
        <f>NA()</f>
        <v>#N/A</v>
      </c>
      <c r="H50" s="136" t="e">
        <f>NA()</f>
        <v>#N/A</v>
      </c>
      <c r="I50" s="136">
        <f>IF(ISNUMBER('実質公債費比率（分子）の構造'!M$53),'実質公債費比率（分子）の構造'!M$53,NA())</f>
        <v>4668</v>
      </c>
      <c r="J50" s="136" t="e">
        <f>NA()</f>
        <v>#N/A</v>
      </c>
      <c r="K50" s="136" t="e">
        <f>NA()</f>
        <v>#N/A</v>
      </c>
      <c r="L50" s="136">
        <f>IF(ISNUMBER('実質公債費比率（分子）の構造'!N$53),'実質公債費比率（分子）の構造'!N$53,NA())</f>
        <v>4210</v>
      </c>
      <c r="M50" s="136" t="e">
        <f>NA()</f>
        <v>#N/A</v>
      </c>
      <c r="N50" s="136" t="e">
        <f>NA()</f>
        <v>#N/A</v>
      </c>
      <c r="O50" s="136">
        <f>IF(ISNUMBER('実質公債費比率（分子）の構造'!O$53),'実質公債費比率（分子）の構造'!O$53,NA())</f>
        <v>3710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92841</v>
      </c>
      <c r="E56" s="135"/>
      <c r="F56" s="135"/>
      <c r="G56" s="135">
        <f>'将来負担比率（分子）の構造'!J$51</f>
        <v>92363</v>
      </c>
      <c r="H56" s="135"/>
      <c r="I56" s="135"/>
      <c r="J56" s="135">
        <f>'将来負担比率（分子）の構造'!K$51</f>
        <v>91965</v>
      </c>
      <c r="K56" s="135"/>
      <c r="L56" s="135"/>
      <c r="M56" s="135">
        <f>'将来負担比率（分子）の構造'!L$51</f>
        <v>89560</v>
      </c>
      <c r="N56" s="135"/>
      <c r="O56" s="135"/>
      <c r="P56" s="135">
        <f>'将来負担比率（分子）の構造'!M$51</f>
        <v>86881</v>
      </c>
    </row>
    <row r="57" spans="1:16">
      <c r="A57" s="135" t="s">
        <v>35</v>
      </c>
      <c r="B57" s="135"/>
      <c r="C57" s="135"/>
      <c r="D57" s="135">
        <f>'将来負担比率（分子）の構造'!I$50</f>
        <v>32860</v>
      </c>
      <c r="E57" s="135"/>
      <c r="F57" s="135"/>
      <c r="G57" s="135">
        <f>'将来負担比率（分子）の構造'!J$50</f>
        <v>32927</v>
      </c>
      <c r="H57" s="135"/>
      <c r="I57" s="135"/>
      <c r="J57" s="135">
        <f>'将来負担比率（分子）の構造'!K$50</f>
        <v>32185</v>
      </c>
      <c r="K57" s="135"/>
      <c r="L57" s="135"/>
      <c r="M57" s="135">
        <f>'将来負担比率（分子）の構造'!L$50</f>
        <v>34306</v>
      </c>
      <c r="N57" s="135"/>
      <c r="O57" s="135"/>
      <c r="P57" s="135">
        <f>'将来負担比率（分子）の構造'!M$50</f>
        <v>32959</v>
      </c>
    </row>
    <row r="58" spans="1:16">
      <c r="A58" s="135" t="s">
        <v>34</v>
      </c>
      <c r="B58" s="135"/>
      <c r="C58" s="135"/>
      <c r="D58" s="135">
        <f>'将来負担比率（分子）の構造'!I$49</f>
        <v>12291</v>
      </c>
      <c r="E58" s="135"/>
      <c r="F58" s="135"/>
      <c r="G58" s="135">
        <f>'将来負担比率（分子）の構造'!J$49</f>
        <v>11125</v>
      </c>
      <c r="H58" s="135"/>
      <c r="I58" s="135"/>
      <c r="J58" s="135">
        <f>'将来負担比率（分子）の構造'!K$49</f>
        <v>11382</v>
      </c>
      <c r="K58" s="135"/>
      <c r="L58" s="135"/>
      <c r="M58" s="135">
        <f>'将来負担比率（分子）の構造'!L$49</f>
        <v>11456</v>
      </c>
      <c r="N58" s="135"/>
      <c r="O58" s="135"/>
      <c r="P58" s="135">
        <f>'将来負担比率（分子）の構造'!M$49</f>
        <v>11265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t="str">
        <f>'将来負担比率（分子）の構造'!J$46</f>
        <v>-</v>
      </c>
      <c r="F61" s="135"/>
      <c r="G61" s="135"/>
      <c r="H61" s="135">
        <f>'将来負担比率（分子）の構造'!K$46</f>
        <v>9</v>
      </c>
      <c r="I61" s="135"/>
      <c r="J61" s="135"/>
      <c r="K61" s="135">
        <f>'将来負担比率（分子）の構造'!L$46</f>
        <v>3</v>
      </c>
      <c r="L61" s="135"/>
      <c r="M61" s="135"/>
      <c r="N61" s="135">
        <f>'将来負担比率（分子）の構造'!M$46</f>
        <v>18</v>
      </c>
      <c r="O61" s="135"/>
      <c r="P61" s="135"/>
    </row>
    <row r="62" spans="1:16">
      <c r="A62" s="135" t="s">
        <v>29</v>
      </c>
      <c r="B62" s="135">
        <f>'将来負担比率（分子）の構造'!I$45</f>
        <v>17740</v>
      </c>
      <c r="C62" s="135"/>
      <c r="D62" s="135"/>
      <c r="E62" s="135">
        <f>'将来負担比率（分子）の構造'!J$45</f>
        <v>17150</v>
      </c>
      <c r="F62" s="135"/>
      <c r="G62" s="135"/>
      <c r="H62" s="135">
        <f>'将来負担比率（分子）の構造'!K$45</f>
        <v>15409</v>
      </c>
      <c r="I62" s="135"/>
      <c r="J62" s="135"/>
      <c r="K62" s="135">
        <f>'将来負担比率（分子）の構造'!L$45</f>
        <v>14340</v>
      </c>
      <c r="L62" s="135"/>
      <c r="M62" s="135"/>
      <c r="N62" s="135">
        <f>'将来負担比率（分子）の構造'!M$45</f>
        <v>14082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39184</v>
      </c>
      <c r="C64" s="135"/>
      <c r="D64" s="135"/>
      <c r="E64" s="135">
        <f>'将来負担比率（分子）の構造'!J$43</f>
        <v>37628</v>
      </c>
      <c r="F64" s="135"/>
      <c r="G64" s="135"/>
      <c r="H64" s="135">
        <f>'将来負担比率（分子）の構造'!K$43</f>
        <v>35488</v>
      </c>
      <c r="I64" s="135"/>
      <c r="J64" s="135"/>
      <c r="K64" s="135">
        <f>'将来負担比率（分子）の構造'!L$43</f>
        <v>33862</v>
      </c>
      <c r="L64" s="135"/>
      <c r="M64" s="135"/>
      <c r="N64" s="135">
        <f>'将来負担比率（分子）の構造'!M$43</f>
        <v>34523</v>
      </c>
      <c r="O64" s="135"/>
      <c r="P64" s="135"/>
    </row>
    <row r="65" spans="1:16">
      <c r="A65" s="135" t="s">
        <v>26</v>
      </c>
      <c r="B65" s="135">
        <f>'将来負担比率（分子）の構造'!I$42</f>
        <v>9414</v>
      </c>
      <c r="C65" s="135"/>
      <c r="D65" s="135"/>
      <c r="E65" s="135">
        <f>'将来負担比率（分子）の構造'!J$42</f>
        <v>8228</v>
      </c>
      <c r="F65" s="135"/>
      <c r="G65" s="135"/>
      <c r="H65" s="135">
        <f>'将来負担比率（分子）の構造'!K$42</f>
        <v>10334</v>
      </c>
      <c r="I65" s="135"/>
      <c r="J65" s="135"/>
      <c r="K65" s="135">
        <f>'将来負担比率（分子）の構造'!L$42</f>
        <v>8991</v>
      </c>
      <c r="L65" s="135"/>
      <c r="M65" s="135"/>
      <c r="N65" s="135">
        <f>'将来負担比率（分子）の構造'!M$42</f>
        <v>7642</v>
      </c>
      <c r="O65" s="135"/>
      <c r="P65" s="135"/>
    </row>
    <row r="66" spans="1:16">
      <c r="A66" s="135" t="s">
        <v>25</v>
      </c>
      <c r="B66" s="135">
        <f>'将来負担比率（分子）の構造'!I$41</f>
        <v>107763</v>
      </c>
      <c r="C66" s="135"/>
      <c r="D66" s="135"/>
      <c r="E66" s="135">
        <f>'将来負担比率（分子）の構造'!J$41</f>
        <v>106505</v>
      </c>
      <c r="F66" s="135"/>
      <c r="G66" s="135"/>
      <c r="H66" s="135">
        <f>'将来負担比率（分子）の構造'!K$41</f>
        <v>105878</v>
      </c>
      <c r="I66" s="135"/>
      <c r="J66" s="135"/>
      <c r="K66" s="135">
        <f>'将来負担比率（分子）の構造'!L$41</f>
        <v>103283</v>
      </c>
      <c r="L66" s="135"/>
      <c r="M66" s="135"/>
      <c r="N66" s="135">
        <f>'将来負担比率（分子）の構造'!M$41</f>
        <v>100258</v>
      </c>
      <c r="O66" s="135"/>
      <c r="P66" s="135"/>
    </row>
    <row r="67" spans="1:16">
      <c r="A67" s="135" t="s">
        <v>63</v>
      </c>
      <c r="B67" s="135" t="e">
        <f>NA()</f>
        <v>#N/A</v>
      </c>
      <c r="C67" s="135">
        <f>IF(ISNUMBER('将来負担比率（分子）の構造'!I$52), IF('将来負担比率（分子）の構造'!I$52 &lt; 0, 0, '将来負担比率（分子）の構造'!I$52), NA())</f>
        <v>36133</v>
      </c>
      <c r="D67" s="135" t="e">
        <f>NA()</f>
        <v>#N/A</v>
      </c>
      <c r="E67" s="135" t="e">
        <f>NA()</f>
        <v>#N/A</v>
      </c>
      <c r="F67" s="135">
        <f>IF(ISNUMBER('将来負担比率（分子）の構造'!J$52), IF('将来負担比率（分子）の構造'!J$52 &lt; 0, 0, '将来負担比率（分子）の構造'!J$52), NA())</f>
        <v>33095</v>
      </c>
      <c r="G67" s="135" t="e">
        <f>NA()</f>
        <v>#N/A</v>
      </c>
      <c r="H67" s="135" t="e">
        <f>NA()</f>
        <v>#N/A</v>
      </c>
      <c r="I67" s="135">
        <f>IF(ISNUMBER('将来負担比率（分子）の構造'!K$52), IF('将来負担比率（分子）の構造'!K$52 &lt; 0, 0, '将来負担比率（分子）の構造'!K$52), NA())</f>
        <v>31586</v>
      </c>
      <c r="J67" s="135" t="e">
        <f>NA()</f>
        <v>#N/A</v>
      </c>
      <c r="K67" s="135" t="e">
        <f>NA()</f>
        <v>#N/A</v>
      </c>
      <c r="L67" s="135">
        <f>IF(ISNUMBER('将来負担比率（分子）の構造'!L$52), IF('将来負担比率（分子）の構造'!L$52 &lt; 0, 0, '将来負担比率（分子）の構造'!L$52), NA())</f>
        <v>25157</v>
      </c>
      <c r="M67" s="135" t="e">
        <f>NA()</f>
        <v>#N/A</v>
      </c>
      <c r="N67" s="135" t="e">
        <f>NA()</f>
        <v>#N/A</v>
      </c>
      <c r="O67" s="135">
        <f>IF(ISNUMBER('将来負担比率（分子）の構造'!M$52), IF('将来負担比率（分子）の構造'!M$52 &lt; 0, 0, '将来負担比率（分子）の構造'!M$52), NA())</f>
        <v>25417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63308684</v>
      </c>
      <c r="S5" s="613"/>
      <c r="T5" s="613"/>
      <c r="U5" s="613"/>
      <c r="V5" s="613"/>
      <c r="W5" s="613"/>
      <c r="X5" s="613"/>
      <c r="Y5" s="614"/>
      <c r="Z5" s="615">
        <v>51.7</v>
      </c>
      <c r="AA5" s="615"/>
      <c r="AB5" s="615"/>
      <c r="AC5" s="615"/>
      <c r="AD5" s="616">
        <v>59524214</v>
      </c>
      <c r="AE5" s="616"/>
      <c r="AF5" s="616"/>
      <c r="AG5" s="616"/>
      <c r="AH5" s="616"/>
      <c r="AI5" s="616"/>
      <c r="AJ5" s="616"/>
      <c r="AK5" s="616"/>
      <c r="AL5" s="617">
        <v>82.8</v>
      </c>
      <c r="AM5" s="618"/>
      <c r="AN5" s="618"/>
      <c r="AO5" s="619"/>
      <c r="AP5" s="609" t="s">
        <v>207</v>
      </c>
      <c r="AQ5" s="610"/>
      <c r="AR5" s="610"/>
      <c r="AS5" s="610"/>
      <c r="AT5" s="610"/>
      <c r="AU5" s="610"/>
      <c r="AV5" s="610"/>
      <c r="AW5" s="610"/>
      <c r="AX5" s="610"/>
      <c r="AY5" s="610"/>
      <c r="AZ5" s="610"/>
      <c r="BA5" s="610"/>
      <c r="BB5" s="610"/>
      <c r="BC5" s="610"/>
      <c r="BD5" s="610"/>
      <c r="BE5" s="610"/>
      <c r="BF5" s="611"/>
      <c r="BG5" s="623">
        <v>56909135</v>
      </c>
      <c r="BH5" s="624"/>
      <c r="BI5" s="624"/>
      <c r="BJ5" s="624"/>
      <c r="BK5" s="624"/>
      <c r="BL5" s="624"/>
      <c r="BM5" s="624"/>
      <c r="BN5" s="625"/>
      <c r="BO5" s="626">
        <v>89.9</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1344175</v>
      </c>
      <c r="S6" s="624"/>
      <c r="T6" s="624"/>
      <c r="U6" s="624"/>
      <c r="V6" s="624"/>
      <c r="W6" s="624"/>
      <c r="X6" s="624"/>
      <c r="Y6" s="625"/>
      <c r="Z6" s="626">
        <v>1.1000000000000001</v>
      </c>
      <c r="AA6" s="626"/>
      <c r="AB6" s="626"/>
      <c r="AC6" s="626"/>
      <c r="AD6" s="627">
        <v>1344175</v>
      </c>
      <c r="AE6" s="627"/>
      <c r="AF6" s="627"/>
      <c r="AG6" s="627"/>
      <c r="AH6" s="627"/>
      <c r="AI6" s="627"/>
      <c r="AJ6" s="627"/>
      <c r="AK6" s="627"/>
      <c r="AL6" s="628">
        <v>1.9</v>
      </c>
      <c r="AM6" s="629"/>
      <c r="AN6" s="629"/>
      <c r="AO6" s="630"/>
      <c r="AP6" s="620" t="s">
        <v>213</v>
      </c>
      <c r="AQ6" s="621"/>
      <c r="AR6" s="621"/>
      <c r="AS6" s="621"/>
      <c r="AT6" s="621"/>
      <c r="AU6" s="621"/>
      <c r="AV6" s="621"/>
      <c r="AW6" s="621"/>
      <c r="AX6" s="621"/>
      <c r="AY6" s="621"/>
      <c r="AZ6" s="621"/>
      <c r="BA6" s="621"/>
      <c r="BB6" s="621"/>
      <c r="BC6" s="621"/>
      <c r="BD6" s="621"/>
      <c r="BE6" s="621"/>
      <c r="BF6" s="622"/>
      <c r="BG6" s="623">
        <v>56909135</v>
      </c>
      <c r="BH6" s="624"/>
      <c r="BI6" s="624"/>
      <c r="BJ6" s="624"/>
      <c r="BK6" s="624"/>
      <c r="BL6" s="624"/>
      <c r="BM6" s="624"/>
      <c r="BN6" s="625"/>
      <c r="BO6" s="626">
        <v>89.9</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704543</v>
      </c>
      <c r="CS6" s="624"/>
      <c r="CT6" s="624"/>
      <c r="CU6" s="624"/>
      <c r="CV6" s="624"/>
      <c r="CW6" s="624"/>
      <c r="CX6" s="624"/>
      <c r="CY6" s="625"/>
      <c r="CZ6" s="626">
        <v>0.6</v>
      </c>
      <c r="DA6" s="626"/>
      <c r="DB6" s="626"/>
      <c r="DC6" s="626"/>
      <c r="DD6" s="632" t="s">
        <v>208</v>
      </c>
      <c r="DE6" s="624"/>
      <c r="DF6" s="624"/>
      <c r="DG6" s="624"/>
      <c r="DH6" s="624"/>
      <c r="DI6" s="624"/>
      <c r="DJ6" s="624"/>
      <c r="DK6" s="624"/>
      <c r="DL6" s="624"/>
      <c r="DM6" s="624"/>
      <c r="DN6" s="624"/>
      <c r="DO6" s="624"/>
      <c r="DP6" s="625"/>
      <c r="DQ6" s="632">
        <v>704063</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126180</v>
      </c>
      <c r="S7" s="624"/>
      <c r="T7" s="624"/>
      <c r="U7" s="624"/>
      <c r="V7" s="624"/>
      <c r="W7" s="624"/>
      <c r="X7" s="624"/>
      <c r="Y7" s="625"/>
      <c r="Z7" s="626">
        <v>0.1</v>
      </c>
      <c r="AA7" s="626"/>
      <c r="AB7" s="626"/>
      <c r="AC7" s="626"/>
      <c r="AD7" s="627">
        <v>126180</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27091343</v>
      </c>
      <c r="BH7" s="624"/>
      <c r="BI7" s="624"/>
      <c r="BJ7" s="624"/>
      <c r="BK7" s="624"/>
      <c r="BL7" s="624"/>
      <c r="BM7" s="624"/>
      <c r="BN7" s="625"/>
      <c r="BO7" s="626">
        <v>42.8</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9537327</v>
      </c>
      <c r="CS7" s="624"/>
      <c r="CT7" s="624"/>
      <c r="CU7" s="624"/>
      <c r="CV7" s="624"/>
      <c r="CW7" s="624"/>
      <c r="CX7" s="624"/>
      <c r="CY7" s="625"/>
      <c r="CZ7" s="626">
        <v>8.1</v>
      </c>
      <c r="DA7" s="626"/>
      <c r="DB7" s="626"/>
      <c r="DC7" s="626"/>
      <c r="DD7" s="632">
        <v>319328</v>
      </c>
      <c r="DE7" s="624"/>
      <c r="DF7" s="624"/>
      <c r="DG7" s="624"/>
      <c r="DH7" s="624"/>
      <c r="DI7" s="624"/>
      <c r="DJ7" s="624"/>
      <c r="DK7" s="624"/>
      <c r="DL7" s="624"/>
      <c r="DM7" s="624"/>
      <c r="DN7" s="624"/>
      <c r="DO7" s="624"/>
      <c r="DP7" s="625"/>
      <c r="DQ7" s="632">
        <v>8041369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397437</v>
      </c>
      <c r="S8" s="624"/>
      <c r="T8" s="624"/>
      <c r="U8" s="624"/>
      <c r="V8" s="624"/>
      <c r="W8" s="624"/>
      <c r="X8" s="624"/>
      <c r="Y8" s="625"/>
      <c r="Z8" s="626">
        <v>0.3</v>
      </c>
      <c r="AA8" s="626"/>
      <c r="AB8" s="626"/>
      <c r="AC8" s="626"/>
      <c r="AD8" s="627">
        <v>397437</v>
      </c>
      <c r="AE8" s="627"/>
      <c r="AF8" s="627"/>
      <c r="AG8" s="627"/>
      <c r="AH8" s="627"/>
      <c r="AI8" s="627"/>
      <c r="AJ8" s="627"/>
      <c r="AK8" s="627"/>
      <c r="AL8" s="628">
        <v>0.6</v>
      </c>
      <c r="AM8" s="629"/>
      <c r="AN8" s="629"/>
      <c r="AO8" s="630"/>
      <c r="AP8" s="620" t="s">
        <v>219</v>
      </c>
      <c r="AQ8" s="621"/>
      <c r="AR8" s="621"/>
      <c r="AS8" s="621"/>
      <c r="AT8" s="621"/>
      <c r="AU8" s="621"/>
      <c r="AV8" s="621"/>
      <c r="AW8" s="621"/>
      <c r="AX8" s="621"/>
      <c r="AY8" s="621"/>
      <c r="AZ8" s="621"/>
      <c r="BA8" s="621"/>
      <c r="BB8" s="621"/>
      <c r="BC8" s="621"/>
      <c r="BD8" s="621"/>
      <c r="BE8" s="621"/>
      <c r="BF8" s="622"/>
      <c r="BG8" s="623">
        <v>643960</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46595639</v>
      </c>
      <c r="CS8" s="624"/>
      <c r="CT8" s="624"/>
      <c r="CU8" s="624"/>
      <c r="CV8" s="624"/>
      <c r="CW8" s="624"/>
      <c r="CX8" s="624"/>
      <c r="CY8" s="625"/>
      <c r="CZ8" s="626">
        <v>39.5</v>
      </c>
      <c r="DA8" s="626"/>
      <c r="DB8" s="626"/>
      <c r="DC8" s="626"/>
      <c r="DD8" s="632">
        <v>1043173</v>
      </c>
      <c r="DE8" s="624"/>
      <c r="DF8" s="624"/>
      <c r="DG8" s="624"/>
      <c r="DH8" s="624"/>
      <c r="DI8" s="624"/>
      <c r="DJ8" s="624"/>
      <c r="DK8" s="624"/>
      <c r="DL8" s="624"/>
      <c r="DM8" s="624"/>
      <c r="DN8" s="624"/>
      <c r="DO8" s="624"/>
      <c r="DP8" s="625"/>
      <c r="DQ8" s="632">
        <v>23475957</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411151</v>
      </c>
      <c r="S9" s="624"/>
      <c r="T9" s="624"/>
      <c r="U9" s="624"/>
      <c r="V9" s="624"/>
      <c r="W9" s="624"/>
      <c r="X9" s="624"/>
      <c r="Y9" s="625"/>
      <c r="Z9" s="626">
        <v>0.3</v>
      </c>
      <c r="AA9" s="626"/>
      <c r="AB9" s="626"/>
      <c r="AC9" s="626"/>
      <c r="AD9" s="627">
        <v>411151</v>
      </c>
      <c r="AE9" s="627"/>
      <c r="AF9" s="627"/>
      <c r="AG9" s="627"/>
      <c r="AH9" s="627"/>
      <c r="AI9" s="627"/>
      <c r="AJ9" s="627"/>
      <c r="AK9" s="627"/>
      <c r="AL9" s="628">
        <v>0.6</v>
      </c>
      <c r="AM9" s="629"/>
      <c r="AN9" s="629"/>
      <c r="AO9" s="630"/>
      <c r="AP9" s="620" t="s">
        <v>222</v>
      </c>
      <c r="AQ9" s="621"/>
      <c r="AR9" s="621"/>
      <c r="AS9" s="621"/>
      <c r="AT9" s="621"/>
      <c r="AU9" s="621"/>
      <c r="AV9" s="621"/>
      <c r="AW9" s="621"/>
      <c r="AX9" s="621"/>
      <c r="AY9" s="621"/>
      <c r="AZ9" s="621"/>
      <c r="BA9" s="621"/>
      <c r="BB9" s="621"/>
      <c r="BC9" s="621"/>
      <c r="BD9" s="621"/>
      <c r="BE9" s="621"/>
      <c r="BF9" s="622"/>
      <c r="BG9" s="623">
        <v>21584352</v>
      </c>
      <c r="BH9" s="624"/>
      <c r="BI9" s="624"/>
      <c r="BJ9" s="624"/>
      <c r="BK9" s="624"/>
      <c r="BL9" s="624"/>
      <c r="BM9" s="624"/>
      <c r="BN9" s="625"/>
      <c r="BO9" s="626">
        <v>34.1</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13698566</v>
      </c>
      <c r="CS9" s="624"/>
      <c r="CT9" s="624"/>
      <c r="CU9" s="624"/>
      <c r="CV9" s="624"/>
      <c r="CW9" s="624"/>
      <c r="CX9" s="624"/>
      <c r="CY9" s="625"/>
      <c r="CZ9" s="626">
        <v>11.6</v>
      </c>
      <c r="DA9" s="626"/>
      <c r="DB9" s="626"/>
      <c r="DC9" s="626"/>
      <c r="DD9" s="632">
        <v>1890520</v>
      </c>
      <c r="DE9" s="624"/>
      <c r="DF9" s="624"/>
      <c r="DG9" s="624"/>
      <c r="DH9" s="624"/>
      <c r="DI9" s="624"/>
      <c r="DJ9" s="624"/>
      <c r="DK9" s="624"/>
      <c r="DL9" s="624"/>
      <c r="DM9" s="624"/>
      <c r="DN9" s="624"/>
      <c r="DO9" s="624"/>
      <c r="DP9" s="625"/>
      <c r="DQ9" s="632">
        <v>11678478</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7512257</v>
      </c>
      <c r="S10" s="624"/>
      <c r="T10" s="624"/>
      <c r="U10" s="624"/>
      <c r="V10" s="624"/>
      <c r="W10" s="624"/>
      <c r="X10" s="624"/>
      <c r="Y10" s="625"/>
      <c r="Z10" s="626">
        <v>6.1</v>
      </c>
      <c r="AA10" s="626"/>
      <c r="AB10" s="626"/>
      <c r="AC10" s="626"/>
      <c r="AD10" s="627">
        <v>7512257</v>
      </c>
      <c r="AE10" s="627"/>
      <c r="AF10" s="627"/>
      <c r="AG10" s="627"/>
      <c r="AH10" s="627"/>
      <c r="AI10" s="627"/>
      <c r="AJ10" s="627"/>
      <c r="AK10" s="627"/>
      <c r="AL10" s="628">
        <v>10.5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1004605</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215046</v>
      </c>
      <c r="CS10" s="624"/>
      <c r="CT10" s="624"/>
      <c r="CU10" s="624"/>
      <c r="CV10" s="624"/>
      <c r="CW10" s="624"/>
      <c r="CX10" s="624"/>
      <c r="CY10" s="625"/>
      <c r="CZ10" s="626">
        <v>0.2</v>
      </c>
      <c r="DA10" s="626"/>
      <c r="DB10" s="626"/>
      <c r="DC10" s="626"/>
      <c r="DD10" s="632">
        <v>1739</v>
      </c>
      <c r="DE10" s="624"/>
      <c r="DF10" s="624"/>
      <c r="DG10" s="624"/>
      <c r="DH10" s="624"/>
      <c r="DI10" s="624"/>
      <c r="DJ10" s="624"/>
      <c r="DK10" s="624"/>
      <c r="DL10" s="624"/>
      <c r="DM10" s="624"/>
      <c r="DN10" s="624"/>
      <c r="DO10" s="624"/>
      <c r="DP10" s="625"/>
      <c r="DQ10" s="632">
        <v>62659</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3858426</v>
      </c>
      <c r="BH11" s="624"/>
      <c r="BI11" s="624"/>
      <c r="BJ11" s="624"/>
      <c r="BK11" s="624"/>
      <c r="BL11" s="624"/>
      <c r="BM11" s="624"/>
      <c r="BN11" s="625"/>
      <c r="BO11" s="626">
        <v>6.1</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1770027</v>
      </c>
      <c r="CS11" s="624"/>
      <c r="CT11" s="624"/>
      <c r="CU11" s="624"/>
      <c r="CV11" s="624"/>
      <c r="CW11" s="624"/>
      <c r="CX11" s="624"/>
      <c r="CY11" s="625"/>
      <c r="CZ11" s="626">
        <v>1.5</v>
      </c>
      <c r="DA11" s="626"/>
      <c r="DB11" s="626"/>
      <c r="DC11" s="626"/>
      <c r="DD11" s="632">
        <v>717944</v>
      </c>
      <c r="DE11" s="624"/>
      <c r="DF11" s="624"/>
      <c r="DG11" s="624"/>
      <c r="DH11" s="624"/>
      <c r="DI11" s="624"/>
      <c r="DJ11" s="624"/>
      <c r="DK11" s="624"/>
      <c r="DL11" s="624"/>
      <c r="DM11" s="624"/>
      <c r="DN11" s="624"/>
      <c r="DO11" s="624"/>
      <c r="DP11" s="625"/>
      <c r="DQ11" s="632">
        <v>1234614</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26414663</v>
      </c>
      <c r="BH12" s="624"/>
      <c r="BI12" s="624"/>
      <c r="BJ12" s="624"/>
      <c r="BK12" s="624"/>
      <c r="BL12" s="624"/>
      <c r="BM12" s="624"/>
      <c r="BN12" s="625"/>
      <c r="BO12" s="626">
        <v>41.7</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3847667</v>
      </c>
      <c r="CS12" s="624"/>
      <c r="CT12" s="624"/>
      <c r="CU12" s="624"/>
      <c r="CV12" s="624"/>
      <c r="CW12" s="624"/>
      <c r="CX12" s="624"/>
      <c r="CY12" s="625"/>
      <c r="CZ12" s="626">
        <v>3.3</v>
      </c>
      <c r="DA12" s="626"/>
      <c r="DB12" s="626"/>
      <c r="DC12" s="626"/>
      <c r="DD12" s="632">
        <v>161439</v>
      </c>
      <c r="DE12" s="624"/>
      <c r="DF12" s="624"/>
      <c r="DG12" s="624"/>
      <c r="DH12" s="624"/>
      <c r="DI12" s="624"/>
      <c r="DJ12" s="624"/>
      <c r="DK12" s="624"/>
      <c r="DL12" s="624"/>
      <c r="DM12" s="624"/>
      <c r="DN12" s="624"/>
      <c r="DO12" s="624"/>
      <c r="DP12" s="625"/>
      <c r="DQ12" s="632">
        <v>2159749</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496377</v>
      </c>
      <c r="S13" s="624"/>
      <c r="T13" s="624"/>
      <c r="U13" s="624"/>
      <c r="V13" s="624"/>
      <c r="W13" s="624"/>
      <c r="X13" s="624"/>
      <c r="Y13" s="625"/>
      <c r="Z13" s="626">
        <v>0.4</v>
      </c>
      <c r="AA13" s="626"/>
      <c r="AB13" s="626"/>
      <c r="AC13" s="626"/>
      <c r="AD13" s="627">
        <v>496377</v>
      </c>
      <c r="AE13" s="627"/>
      <c r="AF13" s="627"/>
      <c r="AG13" s="627"/>
      <c r="AH13" s="627"/>
      <c r="AI13" s="627"/>
      <c r="AJ13" s="627"/>
      <c r="AK13" s="627"/>
      <c r="AL13" s="628">
        <v>0.7</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26274866</v>
      </c>
      <c r="BH13" s="624"/>
      <c r="BI13" s="624"/>
      <c r="BJ13" s="624"/>
      <c r="BK13" s="624"/>
      <c r="BL13" s="624"/>
      <c r="BM13" s="624"/>
      <c r="BN13" s="625"/>
      <c r="BO13" s="626">
        <v>41.5</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13083213</v>
      </c>
      <c r="CS13" s="624"/>
      <c r="CT13" s="624"/>
      <c r="CU13" s="624"/>
      <c r="CV13" s="624"/>
      <c r="CW13" s="624"/>
      <c r="CX13" s="624"/>
      <c r="CY13" s="625"/>
      <c r="CZ13" s="626">
        <v>11.1</v>
      </c>
      <c r="DA13" s="626"/>
      <c r="DB13" s="626"/>
      <c r="DC13" s="626"/>
      <c r="DD13" s="632">
        <v>5767412</v>
      </c>
      <c r="DE13" s="624"/>
      <c r="DF13" s="624"/>
      <c r="DG13" s="624"/>
      <c r="DH13" s="624"/>
      <c r="DI13" s="624"/>
      <c r="DJ13" s="624"/>
      <c r="DK13" s="624"/>
      <c r="DL13" s="624"/>
      <c r="DM13" s="624"/>
      <c r="DN13" s="624"/>
      <c r="DO13" s="624"/>
      <c r="DP13" s="625"/>
      <c r="DQ13" s="632">
        <v>9196784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715804</v>
      </c>
      <c r="BH14" s="624"/>
      <c r="BI14" s="624"/>
      <c r="BJ14" s="624"/>
      <c r="BK14" s="624"/>
      <c r="BL14" s="624"/>
      <c r="BM14" s="624"/>
      <c r="BN14" s="625"/>
      <c r="BO14" s="626">
        <v>1.1000000000000001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4231370</v>
      </c>
      <c r="CS14" s="624"/>
      <c r="CT14" s="624"/>
      <c r="CU14" s="624"/>
      <c r="CV14" s="624"/>
      <c r="CW14" s="624"/>
      <c r="CX14" s="624"/>
      <c r="CY14" s="625"/>
      <c r="CZ14" s="626">
        <v>3.6</v>
      </c>
      <c r="DA14" s="626"/>
      <c r="DB14" s="626"/>
      <c r="DC14" s="626"/>
      <c r="DD14" s="632">
        <v>707437</v>
      </c>
      <c r="DE14" s="624"/>
      <c r="DF14" s="624"/>
      <c r="DG14" s="624"/>
      <c r="DH14" s="624"/>
      <c r="DI14" s="624"/>
      <c r="DJ14" s="624"/>
      <c r="DK14" s="624"/>
      <c r="DL14" s="624"/>
      <c r="DM14" s="624"/>
      <c r="DN14" s="624"/>
      <c r="DO14" s="624"/>
      <c r="DP14" s="625"/>
      <c r="DQ14" s="632">
        <v>3483869</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256524</v>
      </c>
      <c r="S15" s="624"/>
      <c r="T15" s="624"/>
      <c r="U15" s="624"/>
      <c r="V15" s="624"/>
      <c r="W15" s="624"/>
      <c r="X15" s="624"/>
      <c r="Y15" s="625"/>
      <c r="Z15" s="626">
        <v>0.2</v>
      </c>
      <c r="AA15" s="626"/>
      <c r="AB15" s="626"/>
      <c r="AC15" s="626"/>
      <c r="AD15" s="627">
        <v>256524</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2686209</v>
      </c>
      <c r="BH15" s="624"/>
      <c r="BI15" s="624"/>
      <c r="BJ15" s="624"/>
      <c r="BK15" s="624"/>
      <c r="BL15" s="624"/>
      <c r="BM15" s="624"/>
      <c r="BN15" s="625"/>
      <c r="BO15" s="626">
        <v>4.2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13643884</v>
      </c>
      <c r="CS15" s="624"/>
      <c r="CT15" s="624"/>
      <c r="CU15" s="624"/>
      <c r="CV15" s="624"/>
      <c r="CW15" s="624"/>
      <c r="CX15" s="624"/>
      <c r="CY15" s="625"/>
      <c r="CZ15" s="626">
        <v>11.6</v>
      </c>
      <c r="DA15" s="626"/>
      <c r="DB15" s="626"/>
      <c r="DC15" s="626"/>
      <c r="DD15" s="632">
        <v>3111839</v>
      </c>
      <c r="DE15" s="624"/>
      <c r="DF15" s="624"/>
      <c r="DG15" s="624"/>
      <c r="DH15" s="624"/>
      <c r="DI15" s="624"/>
      <c r="DJ15" s="624"/>
      <c r="DK15" s="624"/>
      <c r="DL15" s="624"/>
      <c r="DM15" s="624"/>
      <c r="DN15" s="624"/>
      <c r="DO15" s="624"/>
      <c r="DP15" s="625"/>
      <c r="DQ15" s="632">
        <v>9605181</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1907168</v>
      </c>
      <c r="S16" s="624"/>
      <c r="T16" s="624"/>
      <c r="U16" s="624"/>
      <c r="V16" s="624"/>
      <c r="W16" s="624"/>
      <c r="X16" s="624"/>
      <c r="Y16" s="625"/>
      <c r="Z16" s="626">
        <v>1.6</v>
      </c>
      <c r="AA16" s="626"/>
      <c r="AB16" s="626"/>
      <c r="AC16" s="626"/>
      <c r="AD16" s="627">
        <v>1421640</v>
      </c>
      <c r="AE16" s="627"/>
      <c r="AF16" s="627"/>
      <c r="AG16" s="627"/>
      <c r="AH16" s="627"/>
      <c r="AI16" s="627"/>
      <c r="AJ16" s="627"/>
      <c r="AK16" s="627"/>
      <c r="AL16" s="628">
        <v>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v>155</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27672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27310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1421640</v>
      </c>
      <c r="S17" s="624"/>
      <c r="T17" s="624"/>
      <c r="U17" s="624"/>
      <c r="V17" s="624"/>
      <c r="W17" s="624"/>
      <c r="X17" s="624"/>
      <c r="Y17" s="625"/>
      <c r="Z17" s="626">
        <v>1.2</v>
      </c>
      <c r="AA17" s="626"/>
      <c r="AB17" s="626"/>
      <c r="AC17" s="626"/>
      <c r="AD17" s="627">
        <v>1421640</v>
      </c>
      <c r="AE17" s="627"/>
      <c r="AF17" s="627"/>
      <c r="AG17" s="627"/>
      <c r="AH17" s="627"/>
      <c r="AI17" s="627"/>
      <c r="AJ17" s="627"/>
      <c r="AK17" s="627"/>
      <c r="AL17" s="628">
        <v>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v>961</v>
      </c>
      <c r="BH17" s="624"/>
      <c r="BI17" s="624"/>
      <c r="BJ17" s="624"/>
      <c r="BK17" s="624"/>
      <c r="BL17" s="624"/>
      <c r="BM17" s="624"/>
      <c r="BN17" s="625"/>
      <c r="BO17" s="626">
        <v>0</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10719934</v>
      </c>
      <c r="CS17" s="624"/>
      <c r="CT17" s="624"/>
      <c r="CU17" s="624"/>
      <c r="CV17" s="624"/>
      <c r="CW17" s="624"/>
      <c r="CX17" s="624"/>
      <c r="CY17" s="625"/>
      <c r="CZ17" s="626">
        <v>9.1</v>
      </c>
      <c r="DA17" s="626"/>
      <c r="DB17" s="626"/>
      <c r="DC17" s="626"/>
      <c r="DD17" s="632" t="s">
        <v>109</v>
      </c>
      <c r="DE17" s="624"/>
      <c r="DF17" s="624"/>
      <c r="DG17" s="624"/>
      <c r="DH17" s="624"/>
      <c r="DI17" s="624"/>
      <c r="DJ17" s="624"/>
      <c r="DK17" s="624"/>
      <c r="DL17" s="624"/>
      <c r="DM17" s="624"/>
      <c r="DN17" s="624"/>
      <c r="DO17" s="624"/>
      <c r="DP17" s="625"/>
      <c r="DQ17" s="632">
        <v>10285244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485528</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6399549</v>
      </c>
      <c r="BH19" s="624"/>
      <c r="BI19" s="624"/>
      <c r="BJ19" s="624"/>
      <c r="BK19" s="624"/>
      <c r="BL19" s="624"/>
      <c r="BM19" s="624"/>
      <c r="BN19" s="625"/>
      <c r="BO19" s="626">
        <v>10.1</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75759953</v>
      </c>
      <c r="S20" s="624"/>
      <c r="T20" s="624"/>
      <c r="U20" s="624"/>
      <c r="V20" s="624"/>
      <c r="W20" s="624"/>
      <c r="X20" s="624"/>
      <c r="Y20" s="625"/>
      <c r="Z20" s="626">
        <v>61.8</v>
      </c>
      <c r="AA20" s="626"/>
      <c r="AB20" s="626"/>
      <c r="AC20" s="626"/>
      <c r="AD20" s="627">
        <v>71489955</v>
      </c>
      <c r="AE20" s="627"/>
      <c r="AF20" s="627"/>
      <c r="AG20" s="627"/>
      <c r="AH20" s="627"/>
      <c r="AI20" s="627"/>
      <c r="AJ20" s="627"/>
      <c r="AK20" s="627"/>
      <c r="AL20" s="628">
        <v>99.5</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6399549</v>
      </c>
      <c r="BH20" s="624"/>
      <c r="BI20" s="624"/>
      <c r="BJ20" s="624"/>
      <c r="BK20" s="624"/>
      <c r="BL20" s="624"/>
      <c r="BM20" s="624"/>
      <c r="BN20" s="625"/>
      <c r="BO20" s="626">
        <v>10.1</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118074888</v>
      </c>
      <c r="CS20" s="624"/>
      <c r="CT20" s="624"/>
      <c r="CU20" s="624"/>
      <c r="CV20" s="624"/>
      <c r="CW20" s="624"/>
      <c r="CX20" s="624"/>
      <c r="CY20" s="625"/>
      <c r="CZ20" s="626">
        <v>100</v>
      </c>
      <c r="DA20" s="626"/>
      <c r="DB20" s="626"/>
      <c r="DC20" s="626"/>
      <c r="DD20" s="632">
        <v>13720831</v>
      </c>
      <c r="DE20" s="624"/>
      <c r="DF20" s="624"/>
      <c r="DG20" s="624"/>
      <c r="DH20" s="624"/>
      <c r="DI20" s="624"/>
      <c r="DJ20" s="624"/>
      <c r="DK20" s="624"/>
      <c r="DL20" s="624"/>
      <c r="DM20" s="624"/>
      <c r="DN20" s="624"/>
      <c r="DO20" s="624"/>
      <c r="DP20" s="625"/>
      <c r="DQ20" s="632">
        <v>79955277</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87006</v>
      </c>
      <c r="S21" s="624"/>
      <c r="T21" s="624"/>
      <c r="U21" s="624"/>
      <c r="V21" s="624"/>
      <c r="W21" s="624"/>
      <c r="X21" s="624"/>
      <c r="Y21" s="625"/>
      <c r="Z21" s="626">
        <v>0.1</v>
      </c>
      <c r="AA21" s="626"/>
      <c r="AB21" s="626"/>
      <c r="AC21" s="626"/>
      <c r="AD21" s="627">
        <v>87006</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1469049</v>
      </c>
      <c r="S22" s="624"/>
      <c r="T22" s="624"/>
      <c r="U22" s="624"/>
      <c r="V22" s="624"/>
      <c r="W22" s="624"/>
      <c r="X22" s="624"/>
      <c r="Y22" s="625"/>
      <c r="Z22" s="626">
        <v>1.2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2615079</v>
      </c>
      <c r="BH22" s="624"/>
      <c r="BI22" s="624"/>
      <c r="BJ22" s="624"/>
      <c r="BK22" s="624"/>
      <c r="BL22" s="624"/>
      <c r="BM22" s="624"/>
      <c r="BN22" s="625"/>
      <c r="BO22" s="626">
        <v>4.0999999999999996</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2037886</v>
      </c>
      <c r="S23" s="624"/>
      <c r="T23" s="624"/>
      <c r="U23" s="624"/>
      <c r="V23" s="624"/>
      <c r="W23" s="624"/>
      <c r="X23" s="624"/>
      <c r="Y23" s="625"/>
      <c r="Z23" s="626">
        <v>1.7</v>
      </c>
      <c r="AA23" s="626"/>
      <c r="AB23" s="626"/>
      <c r="AC23" s="626"/>
      <c r="AD23" s="627">
        <v>180270</v>
      </c>
      <c r="AE23" s="627"/>
      <c r="AF23" s="627"/>
      <c r="AG23" s="627"/>
      <c r="AH23" s="627"/>
      <c r="AI23" s="627"/>
      <c r="AJ23" s="627"/>
      <c r="AK23" s="627"/>
      <c r="AL23" s="628">
        <v>0.3</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3784470</v>
      </c>
      <c r="BH23" s="624"/>
      <c r="BI23" s="624"/>
      <c r="BJ23" s="624"/>
      <c r="BK23" s="624"/>
      <c r="BL23" s="624"/>
      <c r="BM23" s="624"/>
      <c r="BN23" s="625"/>
      <c r="BO23" s="626">
        <v>6</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768478</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62548047</v>
      </c>
      <c r="CS24" s="613"/>
      <c r="CT24" s="613"/>
      <c r="CU24" s="613"/>
      <c r="CV24" s="613"/>
      <c r="CW24" s="613"/>
      <c r="CX24" s="613"/>
      <c r="CY24" s="614"/>
      <c r="CZ24" s="650">
        <v>53</v>
      </c>
      <c r="DA24" s="651"/>
      <c r="DB24" s="651"/>
      <c r="DC24" s="652"/>
      <c r="DD24" s="649">
        <v>39979021</v>
      </c>
      <c r="DE24" s="613"/>
      <c r="DF24" s="613"/>
      <c r="DG24" s="613"/>
      <c r="DH24" s="613"/>
      <c r="DI24" s="613"/>
      <c r="DJ24" s="613"/>
      <c r="DK24" s="614"/>
      <c r="DL24" s="649">
        <v>38784598</v>
      </c>
      <c r="DM24" s="613"/>
      <c r="DN24" s="613"/>
      <c r="DO24" s="613"/>
      <c r="DP24" s="613"/>
      <c r="DQ24" s="613"/>
      <c r="DR24" s="613"/>
      <c r="DS24" s="613"/>
      <c r="DT24" s="613"/>
      <c r="DU24" s="613"/>
      <c r="DV24" s="614"/>
      <c r="DW24" s="617">
        <v>52.2</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16924911</v>
      </c>
      <c r="S25" s="624"/>
      <c r="T25" s="624"/>
      <c r="U25" s="624"/>
      <c r="V25" s="624"/>
      <c r="W25" s="624"/>
      <c r="X25" s="624"/>
      <c r="Y25" s="625"/>
      <c r="Z25" s="626">
        <v>13.8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19681725</v>
      </c>
      <c r="CS25" s="655"/>
      <c r="CT25" s="655"/>
      <c r="CU25" s="655"/>
      <c r="CV25" s="655"/>
      <c r="CW25" s="655"/>
      <c r="CX25" s="655"/>
      <c r="CY25" s="656"/>
      <c r="CZ25" s="657">
        <v>16.7</v>
      </c>
      <c r="DA25" s="658"/>
      <c r="DB25" s="658"/>
      <c r="DC25" s="659"/>
      <c r="DD25" s="632">
        <v>17282535</v>
      </c>
      <c r="DE25" s="655"/>
      <c r="DF25" s="655"/>
      <c r="DG25" s="655"/>
      <c r="DH25" s="655"/>
      <c r="DI25" s="655"/>
      <c r="DJ25" s="655"/>
      <c r="DK25" s="656"/>
      <c r="DL25" s="632">
        <v>16854815</v>
      </c>
      <c r="DM25" s="655"/>
      <c r="DN25" s="655"/>
      <c r="DO25" s="655"/>
      <c r="DP25" s="655"/>
      <c r="DQ25" s="655"/>
      <c r="DR25" s="655"/>
      <c r="DS25" s="655"/>
      <c r="DT25" s="655"/>
      <c r="DU25" s="655"/>
      <c r="DV25" s="656"/>
      <c r="DW25" s="628">
        <v>22.7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4019</v>
      </c>
      <c r="S26" s="624"/>
      <c r="T26" s="624"/>
      <c r="U26" s="624"/>
      <c r="V26" s="624"/>
      <c r="W26" s="624"/>
      <c r="X26" s="624"/>
      <c r="Y26" s="625"/>
      <c r="Z26" s="626">
        <v>0</v>
      </c>
      <c r="AA26" s="626"/>
      <c r="AB26" s="626"/>
      <c r="AC26" s="626"/>
      <c r="AD26" s="627">
        <v>4019</v>
      </c>
      <c r="AE26" s="627"/>
      <c r="AF26" s="627"/>
      <c r="AG26" s="627"/>
      <c r="AH26" s="627"/>
      <c r="AI26" s="627"/>
      <c r="AJ26" s="627"/>
      <c r="AK26" s="627"/>
      <c r="AL26" s="628">
        <v>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12741036</v>
      </c>
      <c r="CS26" s="624"/>
      <c r="CT26" s="624"/>
      <c r="CU26" s="624"/>
      <c r="CV26" s="624"/>
      <c r="CW26" s="624"/>
      <c r="CX26" s="624"/>
      <c r="CY26" s="625"/>
      <c r="CZ26" s="657">
        <v>10.8</v>
      </c>
      <c r="DA26" s="658"/>
      <c r="DB26" s="658"/>
      <c r="DC26" s="659"/>
      <c r="DD26" s="632">
        <v>10843578</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8129653</v>
      </c>
      <c r="S27" s="624"/>
      <c r="T27" s="624"/>
      <c r="U27" s="624"/>
      <c r="V27" s="624"/>
      <c r="W27" s="624"/>
      <c r="X27" s="624"/>
      <c r="Y27" s="625"/>
      <c r="Z27" s="626">
        <v>6.6</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63308684</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32146388</v>
      </c>
      <c r="CS27" s="655"/>
      <c r="CT27" s="655"/>
      <c r="CU27" s="655"/>
      <c r="CV27" s="655"/>
      <c r="CW27" s="655"/>
      <c r="CX27" s="655"/>
      <c r="CY27" s="656"/>
      <c r="CZ27" s="657">
        <v>27.2</v>
      </c>
      <c r="DA27" s="658"/>
      <c r="DB27" s="658"/>
      <c r="DC27" s="659"/>
      <c r="DD27" s="632">
        <v>12411242</v>
      </c>
      <c r="DE27" s="655"/>
      <c r="DF27" s="655"/>
      <c r="DG27" s="655"/>
      <c r="DH27" s="655"/>
      <c r="DI27" s="655"/>
      <c r="DJ27" s="655"/>
      <c r="DK27" s="656"/>
      <c r="DL27" s="632">
        <v>11644539</v>
      </c>
      <c r="DM27" s="655"/>
      <c r="DN27" s="655"/>
      <c r="DO27" s="655"/>
      <c r="DP27" s="655"/>
      <c r="DQ27" s="655"/>
      <c r="DR27" s="655"/>
      <c r="DS27" s="655"/>
      <c r="DT27" s="655"/>
      <c r="DU27" s="655"/>
      <c r="DV27" s="656"/>
      <c r="DW27" s="628">
        <v>15.7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217142</v>
      </c>
      <c r="S28" s="624"/>
      <c r="T28" s="624"/>
      <c r="U28" s="624"/>
      <c r="V28" s="624"/>
      <c r="W28" s="624"/>
      <c r="X28" s="624"/>
      <c r="Y28" s="625"/>
      <c r="Z28" s="626">
        <v>0.2</v>
      </c>
      <c r="AA28" s="626"/>
      <c r="AB28" s="626"/>
      <c r="AC28" s="626"/>
      <c r="AD28" s="627">
        <v>83239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10719934</v>
      </c>
      <c r="CS28" s="624"/>
      <c r="CT28" s="624"/>
      <c r="CU28" s="624"/>
      <c r="CV28" s="624"/>
      <c r="CW28" s="624"/>
      <c r="CX28" s="624"/>
      <c r="CY28" s="625"/>
      <c r="CZ28" s="657">
        <v>9.1</v>
      </c>
      <c r="DA28" s="658"/>
      <c r="DB28" s="658"/>
      <c r="DC28" s="659"/>
      <c r="DD28" s="632">
        <v>10285244</v>
      </c>
      <c r="DE28" s="624"/>
      <c r="DF28" s="624"/>
      <c r="DG28" s="624"/>
      <c r="DH28" s="624"/>
      <c r="DI28" s="624"/>
      <c r="DJ28" s="624"/>
      <c r="DK28" s="625"/>
      <c r="DL28" s="632">
        <v>10285244</v>
      </c>
      <c r="DM28" s="624"/>
      <c r="DN28" s="624"/>
      <c r="DO28" s="624"/>
      <c r="DP28" s="624"/>
      <c r="DQ28" s="624"/>
      <c r="DR28" s="624"/>
      <c r="DS28" s="624"/>
      <c r="DT28" s="624"/>
      <c r="DU28" s="624"/>
      <c r="DV28" s="625"/>
      <c r="DW28" s="628">
        <v>13.8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5963</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10719934</v>
      </c>
      <c r="CS29" s="655"/>
      <c r="CT29" s="655"/>
      <c r="CU29" s="655"/>
      <c r="CV29" s="655"/>
      <c r="CW29" s="655"/>
      <c r="CX29" s="655"/>
      <c r="CY29" s="656"/>
      <c r="CZ29" s="657">
        <v>9.1</v>
      </c>
      <c r="DA29" s="658"/>
      <c r="DB29" s="658"/>
      <c r="DC29" s="659"/>
      <c r="DD29" s="632">
        <v>10285244</v>
      </c>
      <c r="DE29" s="655"/>
      <c r="DF29" s="655"/>
      <c r="DG29" s="655"/>
      <c r="DH29" s="655"/>
      <c r="DI29" s="655"/>
      <c r="DJ29" s="655"/>
      <c r="DK29" s="656"/>
      <c r="DL29" s="632">
        <v>10285244</v>
      </c>
      <c r="DM29" s="655"/>
      <c r="DN29" s="655"/>
      <c r="DO29" s="655"/>
      <c r="DP29" s="655"/>
      <c r="DQ29" s="655"/>
      <c r="DR29" s="655"/>
      <c r="DS29" s="655"/>
      <c r="DT29" s="655"/>
      <c r="DU29" s="655"/>
      <c r="DV29" s="656"/>
      <c r="DW29" s="628">
        <v>13.8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3021622</v>
      </c>
      <c r="S30" s="624"/>
      <c r="T30" s="624"/>
      <c r="U30" s="624"/>
      <c r="V30" s="624"/>
      <c r="W30" s="624"/>
      <c r="X30" s="624"/>
      <c r="Y30" s="625"/>
      <c r="Z30" s="626">
        <v>2.5</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94</v>
      </c>
      <c r="BN30" s="682"/>
      <c r="BO30" s="682"/>
      <c r="BP30" s="682"/>
      <c r="BQ30" s="683"/>
      <c r="BR30" s="681">
        <v>98.6</v>
      </c>
      <c r="BS30" s="682"/>
      <c r="BT30" s="682"/>
      <c r="BU30" s="682"/>
      <c r="BV30" s="682"/>
      <c r="BW30" s="682"/>
      <c r="BX30" s="618">
        <v>93.4</v>
      </c>
      <c r="BY30" s="682"/>
      <c r="BZ30" s="682"/>
      <c r="CA30" s="682"/>
      <c r="CB30" s="683"/>
      <c r="CD30" s="686"/>
      <c r="CE30" s="687"/>
      <c r="CF30" s="637" t="s">
        <v>291</v>
      </c>
      <c r="CG30" s="638"/>
      <c r="CH30" s="638"/>
      <c r="CI30" s="638"/>
      <c r="CJ30" s="638"/>
      <c r="CK30" s="638"/>
      <c r="CL30" s="638"/>
      <c r="CM30" s="638"/>
      <c r="CN30" s="638"/>
      <c r="CO30" s="638"/>
      <c r="CP30" s="638"/>
      <c r="CQ30" s="639"/>
      <c r="CR30" s="623">
        <v>9787735</v>
      </c>
      <c r="CS30" s="624"/>
      <c r="CT30" s="624"/>
      <c r="CU30" s="624"/>
      <c r="CV30" s="624"/>
      <c r="CW30" s="624"/>
      <c r="CX30" s="624"/>
      <c r="CY30" s="625"/>
      <c r="CZ30" s="657">
        <v>8.3000000000000007</v>
      </c>
      <c r="DA30" s="658"/>
      <c r="DB30" s="658"/>
      <c r="DC30" s="659"/>
      <c r="DD30" s="632">
        <v>9414328</v>
      </c>
      <c r="DE30" s="624"/>
      <c r="DF30" s="624"/>
      <c r="DG30" s="624"/>
      <c r="DH30" s="624"/>
      <c r="DI30" s="624"/>
      <c r="DJ30" s="624"/>
      <c r="DK30" s="625"/>
      <c r="DL30" s="632">
        <v>9414328</v>
      </c>
      <c r="DM30" s="624"/>
      <c r="DN30" s="624"/>
      <c r="DO30" s="624"/>
      <c r="DP30" s="624"/>
      <c r="DQ30" s="624"/>
      <c r="DR30" s="624"/>
      <c r="DS30" s="624"/>
      <c r="DT30" s="624"/>
      <c r="DU30" s="624"/>
      <c r="DV30" s="625"/>
      <c r="DW30" s="628">
        <v>12.7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2694240</v>
      </c>
      <c r="S31" s="624"/>
      <c r="T31" s="624"/>
      <c r="U31" s="624"/>
      <c r="V31" s="624"/>
      <c r="W31" s="624"/>
      <c r="X31" s="624"/>
      <c r="Y31" s="625"/>
      <c r="Z31" s="626">
        <v>2.2000000000000002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98.3</v>
      </c>
      <c r="BH31" s="655"/>
      <c r="BI31" s="655"/>
      <c r="BJ31" s="655"/>
      <c r="BK31" s="655"/>
      <c r="BL31" s="655"/>
      <c r="BM31" s="629">
        <v>92</v>
      </c>
      <c r="BN31" s="679"/>
      <c r="BO31" s="679"/>
      <c r="BP31" s="679"/>
      <c r="BQ31" s="680"/>
      <c r="BR31" s="678">
        <v>98.2</v>
      </c>
      <c r="BS31" s="655"/>
      <c r="BT31" s="655"/>
      <c r="BU31" s="655"/>
      <c r="BV31" s="655"/>
      <c r="BW31" s="655"/>
      <c r="BX31" s="629">
        <v>91.1</v>
      </c>
      <c r="BY31" s="679"/>
      <c r="BZ31" s="679"/>
      <c r="CA31" s="679"/>
      <c r="CB31" s="680"/>
      <c r="CD31" s="686"/>
      <c r="CE31" s="687"/>
      <c r="CF31" s="637" t="s">
        <v>295</v>
      </c>
      <c r="CG31" s="638"/>
      <c r="CH31" s="638"/>
      <c r="CI31" s="638"/>
      <c r="CJ31" s="638"/>
      <c r="CK31" s="638"/>
      <c r="CL31" s="638"/>
      <c r="CM31" s="638"/>
      <c r="CN31" s="638"/>
      <c r="CO31" s="638"/>
      <c r="CP31" s="638"/>
      <c r="CQ31" s="639"/>
      <c r="CR31" s="623">
        <v>932199</v>
      </c>
      <c r="CS31" s="655"/>
      <c r="CT31" s="655"/>
      <c r="CU31" s="655"/>
      <c r="CV31" s="655"/>
      <c r="CW31" s="655"/>
      <c r="CX31" s="655"/>
      <c r="CY31" s="656"/>
      <c r="CZ31" s="657">
        <v>0.8</v>
      </c>
      <c r="DA31" s="658"/>
      <c r="DB31" s="658"/>
      <c r="DC31" s="659"/>
      <c r="DD31" s="632">
        <v>870916</v>
      </c>
      <c r="DE31" s="655"/>
      <c r="DF31" s="655"/>
      <c r="DG31" s="655"/>
      <c r="DH31" s="655"/>
      <c r="DI31" s="655"/>
      <c r="DJ31" s="655"/>
      <c r="DK31" s="656"/>
      <c r="DL31" s="632">
        <v>870916</v>
      </c>
      <c r="DM31" s="655"/>
      <c r="DN31" s="655"/>
      <c r="DO31" s="655"/>
      <c r="DP31" s="655"/>
      <c r="DQ31" s="655"/>
      <c r="DR31" s="655"/>
      <c r="DS31" s="655"/>
      <c r="DT31" s="655"/>
      <c r="DU31" s="655"/>
      <c r="DV31" s="656"/>
      <c r="DW31" s="628">
        <v>1.2</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4587094</v>
      </c>
      <c r="S32" s="624"/>
      <c r="T32" s="624"/>
      <c r="U32" s="624"/>
      <c r="V32" s="624"/>
      <c r="W32" s="624"/>
      <c r="X32" s="624"/>
      <c r="Y32" s="625"/>
      <c r="Z32" s="626">
        <v>3.7</v>
      </c>
      <c r="AA32" s="626"/>
      <c r="AB32" s="626"/>
      <c r="AC32" s="626"/>
      <c r="AD32" s="627">
        <v>7357</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v>
      </c>
      <c r="BH32" s="691"/>
      <c r="BI32" s="691"/>
      <c r="BJ32" s="691"/>
      <c r="BK32" s="691"/>
      <c r="BL32" s="691"/>
      <c r="BM32" s="692">
        <v>94.9</v>
      </c>
      <c r="BN32" s="691"/>
      <c r="BO32" s="691"/>
      <c r="BP32" s="691"/>
      <c r="BQ32" s="693"/>
      <c r="BR32" s="690">
        <v>98.8</v>
      </c>
      <c r="BS32" s="691"/>
      <c r="BT32" s="691"/>
      <c r="BU32" s="691"/>
      <c r="BV32" s="691"/>
      <c r="BW32" s="691"/>
      <c r="BX32" s="692">
        <v>94.5</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6836321</v>
      </c>
      <c r="S33" s="624"/>
      <c r="T33" s="624"/>
      <c r="U33" s="624"/>
      <c r="V33" s="624"/>
      <c r="W33" s="624"/>
      <c r="X33" s="624"/>
      <c r="Y33" s="625"/>
      <c r="Z33" s="626">
        <v>5.6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41778338</v>
      </c>
      <c r="CS33" s="655"/>
      <c r="CT33" s="655"/>
      <c r="CU33" s="655"/>
      <c r="CV33" s="655"/>
      <c r="CW33" s="655"/>
      <c r="CX33" s="655"/>
      <c r="CY33" s="656"/>
      <c r="CZ33" s="657">
        <v>35.4</v>
      </c>
      <c r="DA33" s="658"/>
      <c r="DB33" s="658"/>
      <c r="DC33" s="659"/>
      <c r="DD33" s="632">
        <v>33382404</v>
      </c>
      <c r="DE33" s="655"/>
      <c r="DF33" s="655"/>
      <c r="DG33" s="655"/>
      <c r="DH33" s="655"/>
      <c r="DI33" s="655"/>
      <c r="DJ33" s="655"/>
      <c r="DK33" s="656"/>
      <c r="DL33" s="632">
        <v>25874312</v>
      </c>
      <c r="DM33" s="655"/>
      <c r="DN33" s="655"/>
      <c r="DO33" s="655"/>
      <c r="DP33" s="655"/>
      <c r="DQ33" s="655"/>
      <c r="DR33" s="655"/>
      <c r="DS33" s="655"/>
      <c r="DT33" s="655"/>
      <c r="DU33" s="655"/>
      <c r="DV33" s="656"/>
      <c r="DW33" s="628">
        <v>34.799999999999997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17949097</v>
      </c>
      <c r="CS34" s="624"/>
      <c r="CT34" s="624"/>
      <c r="CU34" s="624"/>
      <c r="CV34" s="624"/>
      <c r="CW34" s="624"/>
      <c r="CX34" s="624"/>
      <c r="CY34" s="625"/>
      <c r="CZ34" s="657">
        <v>15.2</v>
      </c>
      <c r="DA34" s="658"/>
      <c r="DB34" s="658"/>
      <c r="DC34" s="659"/>
      <c r="DD34" s="632">
        <v>14376649</v>
      </c>
      <c r="DE34" s="624"/>
      <c r="DF34" s="624"/>
      <c r="DG34" s="624"/>
      <c r="DH34" s="624"/>
      <c r="DI34" s="624"/>
      <c r="DJ34" s="624"/>
      <c r="DK34" s="625"/>
      <c r="DL34" s="632">
        <v>11873271</v>
      </c>
      <c r="DM34" s="624"/>
      <c r="DN34" s="624"/>
      <c r="DO34" s="624"/>
      <c r="DP34" s="624"/>
      <c r="DQ34" s="624"/>
      <c r="DR34" s="624"/>
      <c r="DS34" s="624"/>
      <c r="DT34" s="624"/>
      <c r="DU34" s="624"/>
      <c r="DV34" s="625"/>
      <c r="DW34" s="628">
        <v>16</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2450221</v>
      </c>
      <c r="S35" s="624"/>
      <c r="T35" s="624"/>
      <c r="U35" s="624"/>
      <c r="V35" s="624"/>
      <c r="W35" s="624"/>
      <c r="X35" s="624"/>
      <c r="Y35" s="625"/>
      <c r="Z35" s="626">
        <v>2</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17362617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1493185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197254</v>
      </c>
      <c r="CS35" s="655"/>
      <c r="CT35" s="655"/>
      <c r="CU35" s="655"/>
      <c r="CV35" s="655"/>
      <c r="CW35" s="655"/>
      <c r="CX35" s="655"/>
      <c r="CY35" s="656"/>
      <c r="CZ35" s="657">
        <v>0.2</v>
      </c>
      <c r="DA35" s="658"/>
      <c r="DB35" s="658"/>
      <c r="DC35" s="659"/>
      <c r="DD35" s="632">
        <v>169166</v>
      </c>
      <c r="DE35" s="655"/>
      <c r="DF35" s="655"/>
      <c r="DG35" s="655"/>
      <c r="DH35" s="655"/>
      <c r="DI35" s="655"/>
      <c r="DJ35" s="655"/>
      <c r="DK35" s="656"/>
      <c r="DL35" s="632">
        <v>169166</v>
      </c>
      <c r="DM35" s="655"/>
      <c r="DN35" s="655"/>
      <c r="DO35" s="655"/>
      <c r="DP35" s="655"/>
      <c r="DQ35" s="655"/>
      <c r="DR35" s="655"/>
      <c r="DS35" s="655"/>
      <c r="DT35" s="655"/>
      <c r="DU35" s="655"/>
      <c r="DV35" s="656"/>
      <c r="DW35" s="628">
        <v>0.2</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122543337</v>
      </c>
      <c r="S36" s="696"/>
      <c r="T36" s="696"/>
      <c r="U36" s="696"/>
      <c r="V36" s="696"/>
      <c r="W36" s="696"/>
      <c r="X36" s="696"/>
      <c r="Y36" s="697"/>
      <c r="Z36" s="698">
        <v>100</v>
      </c>
      <c r="AA36" s="698"/>
      <c r="AB36" s="698"/>
      <c r="AC36" s="698"/>
      <c r="AD36" s="699">
        <v>71851846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3439044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298518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9652284</v>
      </c>
      <c r="CS36" s="624"/>
      <c r="CT36" s="624"/>
      <c r="CU36" s="624"/>
      <c r="CV36" s="624"/>
      <c r="CW36" s="624"/>
      <c r="CX36" s="624"/>
      <c r="CY36" s="625"/>
      <c r="CZ36" s="657">
        <v>8.1999999999999993</v>
      </c>
      <c r="DA36" s="658"/>
      <c r="DB36" s="658"/>
      <c r="DC36" s="659"/>
      <c r="DD36" s="632">
        <v>8546620</v>
      </c>
      <c r="DE36" s="624"/>
      <c r="DF36" s="624"/>
      <c r="DG36" s="624"/>
      <c r="DH36" s="624"/>
      <c r="DI36" s="624"/>
      <c r="DJ36" s="624"/>
      <c r="DK36" s="625"/>
      <c r="DL36" s="632">
        <v>6753321</v>
      </c>
      <c r="DM36" s="624"/>
      <c r="DN36" s="624"/>
      <c r="DO36" s="624"/>
      <c r="DP36" s="624"/>
      <c r="DQ36" s="624"/>
      <c r="DR36" s="624"/>
      <c r="DS36" s="624"/>
      <c r="DT36" s="624"/>
      <c r="DU36" s="624"/>
      <c r="DV36" s="625"/>
      <c r="DW36" s="628">
        <v>9.1</v>
      </c>
      <c r="DX36" s="653"/>
      <c r="DY36" s="653"/>
      <c r="DZ36" s="653"/>
      <c r="EA36" s="653"/>
      <c r="EB36" s="653"/>
      <c r="EC36" s="654"/>
    </row>
    <row r="37" spans="2:133" ht="11.25" customHeight="1">
      <c r="AQ37" s="702" t="s">
        <v>313</v>
      </c>
      <c r="AR37" s="703"/>
      <c r="AS37" s="703"/>
      <c r="AT37" s="703"/>
      <c r="AU37" s="703"/>
      <c r="AV37" s="703"/>
      <c r="AW37" s="703"/>
      <c r="AX37" s="703"/>
      <c r="AY37" s="704"/>
      <c r="AZ37" s="623">
        <v>2538415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50711</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143167</v>
      </c>
      <c r="CS37" s="655"/>
      <c r="CT37" s="655"/>
      <c r="CU37" s="655"/>
      <c r="CV37" s="655"/>
      <c r="CW37" s="655"/>
      <c r="CX37" s="655"/>
      <c r="CY37" s="656"/>
      <c r="CZ37" s="657">
        <v>0.1</v>
      </c>
      <c r="DA37" s="658"/>
      <c r="DB37" s="658"/>
      <c r="DC37" s="659"/>
      <c r="DD37" s="632">
        <v>142006</v>
      </c>
      <c r="DE37" s="655"/>
      <c r="DF37" s="655"/>
      <c r="DG37" s="655"/>
      <c r="DH37" s="655"/>
      <c r="DI37" s="655"/>
      <c r="DJ37" s="655"/>
      <c r="DK37" s="656"/>
      <c r="DL37" s="632">
        <v>137425</v>
      </c>
      <c r="DM37" s="655"/>
      <c r="DN37" s="655"/>
      <c r="DO37" s="655"/>
      <c r="DP37" s="655"/>
      <c r="DQ37" s="655"/>
      <c r="DR37" s="655"/>
      <c r="DS37" s="655"/>
      <c r="DT37" s="655"/>
      <c r="DU37" s="655"/>
      <c r="DV37" s="656"/>
      <c r="DW37" s="628">
        <v>0.2</v>
      </c>
      <c r="DX37" s="653"/>
      <c r="DY37" s="653"/>
      <c r="DZ37" s="653"/>
      <c r="EA37" s="653"/>
      <c r="EB37" s="653"/>
      <c r="EC37" s="654"/>
    </row>
    <row r="38" spans="2:133" ht="11.25" customHeight="1">
      <c r="AQ38" s="702" t="s">
        <v>316</v>
      </c>
      <c r="AR38" s="703"/>
      <c r="AS38" s="703"/>
      <c r="AT38" s="703"/>
      <c r="AU38" s="703"/>
      <c r="AV38" s="703"/>
      <c r="AW38" s="703"/>
      <c r="AX38" s="703"/>
      <c r="AY38" s="704"/>
      <c r="AZ38" s="623">
        <v>921743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88109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11751614</v>
      </c>
      <c r="CS38" s="624"/>
      <c r="CT38" s="624"/>
      <c r="CU38" s="624"/>
      <c r="CV38" s="624"/>
      <c r="CW38" s="624"/>
      <c r="CX38" s="624"/>
      <c r="CY38" s="625"/>
      <c r="CZ38" s="657">
        <v>10</v>
      </c>
      <c r="DA38" s="658"/>
      <c r="DB38" s="658"/>
      <c r="DC38" s="659"/>
      <c r="DD38" s="632">
        <v>9647578</v>
      </c>
      <c r="DE38" s="624"/>
      <c r="DF38" s="624"/>
      <c r="DG38" s="624"/>
      <c r="DH38" s="624"/>
      <c r="DI38" s="624"/>
      <c r="DJ38" s="624"/>
      <c r="DK38" s="625"/>
      <c r="DL38" s="632">
        <v>7078554</v>
      </c>
      <c r="DM38" s="624"/>
      <c r="DN38" s="624"/>
      <c r="DO38" s="624"/>
      <c r="DP38" s="624"/>
      <c r="DQ38" s="624"/>
      <c r="DR38" s="624"/>
      <c r="DS38" s="624"/>
      <c r="DT38" s="624"/>
      <c r="DU38" s="624"/>
      <c r="DV38" s="625"/>
      <c r="DW38" s="628">
        <v>9.5</v>
      </c>
      <c r="DX38" s="653"/>
      <c r="DY38" s="653"/>
      <c r="DZ38" s="653"/>
      <c r="EA38" s="653"/>
      <c r="EB38" s="653"/>
      <c r="EC38" s="654"/>
    </row>
    <row r="39" spans="2:133" ht="11.25" customHeight="1">
      <c r="AQ39" s="702" t="s">
        <v>319</v>
      </c>
      <c r="AR39" s="703"/>
      <c r="AS39" s="703"/>
      <c r="AT39" s="703"/>
      <c r="AU39" s="703"/>
      <c r="AV39" s="703"/>
      <c r="AW39" s="703"/>
      <c r="AX39" s="703"/>
      <c r="AY39" s="704"/>
      <c r="AZ39" s="623">
        <v>120540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18063</v>
      </c>
      <c r="CS39" s="655"/>
      <c r="CT39" s="655"/>
      <c r="CU39" s="655"/>
      <c r="CV39" s="655"/>
      <c r="CW39" s="655"/>
      <c r="CX39" s="655"/>
      <c r="CY39" s="656"/>
      <c r="CZ39" s="657">
        <v>0</v>
      </c>
      <c r="DA39" s="658"/>
      <c r="DB39" s="658"/>
      <c r="DC39" s="659"/>
      <c r="DD39" s="632">
        <v>806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3670797</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2210026</v>
      </c>
      <c r="CS40" s="624"/>
      <c r="CT40" s="624"/>
      <c r="CU40" s="624"/>
      <c r="CV40" s="624"/>
      <c r="CW40" s="624"/>
      <c r="CX40" s="624"/>
      <c r="CY40" s="625"/>
      <c r="CZ40" s="657">
        <v>1.9</v>
      </c>
      <c r="DA40" s="658"/>
      <c r="DB40" s="658"/>
      <c r="DC40" s="659"/>
      <c r="DD40" s="632">
        <v>641585</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6672078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261</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13748503</v>
      </c>
      <c r="CS42" s="624"/>
      <c r="CT42" s="624"/>
      <c r="CU42" s="624"/>
      <c r="CV42" s="624"/>
      <c r="CW42" s="624"/>
      <c r="CX42" s="624"/>
      <c r="CY42" s="625"/>
      <c r="CZ42" s="657">
        <v>11.6</v>
      </c>
      <c r="DA42" s="706"/>
      <c r="DB42" s="706"/>
      <c r="DC42" s="707"/>
      <c r="DD42" s="632">
        <v>6593852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398685</v>
      </c>
      <c r="CS43" s="655"/>
      <c r="CT43" s="655"/>
      <c r="CU43" s="655"/>
      <c r="CV43" s="655"/>
      <c r="CW43" s="655"/>
      <c r="CX43" s="655"/>
      <c r="CY43" s="656"/>
      <c r="CZ43" s="657">
        <v>0.3</v>
      </c>
      <c r="DA43" s="658"/>
      <c r="DB43" s="658"/>
      <c r="DC43" s="659"/>
      <c r="DD43" s="632">
        <v>398509</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13720831</v>
      </c>
      <c r="CS44" s="624"/>
      <c r="CT44" s="624"/>
      <c r="CU44" s="624"/>
      <c r="CV44" s="624"/>
      <c r="CW44" s="624"/>
      <c r="CX44" s="624"/>
      <c r="CY44" s="625"/>
      <c r="CZ44" s="657">
        <v>11.6</v>
      </c>
      <c r="DA44" s="706"/>
      <c r="DB44" s="706"/>
      <c r="DC44" s="707"/>
      <c r="DD44" s="632">
        <v>6566542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4391639</v>
      </c>
      <c r="CS45" s="655"/>
      <c r="CT45" s="655"/>
      <c r="CU45" s="655"/>
      <c r="CV45" s="655"/>
      <c r="CW45" s="655"/>
      <c r="CX45" s="655"/>
      <c r="CY45" s="656"/>
      <c r="CZ45" s="657">
        <v>3.7</v>
      </c>
      <c r="DA45" s="658"/>
      <c r="DB45" s="658"/>
      <c r="DC45" s="659"/>
      <c r="DD45" s="632">
        <v>362679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9075548</v>
      </c>
      <c r="CS46" s="624"/>
      <c r="CT46" s="624"/>
      <c r="CU46" s="624"/>
      <c r="CV46" s="624"/>
      <c r="CW46" s="624"/>
      <c r="CX46" s="624"/>
      <c r="CY46" s="625"/>
      <c r="CZ46" s="657">
        <v>7.7</v>
      </c>
      <c r="DA46" s="706"/>
      <c r="DB46" s="706"/>
      <c r="DC46" s="707"/>
      <c r="DD46" s="632">
        <v>6118219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v>27672</v>
      </c>
      <c r="CS47" s="655"/>
      <c r="CT47" s="655"/>
      <c r="CU47" s="655"/>
      <c r="CV47" s="655"/>
      <c r="CW47" s="655"/>
      <c r="CX47" s="655"/>
      <c r="CY47" s="656"/>
      <c r="CZ47" s="657">
        <v>0</v>
      </c>
      <c r="DA47" s="658"/>
      <c r="DB47" s="658"/>
      <c r="DC47" s="659"/>
      <c r="DD47" s="632">
        <v>27310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118074888</v>
      </c>
      <c r="CS49" s="691"/>
      <c r="CT49" s="691"/>
      <c r="CU49" s="691"/>
      <c r="CV49" s="691"/>
      <c r="CW49" s="691"/>
      <c r="CX49" s="691"/>
      <c r="CY49" s="718"/>
      <c r="CZ49" s="719">
        <v>100</v>
      </c>
      <c r="DA49" s="720"/>
      <c r="DB49" s="720"/>
      <c r="DC49" s="721"/>
      <c r="DD49" s="722">
        <v>79955277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N14" sqref="BN1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122568</v>
      </c>
      <c r="R7" s="753"/>
      <c r="S7" s="753"/>
      <c r="T7" s="753"/>
      <c r="U7" s="753"/>
      <c r="V7" s="753">
        <v>118115</v>
      </c>
      <c r="W7" s="753"/>
      <c r="X7" s="753"/>
      <c r="Y7" s="753"/>
      <c r="Z7" s="753"/>
      <c r="AA7" s="753">
        <v>4453</v>
      </c>
      <c r="AB7" s="753"/>
      <c r="AC7" s="753"/>
      <c r="AD7" s="753"/>
      <c r="AE7" s="754"/>
      <c r="AF7" s="755">
        <v>4213</v>
      </c>
      <c r="AG7" s="756"/>
      <c r="AH7" s="756"/>
      <c r="AI7" s="756"/>
      <c r="AJ7" s="757"/>
      <c r="AK7" s="792">
        <v>3037</v>
      </c>
      <c r="AL7" s="793"/>
      <c r="AM7" s="793"/>
      <c r="AN7" s="793"/>
      <c r="AO7" s="793"/>
      <c r="AP7" s="793">
        <v>100169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554</v>
      </c>
      <c r="BT7" s="797"/>
      <c r="BU7" s="797"/>
      <c r="BV7" s="797"/>
      <c r="BW7" s="797"/>
      <c r="BX7" s="797"/>
      <c r="BY7" s="797"/>
      <c r="BZ7" s="797"/>
      <c r="CA7" s="797"/>
      <c r="CB7" s="797"/>
      <c r="CC7" s="797"/>
      <c r="CD7" s="797"/>
      <c r="CE7" s="797"/>
      <c r="CF7" s="797"/>
      <c r="CG7" s="798"/>
      <c r="CH7" s="789">
        <v>0</v>
      </c>
      <c r="CI7" s="790"/>
      <c r="CJ7" s="790"/>
      <c r="CK7" s="790"/>
      <c r="CL7" s="791"/>
      <c r="CM7" s="789">
        <v>48</v>
      </c>
      <c r="CN7" s="790"/>
      <c r="CO7" s="790"/>
      <c r="CP7" s="790"/>
      <c r="CQ7" s="791"/>
      <c r="CR7" s="789">
        <v>8</v>
      </c>
      <c r="CS7" s="790"/>
      <c r="CT7" s="790"/>
      <c r="CU7" s="790"/>
      <c r="CV7" s="791"/>
      <c r="CW7" s="789" t="s">
        <v>547</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63</v>
      </c>
      <c r="R8" s="777"/>
      <c r="S8" s="777"/>
      <c r="T8" s="777"/>
      <c r="U8" s="777"/>
      <c r="V8" s="777">
        <v>47</v>
      </c>
      <c r="W8" s="777"/>
      <c r="X8" s="777"/>
      <c r="Y8" s="777"/>
      <c r="Z8" s="777"/>
      <c r="AA8" s="777">
        <v>16</v>
      </c>
      <c r="AB8" s="777"/>
      <c r="AC8" s="777"/>
      <c r="AD8" s="777"/>
      <c r="AE8" s="778"/>
      <c r="AF8" s="779">
        <v>10</v>
      </c>
      <c r="AG8" s="780"/>
      <c r="AH8" s="780"/>
      <c r="AI8" s="780"/>
      <c r="AJ8" s="781"/>
      <c r="AK8" s="782">
        <v>0</v>
      </c>
      <c r="AL8" s="783"/>
      <c r="AM8" s="783"/>
      <c r="AN8" s="783"/>
      <c r="AO8" s="783"/>
      <c r="AP8" s="783">
        <v>89</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555</v>
      </c>
      <c r="BT8" s="787"/>
      <c r="BU8" s="787"/>
      <c r="BV8" s="787"/>
      <c r="BW8" s="787"/>
      <c r="BX8" s="787"/>
      <c r="BY8" s="787"/>
      <c r="BZ8" s="787"/>
      <c r="CA8" s="787"/>
      <c r="CB8" s="787"/>
      <c r="CC8" s="787"/>
      <c r="CD8" s="787"/>
      <c r="CE8" s="787"/>
      <c r="CF8" s="787"/>
      <c r="CG8" s="788"/>
      <c r="CH8" s="799" t="s">
        <v>547</v>
      </c>
      <c r="CI8" s="800"/>
      <c r="CJ8" s="800"/>
      <c r="CK8" s="800"/>
      <c r="CL8" s="801"/>
      <c r="CM8" s="799">
        <v>261</v>
      </c>
      <c r="CN8" s="800"/>
      <c r="CO8" s="800"/>
      <c r="CP8" s="800"/>
      <c r="CQ8" s="801"/>
      <c r="CR8" s="799">
        <v>255</v>
      </c>
      <c r="CS8" s="800"/>
      <c r="CT8" s="800"/>
      <c r="CU8" s="800"/>
      <c r="CV8" s="801"/>
      <c r="CW8" s="799">
        <v>55</v>
      </c>
      <c r="CX8" s="800"/>
      <c r="CY8" s="800"/>
      <c r="CZ8" s="800"/>
      <c r="DA8" s="801"/>
      <c r="DB8" s="799" t="s">
        <v>547</v>
      </c>
      <c r="DC8" s="800"/>
      <c r="DD8" s="800"/>
      <c r="DE8" s="800"/>
      <c r="DF8" s="801"/>
      <c r="DG8" s="799" t="s">
        <v>547</v>
      </c>
      <c r="DH8" s="800"/>
      <c r="DI8" s="800"/>
      <c r="DJ8" s="800"/>
      <c r="DK8" s="801"/>
      <c r="DL8" s="799" t="s">
        <v>547</v>
      </c>
      <c r="DM8" s="800"/>
      <c r="DN8" s="800"/>
      <c r="DO8" s="800"/>
      <c r="DP8" s="801"/>
      <c r="DQ8" s="799" t="s">
        <v>547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556</v>
      </c>
      <c r="BT9" s="787"/>
      <c r="BU9" s="787"/>
      <c r="BV9" s="787"/>
      <c r="BW9" s="787"/>
      <c r="BX9" s="787"/>
      <c r="BY9" s="787"/>
      <c r="BZ9" s="787"/>
      <c r="CA9" s="787"/>
      <c r="CB9" s="787"/>
      <c r="CC9" s="787"/>
      <c r="CD9" s="787"/>
      <c r="CE9" s="787"/>
      <c r="CF9" s="787"/>
      <c r="CG9" s="788"/>
      <c r="CH9" s="799">
        <v>-2</v>
      </c>
      <c r="CI9" s="800"/>
      <c r="CJ9" s="800"/>
      <c r="CK9" s="800"/>
      <c r="CL9" s="801"/>
      <c r="CM9" s="799">
        <v>171</v>
      </c>
      <c r="CN9" s="800"/>
      <c r="CO9" s="800"/>
      <c r="CP9" s="800"/>
      <c r="CQ9" s="801"/>
      <c r="CR9" s="799">
        <v>30</v>
      </c>
      <c r="CS9" s="800"/>
      <c r="CT9" s="800"/>
      <c r="CU9" s="800"/>
      <c r="CV9" s="801"/>
      <c r="CW9" s="799">
        <v>113</v>
      </c>
      <c r="CX9" s="800"/>
      <c r="CY9" s="800"/>
      <c r="CZ9" s="800"/>
      <c r="DA9" s="801"/>
      <c r="DB9" s="799" t="s">
        <v>547</v>
      </c>
      <c r="DC9" s="800"/>
      <c r="DD9" s="800"/>
      <c r="DE9" s="800"/>
      <c r="DF9" s="801"/>
      <c r="DG9" s="799" t="s">
        <v>547</v>
      </c>
      <c r="DH9" s="800"/>
      <c r="DI9" s="800"/>
      <c r="DJ9" s="800"/>
      <c r="DK9" s="801"/>
      <c r="DL9" s="799" t="s">
        <v>547</v>
      </c>
      <c r="DM9" s="800"/>
      <c r="DN9" s="800"/>
      <c r="DO9" s="800"/>
      <c r="DP9" s="801"/>
      <c r="DQ9" s="799" t="s">
        <v>547</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557</v>
      </c>
      <c r="BT10" s="787"/>
      <c r="BU10" s="787"/>
      <c r="BV10" s="787"/>
      <c r="BW10" s="787"/>
      <c r="BX10" s="787"/>
      <c r="BY10" s="787"/>
      <c r="BZ10" s="787"/>
      <c r="CA10" s="787"/>
      <c r="CB10" s="787"/>
      <c r="CC10" s="787"/>
      <c r="CD10" s="787"/>
      <c r="CE10" s="787"/>
      <c r="CF10" s="787"/>
      <c r="CG10" s="788"/>
      <c r="CH10" s="799">
        <v>0</v>
      </c>
      <c r="CI10" s="800"/>
      <c r="CJ10" s="800"/>
      <c r="CK10" s="800"/>
      <c r="CL10" s="801"/>
      <c r="CM10" s="799">
        <v>15</v>
      </c>
      <c r="CN10" s="800"/>
      <c r="CO10" s="800"/>
      <c r="CP10" s="800"/>
      <c r="CQ10" s="801"/>
      <c r="CR10" s="799">
        <v>10</v>
      </c>
      <c r="CS10" s="800"/>
      <c r="CT10" s="800"/>
      <c r="CU10" s="800"/>
      <c r="CV10" s="801"/>
      <c r="CW10" s="799">
        <v>69</v>
      </c>
      <c r="CX10" s="800"/>
      <c r="CY10" s="800"/>
      <c r="CZ10" s="800"/>
      <c r="DA10" s="801"/>
      <c r="DB10" s="799" t="s">
        <v>547</v>
      </c>
      <c r="DC10" s="800"/>
      <c r="DD10" s="800"/>
      <c r="DE10" s="800"/>
      <c r="DF10" s="801"/>
      <c r="DG10" s="799" t="s">
        <v>547</v>
      </c>
      <c r="DH10" s="800"/>
      <c r="DI10" s="800"/>
      <c r="DJ10" s="800"/>
      <c r="DK10" s="801"/>
      <c r="DL10" s="799" t="s">
        <v>547</v>
      </c>
      <c r="DM10" s="800"/>
      <c r="DN10" s="800"/>
      <c r="DO10" s="800"/>
      <c r="DP10" s="801"/>
      <c r="DQ10" s="799" t="s">
        <v>547</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558</v>
      </c>
      <c r="BT11" s="787"/>
      <c r="BU11" s="787"/>
      <c r="BV11" s="787"/>
      <c r="BW11" s="787"/>
      <c r="BX11" s="787"/>
      <c r="BY11" s="787"/>
      <c r="BZ11" s="787"/>
      <c r="CA11" s="787"/>
      <c r="CB11" s="787"/>
      <c r="CC11" s="787"/>
      <c r="CD11" s="787"/>
      <c r="CE11" s="787"/>
      <c r="CF11" s="787"/>
      <c r="CG11" s="788"/>
      <c r="CH11" s="799">
        <v>13</v>
      </c>
      <c r="CI11" s="800"/>
      <c r="CJ11" s="800"/>
      <c r="CK11" s="800"/>
      <c r="CL11" s="801"/>
      <c r="CM11" s="799">
        <v>194</v>
      </c>
      <c r="CN11" s="800"/>
      <c r="CO11" s="800"/>
      <c r="CP11" s="800"/>
      <c r="CQ11" s="801"/>
      <c r="CR11" s="799">
        <v>65</v>
      </c>
      <c r="CS11" s="800"/>
      <c r="CT11" s="800"/>
      <c r="CU11" s="800"/>
      <c r="CV11" s="801"/>
      <c r="CW11" s="799">
        <v>139</v>
      </c>
      <c r="CX11" s="800"/>
      <c r="CY11" s="800"/>
      <c r="CZ11" s="800"/>
      <c r="DA11" s="801"/>
      <c r="DB11" s="799" t="s">
        <v>547</v>
      </c>
      <c r="DC11" s="800"/>
      <c r="DD11" s="800"/>
      <c r="DE11" s="800"/>
      <c r="DF11" s="801"/>
      <c r="DG11" s="799" t="s">
        <v>547</v>
      </c>
      <c r="DH11" s="800"/>
      <c r="DI11" s="800"/>
      <c r="DJ11" s="800"/>
      <c r="DK11" s="801"/>
      <c r="DL11" s="799" t="s">
        <v>547</v>
      </c>
      <c r="DM11" s="800"/>
      <c r="DN11" s="800"/>
      <c r="DO11" s="800"/>
      <c r="DP11" s="801"/>
      <c r="DQ11" s="799" t="s">
        <v>547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559</v>
      </c>
      <c r="BT12" s="787"/>
      <c r="BU12" s="787"/>
      <c r="BV12" s="787"/>
      <c r="BW12" s="787"/>
      <c r="BX12" s="787"/>
      <c r="BY12" s="787"/>
      <c r="BZ12" s="787"/>
      <c r="CA12" s="787"/>
      <c r="CB12" s="787"/>
      <c r="CC12" s="787"/>
      <c r="CD12" s="787"/>
      <c r="CE12" s="787"/>
      <c r="CF12" s="787"/>
      <c r="CG12" s="788"/>
      <c r="CH12" s="799">
        <v>0</v>
      </c>
      <c r="CI12" s="800"/>
      <c r="CJ12" s="800"/>
      <c r="CK12" s="800"/>
      <c r="CL12" s="801"/>
      <c r="CM12" s="799">
        <v>261</v>
      </c>
      <c r="CN12" s="800"/>
      <c r="CO12" s="800"/>
      <c r="CP12" s="800"/>
      <c r="CQ12" s="801"/>
      <c r="CR12" s="799">
        <v>84</v>
      </c>
      <c r="CS12" s="800"/>
      <c r="CT12" s="800"/>
      <c r="CU12" s="800"/>
      <c r="CV12" s="801"/>
      <c r="CW12" s="799">
        <v>50</v>
      </c>
      <c r="CX12" s="800"/>
      <c r="CY12" s="800"/>
      <c r="CZ12" s="800"/>
      <c r="DA12" s="801"/>
      <c r="DB12" s="799" t="s">
        <v>547</v>
      </c>
      <c r="DC12" s="800"/>
      <c r="DD12" s="800"/>
      <c r="DE12" s="800"/>
      <c r="DF12" s="801"/>
      <c r="DG12" s="799" t="s">
        <v>547</v>
      </c>
      <c r="DH12" s="800"/>
      <c r="DI12" s="800"/>
      <c r="DJ12" s="800"/>
      <c r="DK12" s="801"/>
      <c r="DL12" s="799" t="s">
        <v>547</v>
      </c>
      <c r="DM12" s="800"/>
      <c r="DN12" s="800"/>
      <c r="DO12" s="800"/>
      <c r="DP12" s="801"/>
      <c r="DQ12" s="799" t="s">
        <v>547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560</v>
      </c>
      <c r="BT13" s="787"/>
      <c r="BU13" s="787"/>
      <c r="BV13" s="787"/>
      <c r="BW13" s="787"/>
      <c r="BX13" s="787"/>
      <c r="BY13" s="787"/>
      <c r="BZ13" s="787"/>
      <c r="CA13" s="787"/>
      <c r="CB13" s="787"/>
      <c r="CC13" s="787"/>
      <c r="CD13" s="787"/>
      <c r="CE13" s="787"/>
      <c r="CF13" s="787"/>
      <c r="CG13" s="788"/>
      <c r="CH13" s="799">
        <v>-2</v>
      </c>
      <c r="CI13" s="800"/>
      <c r="CJ13" s="800"/>
      <c r="CK13" s="800"/>
      <c r="CL13" s="801"/>
      <c r="CM13" s="799">
        <v>1148</v>
      </c>
      <c r="CN13" s="800"/>
      <c r="CO13" s="800"/>
      <c r="CP13" s="800"/>
      <c r="CQ13" s="801"/>
      <c r="CR13" s="799">
        <v>300</v>
      </c>
      <c r="CS13" s="800"/>
      <c r="CT13" s="800"/>
      <c r="CU13" s="800"/>
      <c r="CV13" s="801"/>
      <c r="CW13" s="799" t="s">
        <v>547</v>
      </c>
      <c r="CX13" s="800"/>
      <c r="CY13" s="800"/>
      <c r="CZ13" s="800"/>
      <c r="DA13" s="801"/>
      <c r="DB13" s="799" t="s">
        <v>547</v>
      </c>
      <c r="DC13" s="800"/>
      <c r="DD13" s="800"/>
      <c r="DE13" s="800"/>
      <c r="DF13" s="801"/>
      <c r="DG13" s="799" t="s">
        <v>547</v>
      </c>
      <c r="DH13" s="800"/>
      <c r="DI13" s="800"/>
      <c r="DJ13" s="800"/>
      <c r="DK13" s="801"/>
      <c r="DL13" s="799" t="s">
        <v>547</v>
      </c>
      <c r="DM13" s="800"/>
      <c r="DN13" s="800"/>
      <c r="DO13" s="800"/>
      <c r="DP13" s="801"/>
      <c r="DQ13" s="799" t="s">
        <v>547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561</v>
      </c>
      <c r="BT14" s="787"/>
      <c r="BU14" s="787"/>
      <c r="BV14" s="787"/>
      <c r="BW14" s="787"/>
      <c r="BX14" s="787"/>
      <c r="BY14" s="787"/>
      <c r="BZ14" s="787"/>
      <c r="CA14" s="787"/>
      <c r="CB14" s="787"/>
      <c r="CC14" s="787"/>
      <c r="CD14" s="787"/>
      <c r="CE14" s="787"/>
      <c r="CF14" s="787"/>
      <c r="CG14" s="788"/>
      <c r="CH14" s="799">
        <v>144</v>
      </c>
      <c r="CI14" s="800"/>
      <c r="CJ14" s="800"/>
      <c r="CK14" s="800"/>
      <c r="CL14" s="801"/>
      <c r="CM14" s="799">
        <v>1201</v>
      </c>
      <c r="CN14" s="800"/>
      <c r="CO14" s="800"/>
      <c r="CP14" s="800"/>
      <c r="CQ14" s="801"/>
      <c r="CR14" s="799">
        <v>470</v>
      </c>
      <c r="CS14" s="800"/>
      <c r="CT14" s="800"/>
      <c r="CU14" s="800"/>
      <c r="CV14" s="801"/>
      <c r="CW14" s="799" t="s">
        <v>547</v>
      </c>
      <c r="CX14" s="800"/>
      <c r="CY14" s="800"/>
      <c r="CZ14" s="800"/>
      <c r="DA14" s="801"/>
      <c r="DB14" s="799" t="s">
        <v>547</v>
      </c>
      <c r="DC14" s="800"/>
      <c r="DD14" s="800"/>
      <c r="DE14" s="800"/>
      <c r="DF14" s="801"/>
      <c r="DG14" s="799" t="s">
        <v>547</v>
      </c>
      <c r="DH14" s="800"/>
      <c r="DI14" s="800"/>
      <c r="DJ14" s="800"/>
      <c r="DK14" s="801"/>
      <c r="DL14" s="799" t="s">
        <v>547</v>
      </c>
      <c r="DM14" s="800"/>
      <c r="DN14" s="800"/>
      <c r="DO14" s="800"/>
      <c r="DP14" s="801"/>
      <c r="DQ14" s="799" t="s">
        <v>547</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562</v>
      </c>
      <c r="BT15" s="787"/>
      <c r="BU15" s="787"/>
      <c r="BV15" s="787"/>
      <c r="BW15" s="787"/>
      <c r="BX15" s="787"/>
      <c r="BY15" s="787"/>
      <c r="BZ15" s="787"/>
      <c r="CA15" s="787"/>
      <c r="CB15" s="787"/>
      <c r="CC15" s="787"/>
      <c r="CD15" s="787"/>
      <c r="CE15" s="787"/>
      <c r="CF15" s="787"/>
      <c r="CG15" s="788"/>
      <c r="CH15" s="799">
        <v>2</v>
      </c>
      <c r="CI15" s="800"/>
      <c r="CJ15" s="800"/>
      <c r="CK15" s="800"/>
      <c r="CL15" s="801"/>
      <c r="CM15" s="799">
        <v>65</v>
      </c>
      <c r="CN15" s="800"/>
      <c r="CO15" s="800"/>
      <c r="CP15" s="800"/>
      <c r="CQ15" s="801"/>
      <c r="CR15" s="799">
        <v>10</v>
      </c>
      <c r="CS15" s="800"/>
      <c r="CT15" s="800"/>
      <c r="CU15" s="800"/>
      <c r="CV15" s="801"/>
      <c r="CW15" s="799">
        <v>18</v>
      </c>
      <c r="CX15" s="800"/>
      <c r="CY15" s="800"/>
      <c r="CZ15" s="800"/>
      <c r="DA15" s="801"/>
      <c r="DB15" s="799" t="s">
        <v>547</v>
      </c>
      <c r="DC15" s="800"/>
      <c r="DD15" s="800"/>
      <c r="DE15" s="800"/>
      <c r="DF15" s="801"/>
      <c r="DG15" s="799" t="s">
        <v>547</v>
      </c>
      <c r="DH15" s="800"/>
      <c r="DI15" s="800"/>
      <c r="DJ15" s="800"/>
      <c r="DK15" s="801"/>
      <c r="DL15" s="799" t="s">
        <v>547</v>
      </c>
      <c r="DM15" s="800"/>
      <c r="DN15" s="800"/>
      <c r="DO15" s="800"/>
      <c r="DP15" s="801"/>
      <c r="DQ15" s="799" t="s">
        <v>547</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563</v>
      </c>
      <c r="BT16" s="787"/>
      <c r="BU16" s="787"/>
      <c r="BV16" s="787"/>
      <c r="BW16" s="787"/>
      <c r="BX16" s="787"/>
      <c r="BY16" s="787"/>
      <c r="BZ16" s="787"/>
      <c r="CA16" s="787"/>
      <c r="CB16" s="787"/>
      <c r="CC16" s="787"/>
      <c r="CD16" s="787"/>
      <c r="CE16" s="787"/>
      <c r="CF16" s="787"/>
      <c r="CG16" s="788"/>
      <c r="CH16" s="799">
        <v>44</v>
      </c>
      <c r="CI16" s="800"/>
      <c r="CJ16" s="800"/>
      <c r="CK16" s="800"/>
      <c r="CL16" s="801"/>
      <c r="CM16" s="799">
        <v>2698</v>
      </c>
      <c r="CN16" s="800"/>
      <c r="CO16" s="800"/>
      <c r="CP16" s="800"/>
      <c r="CQ16" s="801"/>
      <c r="CR16" s="799">
        <v>1814</v>
      </c>
      <c r="CS16" s="800"/>
      <c r="CT16" s="800"/>
      <c r="CU16" s="800"/>
      <c r="CV16" s="801"/>
      <c r="CW16" s="799" t="s">
        <v>547</v>
      </c>
      <c r="CX16" s="800"/>
      <c r="CY16" s="800"/>
      <c r="CZ16" s="800"/>
      <c r="DA16" s="801"/>
      <c r="DB16" s="799" t="s">
        <v>547</v>
      </c>
      <c r="DC16" s="800"/>
      <c r="DD16" s="800"/>
      <c r="DE16" s="800"/>
      <c r="DF16" s="801"/>
      <c r="DG16" s="799" t="s">
        <v>547</v>
      </c>
      <c r="DH16" s="800"/>
      <c r="DI16" s="800"/>
      <c r="DJ16" s="800"/>
      <c r="DK16" s="801"/>
      <c r="DL16" s="799" t="s">
        <v>547</v>
      </c>
      <c r="DM16" s="800"/>
      <c r="DN16" s="800"/>
      <c r="DO16" s="800"/>
      <c r="DP16" s="801"/>
      <c r="DQ16" s="799" t="s">
        <v>547</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564</v>
      </c>
      <c r="BT17" s="787"/>
      <c r="BU17" s="787"/>
      <c r="BV17" s="787"/>
      <c r="BW17" s="787"/>
      <c r="BX17" s="787"/>
      <c r="BY17" s="787"/>
      <c r="BZ17" s="787"/>
      <c r="CA17" s="787"/>
      <c r="CB17" s="787"/>
      <c r="CC17" s="787"/>
      <c r="CD17" s="787"/>
      <c r="CE17" s="787"/>
      <c r="CF17" s="787"/>
      <c r="CG17" s="788"/>
      <c r="CH17" s="799">
        <v>431</v>
      </c>
      <c r="CI17" s="800"/>
      <c r="CJ17" s="800"/>
      <c r="CK17" s="800"/>
      <c r="CL17" s="801"/>
      <c r="CM17" s="799">
        <v>4794</v>
      </c>
      <c r="CN17" s="800"/>
      <c r="CO17" s="800"/>
      <c r="CP17" s="800"/>
      <c r="CQ17" s="801"/>
      <c r="CR17" s="799">
        <v>247</v>
      </c>
      <c r="CS17" s="800"/>
      <c r="CT17" s="800"/>
      <c r="CU17" s="800"/>
      <c r="CV17" s="801"/>
      <c r="CW17" s="799">
        <v>48</v>
      </c>
      <c r="CX17" s="800"/>
      <c r="CY17" s="800"/>
      <c r="CZ17" s="800"/>
      <c r="DA17" s="801"/>
      <c r="DB17" s="799" t="s">
        <v>547</v>
      </c>
      <c r="DC17" s="800"/>
      <c r="DD17" s="800"/>
      <c r="DE17" s="800"/>
      <c r="DF17" s="801"/>
      <c r="DG17" s="799" t="s">
        <v>547</v>
      </c>
      <c r="DH17" s="800"/>
      <c r="DI17" s="800"/>
      <c r="DJ17" s="800"/>
      <c r="DK17" s="801"/>
      <c r="DL17" s="799" t="s">
        <v>547</v>
      </c>
      <c r="DM17" s="800"/>
      <c r="DN17" s="800"/>
      <c r="DO17" s="800"/>
      <c r="DP17" s="801"/>
      <c r="DQ17" s="799" t="s">
        <v>547</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565</v>
      </c>
      <c r="BT18" s="787"/>
      <c r="BU18" s="787"/>
      <c r="BV18" s="787"/>
      <c r="BW18" s="787"/>
      <c r="BX18" s="787"/>
      <c r="BY18" s="787"/>
      <c r="BZ18" s="787"/>
      <c r="CA18" s="787"/>
      <c r="CB18" s="787"/>
      <c r="CC18" s="787"/>
      <c r="CD18" s="787"/>
      <c r="CE18" s="787"/>
      <c r="CF18" s="787"/>
      <c r="CG18" s="788"/>
      <c r="CH18" s="799">
        <v>39</v>
      </c>
      <c r="CI18" s="800"/>
      <c r="CJ18" s="800"/>
      <c r="CK18" s="800"/>
      <c r="CL18" s="801"/>
      <c r="CM18" s="799">
        <v>597</v>
      </c>
      <c r="CN18" s="800"/>
      <c r="CO18" s="800"/>
      <c r="CP18" s="800"/>
      <c r="CQ18" s="801"/>
      <c r="CR18" s="799">
        <v>13</v>
      </c>
      <c r="CS18" s="800"/>
      <c r="CT18" s="800"/>
      <c r="CU18" s="800"/>
      <c r="CV18" s="801"/>
      <c r="CW18" s="799">
        <v>115</v>
      </c>
      <c r="CX18" s="800"/>
      <c r="CY18" s="800"/>
      <c r="CZ18" s="800"/>
      <c r="DA18" s="801"/>
      <c r="DB18" s="799" t="s">
        <v>547</v>
      </c>
      <c r="DC18" s="800"/>
      <c r="DD18" s="800"/>
      <c r="DE18" s="800"/>
      <c r="DF18" s="801"/>
      <c r="DG18" s="799" t="s">
        <v>547</v>
      </c>
      <c r="DH18" s="800"/>
      <c r="DI18" s="800"/>
      <c r="DJ18" s="800"/>
      <c r="DK18" s="801"/>
      <c r="DL18" s="799" t="s">
        <v>547</v>
      </c>
      <c r="DM18" s="800"/>
      <c r="DN18" s="800"/>
      <c r="DO18" s="800"/>
      <c r="DP18" s="801"/>
      <c r="DQ18" s="799" t="s">
        <v>547</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t="s">
        <v>566</v>
      </c>
      <c r="BT19" s="787"/>
      <c r="BU19" s="787"/>
      <c r="BV19" s="787"/>
      <c r="BW19" s="787"/>
      <c r="BX19" s="787"/>
      <c r="BY19" s="787"/>
      <c r="BZ19" s="787"/>
      <c r="CA19" s="787"/>
      <c r="CB19" s="787"/>
      <c r="CC19" s="787"/>
      <c r="CD19" s="787"/>
      <c r="CE19" s="787"/>
      <c r="CF19" s="787"/>
      <c r="CG19" s="788"/>
      <c r="CH19" s="799">
        <v>2</v>
      </c>
      <c r="CI19" s="800"/>
      <c r="CJ19" s="800"/>
      <c r="CK19" s="800"/>
      <c r="CL19" s="801"/>
      <c r="CM19" s="799">
        <v>166</v>
      </c>
      <c r="CN19" s="800"/>
      <c r="CO19" s="800"/>
      <c r="CP19" s="800"/>
      <c r="CQ19" s="801"/>
      <c r="CR19" s="799">
        <v>50</v>
      </c>
      <c r="CS19" s="800"/>
      <c r="CT19" s="800"/>
      <c r="CU19" s="800"/>
      <c r="CV19" s="801"/>
      <c r="CW19" s="799" t="s">
        <v>547</v>
      </c>
      <c r="CX19" s="800"/>
      <c r="CY19" s="800"/>
      <c r="CZ19" s="800"/>
      <c r="DA19" s="801"/>
      <c r="DB19" s="799" t="s">
        <v>547</v>
      </c>
      <c r="DC19" s="800"/>
      <c r="DD19" s="800"/>
      <c r="DE19" s="800"/>
      <c r="DF19" s="801"/>
      <c r="DG19" s="799" t="s">
        <v>547</v>
      </c>
      <c r="DH19" s="800"/>
      <c r="DI19" s="800"/>
      <c r="DJ19" s="800"/>
      <c r="DK19" s="801"/>
      <c r="DL19" s="799" t="s">
        <v>547</v>
      </c>
      <c r="DM19" s="800"/>
      <c r="DN19" s="800"/>
      <c r="DO19" s="800"/>
      <c r="DP19" s="801"/>
      <c r="DQ19" s="799" t="s">
        <v>547</v>
      </c>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122618</v>
      </c>
      <c r="R23" s="812"/>
      <c r="S23" s="812"/>
      <c r="T23" s="812"/>
      <c r="U23" s="812"/>
      <c r="V23" s="812">
        <v>118150</v>
      </c>
      <c r="W23" s="812"/>
      <c r="X23" s="812"/>
      <c r="Y23" s="812"/>
      <c r="Z23" s="812"/>
      <c r="AA23" s="812">
        <v>4468</v>
      </c>
      <c r="AB23" s="812"/>
      <c r="AC23" s="812"/>
      <c r="AD23" s="812"/>
      <c r="AE23" s="813"/>
      <c r="AF23" s="814">
        <v>4223</v>
      </c>
      <c r="AG23" s="812"/>
      <c r="AH23" s="812"/>
      <c r="AI23" s="812"/>
      <c r="AJ23" s="815"/>
      <c r="AK23" s="816"/>
      <c r="AL23" s="817"/>
      <c r="AM23" s="817"/>
      <c r="AN23" s="817"/>
      <c r="AO23" s="817"/>
      <c r="AP23" s="812">
        <v>100258</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41302</v>
      </c>
      <c r="R28" s="841"/>
      <c r="S28" s="841"/>
      <c r="T28" s="841"/>
      <c r="U28" s="841"/>
      <c r="V28" s="841">
        <v>39809</v>
      </c>
      <c r="W28" s="841"/>
      <c r="X28" s="841"/>
      <c r="Y28" s="841"/>
      <c r="Z28" s="841"/>
      <c r="AA28" s="841">
        <v>1493</v>
      </c>
      <c r="AB28" s="841"/>
      <c r="AC28" s="841"/>
      <c r="AD28" s="841"/>
      <c r="AE28" s="842"/>
      <c r="AF28" s="843">
        <v>1493</v>
      </c>
      <c r="AG28" s="841"/>
      <c r="AH28" s="841"/>
      <c r="AI28" s="841"/>
      <c r="AJ28" s="844"/>
      <c r="AK28" s="845">
        <v>3671</v>
      </c>
      <c r="AL28" s="836"/>
      <c r="AM28" s="836"/>
      <c r="AN28" s="836"/>
      <c r="AO28" s="836"/>
      <c r="AP28" s="836">
        <v>93</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21126</v>
      </c>
      <c r="R29" s="777"/>
      <c r="S29" s="777"/>
      <c r="T29" s="777"/>
      <c r="U29" s="777"/>
      <c r="V29" s="777">
        <v>20536</v>
      </c>
      <c r="W29" s="777"/>
      <c r="X29" s="777"/>
      <c r="Y29" s="777"/>
      <c r="Z29" s="777"/>
      <c r="AA29" s="777">
        <v>589</v>
      </c>
      <c r="AB29" s="777"/>
      <c r="AC29" s="777"/>
      <c r="AD29" s="777"/>
      <c r="AE29" s="778"/>
      <c r="AF29" s="779">
        <v>589</v>
      </c>
      <c r="AG29" s="780"/>
      <c r="AH29" s="780"/>
      <c r="AI29" s="780"/>
      <c r="AJ29" s="781"/>
      <c r="AK29" s="848">
        <v>3031</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6869</v>
      </c>
      <c r="R30" s="777"/>
      <c r="S30" s="777"/>
      <c r="T30" s="777"/>
      <c r="U30" s="777"/>
      <c r="V30" s="777">
        <v>6864</v>
      </c>
      <c r="W30" s="777"/>
      <c r="X30" s="777"/>
      <c r="Y30" s="777"/>
      <c r="Z30" s="777"/>
      <c r="AA30" s="777">
        <v>5</v>
      </c>
      <c r="AB30" s="777"/>
      <c r="AC30" s="777"/>
      <c r="AD30" s="777"/>
      <c r="AE30" s="778"/>
      <c r="AF30" s="779">
        <v>5</v>
      </c>
      <c r="AG30" s="780"/>
      <c r="AH30" s="780"/>
      <c r="AI30" s="780"/>
      <c r="AJ30" s="781"/>
      <c r="AK30" s="848">
        <v>3667</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212</v>
      </c>
      <c r="R31" s="777"/>
      <c r="S31" s="777"/>
      <c r="T31" s="777"/>
      <c r="U31" s="777"/>
      <c r="V31" s="777">
        <v>193</v>
      </c>
      <c r="W31" s="777"/>
      <c r="X31" s="777"/>
      <c r="Y31" s="777"/>
      <c r="Z31" s="777"/>
      <c r="AA31" s="777">
        <v>19</v>
      </c>
      <c r="AB31" s="777"/>
      <c r="AC31" s="777"/>
      <c r="AD31" s="777"/>
      <c r="AE31" s="778"/>
      <c r="AF31" s="779">
        <v>19</v>
      </c>
      <c r="AG31" s="780"/>
      <c r="AH31" s="780"/>
      <c r="AI31" s="780"/>
      <c r="AJ31" s="781"/>
      <c r="AK31" s="848" t="s">
        <v>548</v>
      </c>
      <c r="AL31" s="849"/>
      <c r="AM31" s="849"/>
      <c r="AN31" s="849"/>
      <c r="AO31" s="849"/>
      <c r="AP31" s="849">
        <v>156</v>
      </c>
      <c r="AQ31" s="849"/>
      <c r="AR31" s="849"/>
      <c r="AS31" s="849"/>
      <c r="AT31" s="849"/>
      <c r="AU31" s="849" t="s">
        <v>548</v>
      </c>
      <c r="AV31" s="849"/>
      <c r="AW31" s="849"/>
      <c r="AX31" s="849"/>
      <c r="AY31" s="849"/>
      <c r="AZ31" s="850" t="s">
        <v>549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16178</v>
      </c>
      <c r="R32" s="777"/>
      <c r="S32" s="777"/>
      <c r="T32" s="777"/>
      <c r="U32" s="777"/>
      <c r="V32" s="777">
        <v>14945</v>
      </c>
      <c r="W32" s="777"/>
      <c r="X32" s="777"/>
      <c r="Y32" s="777"/>
      <c r="Z32" s="777"/>
      <c r="AA32" s="777">
        <v>1233</v>
      </c>
      <c r="AB32" s="777"/>
      <c r="AC32" s="777"/>
      <c r="AD32" s="777"/>
      <c r="AE32" s="778"/>
      <c r="AF32" s="779">
        <v>1233</v>
      </c>
      <c r="AG32" s="780"/>
      <c r="AH32" s="780"/>
      <c r="AI32" s="780"/>
      <c r="AJ32" s="781"/>
      <c r="AK32" s="848" t="s">
        <v>548</v>
      </c>
      <c r="AL32" s="849"/>
      <c r="AM32" s="849"/>
      <c r="AN32" s="849"/>
      <c r="AO32" s="849"/>
      <c r="AP32" s="849" t="s">
        <v>548</v>
      </c>
      <c r="AQ32" s="849"/>
      <c r="AR32" s="849"/>
      <c r="AS32" s="849"/>
      <c r="AT32" s="849"/>
      <c r="AU32" s="849" t="s">
        <v>547</v>
      </c>
      <c r="AV32" s="849"/>
      <c r="AW32" s="849"/>
      <c r="AX32" s="849"/>
      <c r="AY32" s="849"/>
      <c r="AZ32" s="850" t="s">
        <v>548</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6176</v>
      </c>
      <c r="R33" s="777"/>
      <c r="S33" s="777"/>
      <c r="T33" s="777"/>
      <c r="U33" s="777"/>
      <c r="V33" s="777">
        <v>5616</v>
      </c>
      <c r="W33" s="777"/>
      <c r="X33" s="777"/>
      <c r="Y33" s="777"/>
      <c r="Z33" s="777"/>
      <c r="AA33" s="777">
        <v>560</v>
      </c>
      <c r="AB33" s="777"/>
      <c r="AC33" s="777"/>
      <c r="AD33" s="777"/>
      <c r="AE33" s="778"/>
      <c r="AF33" s="779">
        <v>3087</v>
      </c>
      <c r="AG33" s="780"/>
      <c r="AH33" s="780"/>
      <c r="AI33" s="780"/>
      <c r="AJ33" s="781"/>
      <c r="AK33" s="848">
        <v>26</v>
      </c>
      <c r="AL33" s="849"/>
      <c r="AM33" s="849"/>
      <c r="AN33" s="849"/>
      <c r="AO33" s="849"/>
      <c r="AP33" s="849">
        <v>5526</v>
      </c>
      <c r="AQ33" s="849"/>
      <c r="AR33" s="849"/>
      <c r="AS33" s="849"/>
      <c r="AT33" s="849"/>
      <c r="AU33" s="849">
        <v>6</v>
      </c>
      <c r="AV33" s="849"/>
      <c r="AW33" s="849"/>
      <c r="AX33" s="849"/>
      <c r="AY33" s="849"/>
      <c r="AZ33" s="850" t="s">
        <v>549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384</v>
      </c>
      <c r="C34" s="774"/>
      <c r="D34" s="774"/>
      <c r="E34" s="774"/>
      <c r="F34" s="774"/>
      <c r="G34" s="774"/>
      <c r="H34" s="774"/>
      <c r="I34" s="774"/>
      <c r="J34" s="774"/>
      <c r="K34" s="774"/>
      <c r="L34" s="774"/>
      <c r="M34" s="774"/>
      <c r="N34" s="774"/>
      <c r="O34" s="774"/>
      <c r="P34" s="775"/>
      <c r="Q34" s="776">
        <v>7358</v>
      </c>
      <c r="R34" s="777"/>
      <c r="S34" s="777"/>
      <c r="T34" s="777"/>
      <c r="U34" s="777"/>
      <c r="V34" s="777">
        <v>7433</v>
      </c>
      <c r="W34" s="777"/>
      <c r="X34" s="777"/>
      <c r="Y34" s="777"/>
      <c r="Z34" s="777"/>
      <c r="AA34" s="777">
        <v>-75</v>
      </c>
      <c r="AB34" s="777"/>
      <c r="AC34" s="777"/>
      <c r="AD34" s="777"/>
      <c r="AE34" s="778"/>
      <c r="AF34" s="779">
        <v>1668</v>
      </c>
      <c r="AG34" s="780"/>
      <c r="AH34" s="780"/>
      <c r="AI34" s="780"/>
      <c r="AJ34" s="781"/>
      <c r="AK34" s="848">
        <v>3046</v>
      </c>
      <c r="AL34" s="849"/>
      <c r="AM34" s="849"/>
      <c r="AN34" s="849"/>
      <c r="AO34" s="849"/>
      <c r="AP34" s="849">
        <v>34901</v>
      </c>
      <c r="AQ34" s="849"/>
      <c r="AR34" s="849"/>
      <c r="AS34" s="849"/>
      <c r="AT34" s="849"/>
      <c r="AU34" s="849">
        <v>18218</v>
      </c>
      <c r="AV34" s="849"/>
      <c r="AW34" s="849"/>
      <c r="AX34" s="849"/>
      <c r="AY34" s="849"/>
      <c r="AZ34" s="850" t="s">
        <v>549</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385</v>
      </c>
      <c r="C35" s="774"/>
      <c r="D35" s="774"/>
      <c r="E35" s="774"/>
      <c r="F35" s="774"/>
      <c r="G35" s="774"/>
      <c r="H35" s="774"/>
      <c r="I35" s="774"/>
      <c r="J35" s="774"/>
      <c r="K35" s="774"/>
      <c r="L35" s="774"/>
      <c r="M35" s="774"/>
      <c r="N35" s="774"/>
      <c r="O35" s="774"/>
      <c r="P35" s="775"/>
      <c r="Q35" s="776">
        <v>27455</v>
      </c>
      <c r="R35" s="777"/>
      <c r="S35" s="777"/>
      <c r="T35" s="777"/>
      <c r="U35" s="777"/>
      <c r="V35" s="777">
        <v>25911</v>
      </c>
      <c r="W35" s="777"/>
      <c r="X35" s="777"/>
      <c r="Y35" s="777"/>
      <c r="Z35" s="777"/>
      <c r="AA35" s="777">
        <v>1543</v>
      </c>
      <c r="AB35" s="777"/>
      <c r="AC35" s="777"/>
      <c r="AD35" s="777"/>
      <c r="AE35" s="778"/>
      <c r="AF35" s="779">
        <v>9404</v>
      </c>
      <c r="AG35" s="780"/>
      <c r="AH35" s="780"/>
      <c r="AI35" s="780"/>
      <c r="AJ35" s="781"/>
      <c r="AK35" s="848">
        <v>2538</v>
      </c>
      <c r="AL35" s="849"/>
      <c r="AM35" s="849"/>
      <c r="AN35" s="849"/>
      <c r="AO35" s="849"/>
      <c r="AP35" s="849">
        <v>16833</v>
      </c>
      <c r="AQ35" s="849"/>
      <c r="AR35" s="849"/>
      <c r="AS35" s="849"/>
      <c r="AT35" s="849"/>
      <c r="AU35" s="849">
        <v>10941</v>
      </c>
      <c r="AV35" s="849"/>
      <c r="AW35" s="849"/>
      <c r="AX35" s="849"/>
      <c r="AY35" s="849"/>
      <c r="AZ35" s="850" t="s">
        <v>549</v>
      </c>
      <c r="BA35" s="850"/>
      <c r="BB35" s="850"/>
      <c r="BC35" s="850"/>
      <c r="BD35" s="850"/>
      <c r="BE35" s="846" t="s">
        <v>383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2132</v>
      </c>
      <c r="R36" s="777"/>
      <c r="S36" s="777"/>
      <c r="T36" s="777"/>
      <c r="U36" s="777"/>
      <c r="V36" s="777">
        <v>2127</v>
      </c>
      <c r="W36" s="777"/>
      <c r="X36" s="777"/>
      <c r="Y36" s="777"/>
      <c r="Z36" s="777"/>
      <c r="AA36" s="777">
        <v>5</v>
      </c>
      <c r="AB36" s="777"/>
      <c r="AC36" s="777"/>
      <c r="AD36" s="777"/>
      <c r="AE36" s="778"/>
      <c r="AF36" s="779">
        <v>0</v>
      </c>
      <c r="AG36" s="780"/>
      <c r="AH36" s="780"/>
      <c r="AI36" s="780"/>
      <c r="AJ36" s="781"/>
      <c r="AK36" s="848">
        <v>922</v>
      </c>
      <c r="AL36" s="849"/>
      <c r="AM36" s="849"/>
      <c r="AN36" s="849"/>
      <c r="AO36" s="849"/>
      <c r="AP36" s="849">
        <v>1058</v>
      </c>
      <c r="AQ36" s="849"/>
      <c r="AR36" s="849"/>
      <c r="AS36" s="849"/>
      <c r="AT36" s="849"/>
      <c r="AU36" s="849">
        <v>782</v>
      </c>
      <c r="AV36" s="849"/>
      <c r="AW36" s="849"/>
      <c r="AX36" s="849"/>
      <c r="AY36" s="849"/>
      <c r="AZ36" s="850" t="s">
        <v>547</v>
      </c>
      <c r="BA36" s="850"/>
      <c r="BB36" s="850"/>
      <c r="BC36" s="850"/>
      <c r="BD36" s="850"/>
      <c r="BE36" s="846" t="s">
        <v>387</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388</v>
      </c>
      <c r="C37" s="774"/>
      <c r="D37" s="774"/>
      <c r="E37" s="774"/>
      <c r="F37" s="774"/>
      <c r="G37" s="774"/>
      <c r="H37" s="774"/>
      <c r="I37" s="774"/>
      <c r="J37" s="774"/>
      <c r="K37" s="774"/>
      <c r="L37" s="774"/>
      <c r="M37" s="774"/>
      <c r="N37" s="774"/>
      <c r="O37" s="774"/>
      <c r="P37" s="775"/>
      <c r="Q37" s="776">
        <v>1058</v>
      </c>
      <c r="R37" s="777"/>
      <c r="S37" s="777"/>
      <c r="T37" s="777"/>
      <c r="U37" s="777"/>
      <c r="V37" s="777">
        <v>1058</v>
      </c>
      <c r="W37" s="777"/>
      <c r="X37" s="777"/>
      <c r="Y37" s="777"/>
      <c r="Z37" s="777"/>
      <c r="AA37" s="777" t="s">
        <v>547</v>
      </c>
      <c r="AB37" s="777"/>
      <c r="AC37" s="777"/>
      <c r="AD37" s="777"/>
      <c r="AE37" s="778"/>
      <c r="AF37" s="779" t="s">
        <v>109</v>
      </c>
      <c r="AG37" s="780"/>
      <c r="AH37" s="780"/>
      <c r="AI37" s="780"/>
      <c r="AJ37" s="781"/>
      <c r="AK37" s="848">
        <v>469</v>
      </c>
      <c r="AL37" s="849"/>
      <c r="AM37" s="849"/>
      <c r="AN37" s="849"/>
      <c r="AO37" s="849"/>
      <c r="AP37" s="849">
        <v>4599</v>
      </c>
      <c r="AQ37" s="849"/>
      <c r="AR37" s="849"/>
      <c r="AS37" s="849"/>
      <c r="AT37" s="849"/>
      <c r="AU37" s="849">
        <v>4576</v>
      </c>
      <c r="AV37" s="849"/>
      <c r="AW37" s="849"/>
      <c r="AX37" s="849"/>
      <c r="AY37" s="849"/>
      <c r="AZ37" s="850" t="s">
        <v>547</v>
      </c>
      <c r="BA37" s="850"/>
      <c r="BB37" s="850"/>
      <c r="BC37" s="850"/>
      <c r="BD37" s="850"/>
      <c r="BE37" s="846" t="s">
        <v>387</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17500</v>
      </c>
      <c r="AG63" s="860"/>
      <c r="AH63" s="860"/>
      <c r="AI63" s="860"/>
      <c r="AJ63" s="861"/>
      <c r="AK63" s="862"/>
      <c r="AL63" s="857"/>
      <c r="AM63" s="857"/>
      <c r="AN63" s="857"/>
      <c r="AO63" s="857"/>
      <c r="AP63" s="860">
        <v>63166</v>
      </c>
      <c r="AQ63" s="860"/>
      <c r="AR63" s="860"/>
      <c r="AS63" s="860"/>
      <c r="AT63" s="860"/>
      <c r="AU63" s="860">
        <v>34523</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550</v>
      </c>
      <c r="C68" s="888"/>
      <c r="D68" s="888"/>
      <c r="E68" s="888"/>
      <c r="F68" s="888"/>
      <c r="G68" s="888"/>
      <c r="H68" s="888"/>
      <c r="I68" s="888"/>
      <c r="J68" s="888"/>
      <c r="K68" s="888"/>
      <c r="L68" s="888"/>
      <c r="M68" s="888"/>
      <c r="N68" s="888"/>
      <c r="O68" s="888"/>
      <c r="P68" s="889"/>
      <c r="Q68" s="890">
        <v>207</v>
      </c>
      <c r="R68" s="884"/>
      <c r="S68" s="884"/>
      <c r="T68" s="884"/>
      <c r="U68" s="884"/>
      <c r="V68" s="884">
        <v>203</v>
      </c>
      <c r="W68" s="884"/>
      <c r="X68" s="884"/>
      <c r="Y68" s="884"/>
      <c r="Z68" s="884"/>
      <c r="AA68" s="884">
        <v>4</v>
      </c>
      <c r="AB68" s="884"/>
      <c r="AC68" s="884"/>
      <c r="AD68" s="884"/>
      <c r="AE68" s="884"/>
      <c r="AF68" s="884">
        <v>4</v>
      </c>
      <c r="AG68" s="884"/>
      <c r="AH68" s="884"/>
      <c r="AI68" s="884"/>
      <c r="AJ68" s="884"/>
      <c r="AK68" s="884" t="s">
        <v>551</v>
      </c>
      <c r="AL68" s="884"/>
      <c r="AM68" s="884"/>
      <c r="AN68" s="884"/>
      <c r="AO68" s="884"/>
      <c r="AP68" s="884" t="s">
        <v>547</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552</v>
      </c>
      <c r="C69" s="892"/>
      <c r="D69" s="892"/>
      <c r="E69" s="892"/>
      <c r="F69" s="892"/>
      <c r="G69" s="892"/>
      <c r="H69" s="892"/>
      <c r="I69" s="892"/>
      <c r="J69" s="892"/>
      <c r="K69" s="892"/>
      <c r="L69" s="892"/>
      <c r="M69" s="892"/>
      <c r="N69" s="892"/>
      <c r="O69" s="892"/>
      <c r="P69" s="893"/>
      <c r="Q69" s="894">
        <v>1927</v>
      </c>
      <c r="R69" s="849"/>
      <c r="S69" s="849"/>
      <c r="T69" s="849"/>
      <c r="U69" s="849"/>
      <c r="V69" s="849">
        <v>1861</v>
      </c>
      <c r="W69" s="849"/>
      <c r="X69" s="849"/>
      <c r="Y69" s="849"/>
      <c r="Z69" s="849"/>
      <c r="AA69" s="849">
        <v>66</v>
      </c>
      <c r="AB69" s="849"/>
      <c r="AC69" s="849"/>
      <c r="AD69" s="849"/>
      <c r="AE69" s="849"/>
      <c r="AF69" s="849">
        <v>66</v>
      </c>
      <c r="AG69" s="849"/>
      <c r="AH69" s="849"/>
      <c r="AI69" s="849"/>
      <c r="AJ69" s="849"/>
      <c r="AK69" s="849">
        <v>412</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553</v>
      </c>
      <c r="C70" s="892"/>
      <c r="D70" s="892"/>
      <c r="E70" s="892"/>
      <c r="F70" s="892"/>
      <c r="G70" s="892"/>
      <c r="H70" s="892"/>
      <c r="I70" s="892"/>
      <c r="J70" s="892"/>
      <c r="K70" s="892"/>
      <c r="L70" s="892"/>
      <c r="M70" s="892"/>
      <c r="N70" s="892"/>
      <c r="O70" s="892"/>
      <c r="P70" s="893"/>
      <c r="Q70" s="894">
        <v>781330</v>
      </c>
      <c r="R70" s="849"/>
      <c r="S70" s="849"/>
      <c r="T70" s="849"/>
      <c r="U70" s="849"/>
      <c r="V70" s="849">
        <v>753431</v>
      </c>
      <c r="W70" s="849"/>
      <c r="X70" s="849"/>
      <c r="Y70" s="849"/>
      <c r="Z70" s="849"/>
      <c r="AA70" s="849">
        <v>27899</v>
      </c>
      <c r="AB70" s="849"/>
      <c r="AC70" s="849"/>
      <c r="AD70" s="849"/>
      <c r="AE70" s="849"/>
      <c r="AF70" s="849">
        <v>27899</v>
      </c>
      <c r="AG70" s="849"/>
      <c r="AH70" s="849"/>
      <c r="AI70" s="849"/>
      <c r="AJ70" s="849"/>
      <c r="AK70" s="849">
        <v>396</v>
      </c>
      <c r="AL70" s="849"/>
      <c r="AM70" s="849"/>
      <c r="AN70" s="849"/>
      <c r="AO70" s="849"/>
      <c r="AP70" s="849" t="s">
        <v>547</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27969</v>
      </c>
      <c r="AG88" s="860"/>
      <c r="AH88" s="860"/>
      <c r="AI88" s="860"/>
      <c r="AJ88" s="860"/>
      <c r="AK88" s="857"/>
      <c r="AL88" s="857"/>
      <c r="AM88" s="857"/>
      <c r="AN88" s="857"/>
      <c r="AO88" s="857"/>
      <c r="AP88" s="860" t="s">
        <v>551</v>
      </c>
      <c r="AQ88" s="860"/>
      <c r="AR88" s="860"/>
      <c r="AS88" s="860"/>
      <c r="AT88" s="860"/>
      <c r="AU88" s="860" t="s">
        <v>547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3356</v>
      </c>
      <c r="CS102" s="868"/>
      <c r="CT102" s="868"/>
      <c r="CU102" s="868"/>
      <c r="CV102" s="911"/>
      <c r="CW102" s="910">
        <v>607</v>
      </c>
      <c r="CX102" s="868"/>
      <c r="CY102" s="868"/>
      <c r="CZ102" s="868"/>
      <c r="DA102" s="911"/>
      <c r="DB102" s="910" t="s">
        <v>547</v>
      </c>
      <c r="DC102" s="868"/>
      <c r="DD102" s="868"/>
      <c r="DE102" s="868"/>
      <c r="DF102" s="911"/>
      <c r="DG102" s="910" t="s">
        <v>547</v>
      </c>
      <c r="DH102" s="868"/>
      <c r="DI102" s="868"/>
      <c r="DJ102" s="868"/>
      <c r="DK102" s="911"/>
      <c r="DL102" s="910" t="s">
        <v>547</v>
      </c>
      <c r="DM102" s="868"/>
      <c r="DN102" s="868"/>
      <c r="DO102" s="868"/>
      <c r="DP102" s="911"/>
      <c r="DQ102" s="910" t="s">
        <v>547</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12061714</v>
      </c>
      <c r="AB110" s="920"/>
      <c r="AC110" s="920"/>
      <c r="AD110" s="920"/>
      <c r="AE110" s="921"/>
      <c r="AF110" s="922">
        <v>11772517</v>
      </c>
      <c r="AG110" s="920"/>
      <c r="AH110" s="920"/>
      <c r="AI110" s="920"/>
      <c r="AJ110" s="921"/>
      <c r="AK110" s="922">
        <v>10740794</v>
      </c>
      <c r="AL110" s="920"/>
      <c r="AM110" s="920"/>
      <c r="AN110" s="920"/>
      <c r="AO110" s="921"/>
      <c r="AP110" s="923">
        <v>17</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105877562</v>
      </c>
      <c r="BR110" s="957"/>
      <c r="BS110" s="957"/>
      <c r="BT110" s="957"/>
      <c r="BU110" s="957"/>
      <c r="BV110" s="957">
        <v>103282906</v>
      </c>
      <c r="BW110" s="957"/>
      <c r="BX110" s="957"/>
      <c r="BY110" s="957"/>
      <c r="BZ110" s="957"/>
      <c r="CA110" s="957">
        <v>100258218</v>
      </c>
      <c r="CB110" s="957"/>
      <c r="CC110" s="957"/>
      <c r="CD110" s="957"/>
      <c r="CE110" s="957"/>
      <c r="CF110" s="971">
        <v>158.4</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8084552</v>
      </c>
      <c r="DH110" s="957"/>
      <c r="DI110" s="957"/>
      <c r="DJ110" s="957"/>
      <c r="DK110" s="957"/>
      <c r="DL110" s="957">
        <v>7519583</v>
      </c>
      <c r="DM110" s="957"/>
      <c r="DN110" s="957"/>
      <c r="DO110" s="957"/>
      <c r="DP110" s="957"/>
      <c r="DQ110" s="957">
        <v>6943050</v>
      </c>
      <c r="DR110" s="957"/>
      <c r="DS110" s="957"/>
      <c r="DT110" s="957"/>
      <c r="DU110" s="957"/>
      <c r="DV110" s="958">
        <v>11</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10334243</v>
      </c>
      <c r="BR111" s="950"/>
      <c r="BS111" s="950"/>
      <c r="BT111" s="950"/>
      <c r="BU111" s="950"/>
      <c r="BV111" s="950">
        <v>8991430</v>
      </c>
      <c r="BW111" s="950"/>
      <c r="BX111" s="950"/>
      <c r="BY111" s="950"/>
      <c r="BZ111" s="950"/>
      <c r="CA111" s="950">
        <v>7641504</v>
      </c>
      <c r="CB111" s="950"/>
      <c r="CC111" s="950"/>
      <c r="CD111" s="950"/>
      <c r="CE111" s="950"/>
      <c r="CF111" s="944">
        <v>12.1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35488278</v>
      </c>
      <c r="BR112" s="950"/>
      <c r="BS112" s="950"/>
      <c r="BT112" s="950"/>
      <c r="BU112" s="950"/>
      <c r="BV112" s="950">
        <v>33862248</v>
      </c>
      <c r="BW112" s="950"/>
      <c r="BX112" s="950"/>
      <c r="BY112" s="950"/>
      <c r="BZ112" s="950"/>
      <c r="CA112" s="950">
        <v>34523158</v>
      </c>
      <c r="CB112" s="950"/>
      <c r="CC112" s="950"/>
      <c r="CD112" s="950"/>
      <c r="CE112" s="950"/>
      <c r="CF112" s="944">
        <v>54.5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3826372</v>
      </c>
      <c r="AB113" s="964"/>
      <c r="AC113" s="964"/>
      <c r="AD113" s="964"/>
      <c r="AE113" s="965"/>
      <c r="AF113" s="966">
        <v>3768882</v>
      </c>
      <c r="AG113" s="964"/>
      <c r="AH113" s="964"/>
      <c r="AI113" s="964"/>
      <c r="AJ113" s="965"/>
      <c r="AK113" s="966">
        <v>3785465</v>
      </c>
      <c r="AL113" s="964"/>
      <c r="AM113" s="964"/>
      <c r="AN113" s="964"/>
      <c r="AO113" s="965"/>
      <c r="AP113" s="967">
        <v>6</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413</v>
      </c>
      <c r="BR113" s="950"/>
      <c r="BS113" s="950"/>
      <c r="BT113" s="950"/>
      <c r="BU113" s="950"/>
      <c r="BV113" s="950" t="s">
        <v>413</v>
      </c>
      <c r="BW113" s="950"/>
      <c r="BX113" s="950"/>
      <c r="BY113" s="950"/>
      <c r="BZ113" s="950"/>
      <c r="CA113" s="950" t="s">
        <v>413</v>
      </c>
      <c r="CB113" s="950"/>
      <c r="CC113" s="950"/>
      <c r="CD113" s="950"/>
      <c r="CE113" s="950"/>
      <c r="CF113" s="944" t="s">
        <v>413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658834</v>
      </c>
      <c r="DH113" s="989"/>
      <c r="DI113" s="989"/>
      <c r="DJ113" s="989"/>
      <c r="DK113" s="990"/>
      <c r="DL113" s="991">
        <v>619956</v>
      </c>
      <c r="DM113" s="989"/>
      <c r="DN113" s="989"/>
      <c r="DO113" s="989"/>
      <c r="DP113" s="990"/>
      <c r="DQ113" s="991">
        <v>580409</v>
      </c>
      <c r="DR113" s="989"/>
      <c r="DS113" s="989"/>
      <c r="DT113" s="989"/>
      <c r="DU113" s="990"/>
      <c r="DV113" s="992">
        <v>0.9</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413</v>
      </c>
      <c r="AB114" s="989"/>
      <c r="AC114" s="989"/>
      <c r="AD114" s="989"/>
      <c r="AE114" s="990"/>
      <c r="AF114" s="991" t="s">
        <v>413</v>
      </c>
      <c r="AG114" s="989"/>
      <c r="AH114" s="989"/>
      <c r="AI114" s="989"/>
      <c r="AJ114" s="990"/>
      <c r="AK114" s="991" t="s">
        <v>413</v>
      </c>
      <c r="AL114" s="989"/>
      <c r="AM114" s="989"/>
      <c r="AN114" s="989"/>
      <c r="AO114" s="990"/>
      <c r="AP114" s="992" t="s">
        <v>413</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15408823</v>
      </c>
      <c r="BR114" s="950"/>
      <c r="BS114" s="950"/>
      <c r="BT114" s="950"/>
      <c r="BU114" s="950"/>
      <c r="BV114" s="950">
        <v>14339523</v>
      </c>
      <c r="BW114" s="950"/>
      <c r="BX114" s="950"/>
      <c r="BY114" s="950"/>
      <c r="BZ114" s="950"/>
      <c r="CA114" s="950">
        <v>14081685</v>
      </c>
      <c r="CB114" s="950"/>
      <c r="CC114" s="950"/>
      <c r="CD114" s="950"/>
      <c r="CE114" s="950"/>
      <c r="CF114" s="944">
        <v>22.2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1342540</v>
      </c>
      <c r="AB115" s="964"/>
      <c r="AC115" s="964"/>
      <c r="AD115" s="964"/>
      <c r="AE115" s="965"/>
      <c r="AF115" s="966">
        <v>1334361</v>
      </c>
      <c r="AG115" s="964"/>
      <c r="AH115" s="964"/>
      <c r="AI115" s="964"/>
      <c r="AJ115" s="965"/>
      <c r="AK115" s="966">
        <v>995759</v>
      </c>
      <c r="AL115" s="964"/>
      <c r="AM115" s="964"/>
      <c r="AN115" s="964"/>
      <c r="AO115" s="965"/>
      <c r="AP115" s="967">
        <v>1.6</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9064</v>
      </c>
      <c r="BR115" s="950"/>
      <c r="BS115" s="950"/>
      <c r="BT115" s="950"/>
      <c r="BU115" s="950"/>
      <c r="BV115" s="950">
        <v>3465</v>
      </c>
      <c r="BW115" s="950"/>
      <c r="BX115" s="950"/>
      <c r="BY115" s="950"/>
      <c r="BZ115" s="950"/>
      <c r="CA115" s="950">
        <v>18069</v>
      </c>
      <c r="CB115" s="950"/>
      <c r="CC115" s="950"/>
      <c r="CD115" s="950"/>
      <c r="CE115" s="950"/>
      <c r="CF115" s="944">
        <v>0</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1441370</v>
      </c>
      <c r="DH115" s="989"/>
      <c r="DI115" s="989"/>
      <c r="DJ115" s="989"/>
      <c r="DK115" s="990"/>
      <c r="DL115" s="991">
        <v>702580</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413</v>
      </c>
      <c r="AB116" s="989"/>
      <c r="AC116" s="989"/>
      <c r="AD116" s="989"/>
      <c r="AE116" s="990"/>
      <c r="AF116" s="991" t="s">
        <v>413</v>
      </c>
      <c r="AG116" s="989"/>
      <c r="AH116" s="989"/>
      <c r="AI116" s="989"/>
      <c r="AJ116" s="990"/>
      <c r="AK116" s="991" t="s">
        <v>413</v>
      </c>
      <c r="AL116" s="989"/>
      <c r="AM116" s="989"/>
      <c r="AN116" s="989"/>
      <c r="AO116" s="990"/>
      <c r="AP116" s="992" t="s">
        <v>413</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146475</v>
      </c>
      <c r="DH116" s="989"/>
      <c r="DI116" s="989"/>
      <c r="DJ116" s="989"/>
      <c r="DK116" s="990"/>
      <c r="DL116" s="991">
        <v>142551</v>
      </c>
      <c r="DM116" s="989"/>
      <c r="DN116" s="989"/>
      <c r="DO116" s="989"/>
      <c r="DP116" s="990"/>
      <c r="DQ116" s="991">
        <v>114617</v>
      </c>
      <c r="DR116" s="989"/>
      <c r="DS116" s="989"/>
      <c r="DT116" s="989"/>
      <c r="DU116" s="990"/>
      <c r="DV116" s="992">
        <v>0.2</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17230626</v>
      </c>
      <c r="AB117" s="996"/>
      <c r="AC117" s="996"/>
      <c r="AD117" s="996"/>
      <c r="AE117" s="997"/>
      <c r="AF117" s="995">
        <v>16875760</v>
      </c>
      <c r="AG117" s="996"/>
      <c r="AH117" s="996"/>
      <c r="AI117" s="996"/>
      <c r="AJ117" s="997"/>
      <c r="AK117" s="995">
        <v>15522018</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v>3012</v>
      </c>
      <c r="DH117" s="989"/>
      <c r="DI117" s="989"/>
      <c r="DJ117" s="989"/>
      <c r="DK117" s="990"/>
      <c r="DL117" s="991">
        <v>6760</v>
      </c>
      <c r="DM117" s="989"/>
      <c r="DN117" s="989"/>
      <c r="DO117" s="989"/>
      <c r="DP117" s="990"/>
      <c r="DQ117" s="991">
        <v>3428</v>
      </c>
      <c r="DR117" s="989"/>
      <c r="DS117" s="989"/>
      <c r="DT117" s="989"/>
      <c r="DU117" s="990"/>
      <c r="DV117" s="992">
        <v>0</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167117970</v>
      </c>
      <c r="BR118" s="1016"/>
      <c r="BS118" s="1016"/>
      <c r="BT118" s="1016"/>
      <c r="BU118" s="1016"/>
      <c r="BV118" s="1016">
        <v>160479572</v>
      </c>
      <c r="BW118" s="1016"/>
      <c r="BX118" s="1016"/>
      <c r="BY118" s="1016"/>
      <c r="BZ118" s="1016"/>
      <c r="CA118" s="1016">
        <v>156522634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435</v>
      </c>
      <c r="DH118" s="989"/>
      <c r="DI118" s="989"/>
      <c r="DJ118" s="989"/>
      <c r="DK118" s="990"/>
      <c r="DL118" s="991" t="s">
        <v>435</v>
      </c>
      <c r="DM118" s="989"/>
      <c r="DN118" s="989"/>
      <c r="DO118" s="989"/>
      <c r="DP118" s="990"/>
      <c r="DQ118" s="991" t="s">
        <v>435</v>
      </c>
      <c r="DR118" s="989"/>
      <c r="DS118" s="989"/>
      <c r="DT118" s="989"/>
      <c r="DU118" s="990"/>
      <c r="DV118" s="992" t="s">
        <v>435</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v>543930</v>
      </c>
      <c r="AB119" s="920"/>
      <c r="AC119" s="920"/>
      <c r="AD119" s="920"/>
      <c r="AE119" s="921"/>
      <c r="AF119" s="922">
        <v>564968</v>
      </c>
      <c r="AG119" s="920"/>
      <c r="AH119" s="920"/>
      <c r="AI119" s="920"/>
      <c r="AJ119" s="921"/>
      <c r="AK119" s="922">
        <v>576532</v>
      </c>
      <c r="AL119" s="920"/>
      <c r="AM119" s="920"/>
      <c r="AN119" s="920"/>
      <c r="AO119" s="921"/>
      <c r="AP119" s="923">
        <v>0.9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11382109</v>
      </c>
      <c r="BR119" s="957"/>
      <c r="BS119" s="957"/>
      <c r="BT119" s="957"/>
      <c r="BU119" s="957"/>
      <c r="BV119" s="957">
        <v>11456437</v>
      </c>
      <c r="BW119" s="957"/>
      <c r="BX119" s="957"/>
      <c r="BY119" s="957"/>
      <c r="BZ119" s="957"/>
      <c r="CA119" s="957">
        <v>11265245</v>
      </c>
      <c r="CB119" s="957"/>
      <c r="CC119" s="957"/>
      <c r="CD119" s="957"/>
      <c r="CE119" s="957"/>
      <c r="CF119" s="971">
        <v>17.8</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435</v>
      </c>
      <c r="DH119" s="1028"/>
      <c r="DI119" s="1028"/>
      <c r="DJ119" s="1028"/>
      <c r="DK119" s="1029"/>
      <c r="DL119" s="1030" t="s">
        <v>435</v>
      </c>
      <c r="DM119" s="1028"/>
      <c r="DN119" s="1028"/>
      <c r="DO119" s="1028"/>
      <c r="DP119" s="1029"/>
      <c r="DQ119" s="1030" t="s">
        <v>435</v>
      </c>
      <c r="DR119" s="1028"/>
      <c r="DS119" s="1028"/>
      <c r="DT119" s="1028"/>
      <c r="DU119" s="1029"/>
      <c r="DV119" s="1031" t="s">
        <v>435</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435</v>
      </c>
      <c r="AB120" s="989"/>
      <c r="AC120" s="989"/>
      <c r="AD120" s="989"/>
      <c r="AE120" s="990"/>
      <c r="AF120" s="991" t="s">
        <v>435</v>
      </c>
      <c r="AG120" s="989"/>
      <c r="AH120" s="989"/>
      <c r="AI120" s="989"/>
      <c r="AJ120" s="990"/>
      <c r="AK120" s="991" t="s">
        <v>435</v>
      </c>
      <c r="AL120" s="989"/>
      <c r="AM120" s="989"/>
      <c r="AN120" s="989"/>
      <c r="AO120" s="990"/>
      <c r="AP120" s="992" t="s">
        <v>435</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32185177</v>
      </c>
      <c r="BR120" s="950"/>
      <c r="BS120" s="950"/>
      <c r="BT120" s="950"/>
      <c r="BU120" s="950"/>
      <c r="BV120" s="950">
        <v>34305761</v>
      </c>
      <c r="BW120" s="950"/>
      <c r="BX120" s="950"/>
      <c r="BY120" s="950"/>
      <c r="BZ120" s="950"/>
      <c r="CA120" s="950">
        <v>32959419</v>
      </c>
      <c r="CB120" s="950"/>
      <c r="CC120" s="950"/>
      <c r="CD120" s="950"/>
      <c r="CE120" s="950"/>
      <c r="CF120" s="944">
        <v>52.1</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19808807</v>
      </c>
      <c r="DH120" s="957"/>
      <c r="DI120" s="957"/>
      <c r="DJ120" s="957"/>
      <c r="DK120" s="957"/>
      <c r="DL120" s="957">
        <v>19144048</v>
      </c>
      <c r="DM120" s="957"/>
      <c r="DN120" s="957"/>
      <c r="DO120" s="957"/>
      <c r="DP120" s="957"/>
      <c r="DQ120" s="957">
        <v>18218405</v>
      </c>
      <c r="DR120" s="957"/>
      <c r="DS120" s="957"/>
      <c r="DT120" s="957"/>
      <c r="DU120" s="957"/>
      <c r="DV120" s="958">
        <v>28.8</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435</v>
      </c>
      <c r="AB121" s="989"/>
      <c r="AC121" s="989"/>
      <c r="AD121" s="989"/>
      <c r="AE121" s="990"/>
      <c r="AF121" s="991" t="s">
        <v>435</v>
      </c>
      <c r="AG121" s="989"/>
      <c r="AH121" s="989"/>
      <c r="AI121" s="989"/>
      <c r="AJ121" s="990"/>
      <c r="AK121" s="991" t="s">
        <v>435</v>
      </c>
      <c r="AL121" s="989"/>
      <c r="AM121" s="989"/>
      <c r="AN121" s="989"/>
      <c r="AO121" s="990"/>
      <c r="AP121" s="992" t="s">
        <v>435</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91964597</v>
      </c>
      <c r="BR121" s="1016"/>
      <c r="BS121" s="1016"/>
      <c r="BT121" s="1016"/>
      <c r="BU121" s="1016"/>
      <c r="BV121" s="1016">
        <v>89559942</v>
      </c>
      <c r="BW121" s="1016"/>
      <c r="BX121" s="1016"/>
      <c r="BY121" s="1016"/>
      <c r="BZ121" s="1016"/>
      <c r="CA121" s="1016">
        <v>86880673</v>
      </c>
      <c r="CB121" s="1016"/>
      <c r="CC121" s="1016"/>
      <c r="CD121" s="1016"/>
      <c r="CE121" s="1016"/>
      <c r="CF121" s="1054">
        <v>137.30000000000001</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11420951</v>
      </c>
      <c r="DH121" s="950"/>
      <c r="DI121" s="950"/>
      <c r="DJ121" s="950"/>
      <c r="DK121" s="950"/>
      <c r="DL121" s="950">
        <v>10482595</v>
      </c>
      <c r="DM121" s="950"/>
      <c r="DN121" s="950"/>
      <c r="DO121" s="950"/>
      <c r="DP121" s="950"/>
      <c r="DQ121" s="950">
        <v>10941492</v>
      </c>
      <c r="DR121" s="950"/>
      <c r="DS121" s="950"/>
      <c r="DT121" s="950"/>
      <c r="DU121" s="950"/>
      <c r="DV121" s="951">
        <v>17.3</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445</v>
      </c>
      <c r="AB122" s="989"/>
      <c r="AC122" s="989"/>
      <c r="AD122" s="989"/>
      <c r="AE122" s="990"/>
      <c r="AF122" s="991" t="s">
        <v>445</v>
      </c>
      <c r="AG122" s="989"/>
      <c r="AH122" s="989"/>
      <c r="AI122" s="989"/>
      <c r="AJ122" s="990"/>
      <c r="AK122" s="991" t="s">
        <v>445</v>
      </c>
      <c r="AL122" s="989"/>
      <c r="AM122" s="989"/>
      <c r="AN122" s="989"/>
      <c r="AO122" s="990"/>
      <c r="AP122" s="992" t="s">
        <v>445</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446</v>
      </c>
      <c r="BP122" s="1024"/>
      <c r="BQ122" s="1064">
        <v>135531883</v>
      </c>
      <c r="BR122" s="1065"/>
      <c r="BS122" s="1065"/>
      <c r="BT122" s="1065"/>
      <c r="BU122" s="1065"/>
      <c r="BV122" s="1065">
        <v>135322140</v>
      </c>
      <c r="BW122" s="1065"/>
      <c r="BX122" s="1065"/>
      <c r="BY122" s="1065"/>
      <c r="BZ122" s="1065"/>
      <c r="CA122" s="1065">
        <v>131105337</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v>3793106</v>
      </c>
      <c r="DH122" s="950"/>
      <c r="DI122" s="950"/>
      <c r="DJ122" s="950"/>
      <c r="DK122" s="950"/>
      <c r="DL122" s="950">
        <v>3733615</v>
      </c>
      <c r="DM122" s="950"/>
      <c r="DN122" s="950"/>
      <c r="DO122" s="950"/>
      <c r="DP122" s="950"/>
      <c r="DQ122" s="950">
        <v>4575735</v>
      </c>
      <c r="DR122" s="950"/>
      <c r="DS122" s="950"/>
      <c r="DT122" s="950"/>
      <c r="DU122" s="950"/>
      <c r="DV122" s="951">
        <v>7.2</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35659</v>
      </c>
      <c r="AB123" s="989"/>
      <c r="AC123" s="989"/>
      <c r="AD123" s="989"/>
      <c r="AE123" s="990"/>
      <c r="AF123" s="991">
        <v>29853</v>
      </c>
      <c r="AG123" s="989"/>
      <c r="AH123" s="989"/>
      <c r="AI123" s="989"/>
      <c r="AJ123" s="990"/>
      <c r="AK123" s="991">
        <v>26267</v>
      </c>
      <c r="AL123" s="989"/>
      <c r="AM123" s="989"/>
      <c r="AN123" s="989"/>
      <c r="AO123" s="990"/>
      <c r="AP123" s="992">
        <v>0</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49.3</v>
      </c>
      <c r="BR123" s="1057"/>
      <c r="BS123" s="1057"/>
      <c r="BT123" s="1057"/>
      <c r="BU123" s="1057"/>
      <c r="BV123" s="1057">
        <v>39.799999999999997</v>
      </c>
      <c r="BW123" s="1057"/>
      <c r="BX123" s="1057"/>
      <c r="BY123" s="1057"/>
      <c r="BZ123" s="1057"/>
      <c r="CA123" s="1057">
        <v>40.1</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v>453386</v>
      </c>
      <c r="DH123" s="989"/>
      <c r="DI123" s="989"/>
      <c r="DJ123" s="989"/>
      <c r="DK123" s="990"/>
      <c r="DL123" s="991">
        <v>490447</v>
      </c>
      <c r="DM123" s="989"/>
      <c r="DN123" s="989"/>
      <c r="DO123" s="989"/>
      <c r="DP123" s="990"/>
      <c r="DQ123" s="991">
        <v>782001</v>
      </c>
      <c r="DR123" s="989"/>
      <c r="DS123" s="989"/>
      <c r="DT123" s="989"/>
      <c r="DU123" s="990"/>
      <c r="DV123" s="992">
        <v>1.2</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v>12028</v>
      </c>
      <c r="DH124" s="1028"/>
      <c r="DI124" s="1028"/>
      <c r="DJ124" s="1028"/>
      <c r="DK124" s="1029"/>
      <c r="DL124" s="1030">
        <v>11543</v>
      </c>
      <c r="DM124" s="1028"/>
      <c r="DN124" s="1028"/>
      <c r="DO124" s="1028"/>
      <c r="DP124" s="1029"/>
      <c r="DQ124" s="1030">
        <v>5525</v>
      </c>
      <c r="DR124" s="1028"/>
      <c r="DS124" s="1028"/>
      <c r="DT124" s="1028"/>
      <c r="DU124" s="1029"/>
      <c r="DV124" s="1031">
        <v>0</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762951</v>
      </c>
      <c r="AB126" s="989"/>
      <c r="AC126" s="989"/>
      <c r="AD126" s="989"/>
      <c r="AE126" s="990"/>
      <c r="AF126" s="991">
        <v>739540</v>
      </c>
      <c r="AG126" s="989"/>
      <c r="AH126" s="989"/>
      <c r="AI126" s="989"/>
      <c r="AJ126" s="990"/>
      <c r="AK126" s="991">
        <v>392960</v>
      </c>
      <c r="AL126" s="989"/>
      <c r="AM126" s="989"/>
      <c r="AN126" s="989"/>
      <c r="AO126" s="990"/>
      <c r="AP126" s="992">
        <v>0.6</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9064</v>
      </c>
      <c r="DH127" s="1078"/>
      <c r="DI127" s="1078"/>
      <c r="DJ127" s="1078"/>
      <c r="DK127" s="1078"/>
      <c r="DL127" s="1078">
        <v>3465</v>
      </c>
      <c r="DM127" s="1078"/>
      <c r="DN127" s="1078"/>
      <c r="DO127" s="1078"/>
      <c r="DP127" s="1078"/>
      <c r="DQ127" s="1078">
        <v>18069</v>
      </c>
      <c r="DR127" s="1078"/>
      <c r="DS127" s="1078"/>
      <c r="DT127" s="1078"/>
      <c r="DU127" s="1078"/>
      <c r="DV127" s="1079">
        <v>0</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3430043</v>
      </c>
      <c r="AB128" s="1120"/>
      <c r="AC128" s="1120"/>
      <c r="AD128" s="1120"/>
      <c r="AE128" s="1121"/>
      <c r="AF128" s="1122">
        <v>3363867</v>
      </c>
      <c r="AG128" s="1120"/>
      <c r="AH128" s="1120"/>
      <c r="AI128" s="1120"/>
      <c r="AJ128" s="1121"/>
      <c r="AK128" s="1122">
        <v>3448626</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465</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73151571</v>
      </c>
      <c r="AB129" s="989"/>
      <c r="AC129" s="989"/>
      <c r="AD129" s="989"/>
      <c r="AE129" s="990"/>
      <c r="AF129" s="991">
        <v>72453758</v>
      </c>
      <c r="AG129" s="989"/>
      <c r="AH129" s="989"/>
      <c r="AI129" s="989"/>
      <c r="AJ129" s="990"/>
      <c r="AK129" s="991">
        <v>71656867</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6.6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9133511</v>
      </c>
      <c r="AB130" s="989"/>
      <c r="AC130" s="989"/>
      <c r="AD130" s="989"/>
      <c r="AE130" s="990"/>
      <c r="AF130" s="991">
        <v>9302512</v>
      </c>
      <c r="AG130" s="989"/>
      <c r="AH130" s="989"/>
      <c r="AI130" s="989"/>
      <c r="AJ130" s="990"/>
      <c r="AK130" s="991">
        <v>8362322</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40.1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64018060</v>
      </c>
      <c r="AB131" s="1028"/>
      <c r="AC131" s="1028"/>
      <c r="AD131" s="1028"/>
      <c r="AE131" s="1029"/>
      <c r="AF131" s="1030">
        <v>63151246</v>
      </c>
      <c r="AG131" s="1028"/>
      <c r="AH131" s="1028"/>
      <c r="AI131" s="1028"/>
      <c r="AJ131" s="1029"/>
      <c r="AK131" s="1030">
        <v>63294545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7.2902427850000002</v>
      </c>
      <c r="AB132" s="1134"/>
      <c r="AC132" s="1134"/>
      <c r="AD132" s="1134"/>
      <c r="AE132" s="1135"/>
      <c r="AF132" s="1136">
        <v>6.6655549440000001</v>
      </c>
      <c r="AG132" s="1134"/>
      <c r="AH132" s="1134"/>
      <c r="AI132" s="1134"/>
      <c r="AJ132" s="1135"/>
      <c r="AK132" s="1136">
        <v>5.8631750970000001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7.4</v>
      </c>
      <c r="AB133" s="1141"/>
      <c r="AC133" s="1141"/>
      <c r="AD133" s="1141"/>
      <c r="AE133" s="1142"/>
      <c r="AF133" s="1140">
        <v>7.1</v>
      </c>
      <c r="AG133" s="1141"/>
      <c r="AH133" s="1141"/>
      <c r="AI133" s="1141"/>
      <c r="AJ133" s="1142"/>
      <c r="AK133" s="1140">
        <v>6.6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E72" sqref="AE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19681725</v>
      </c>
      <c r="L9" s="264">
        <v>52001</v>
      </c>
      <c r="M9" s="265">
        <v>57944</v>
      </c>
      <c r="N9" s="266">
        <v>-10.3</v>
      </c>
    </row>
    <row r="10" spans="1:16">
      <c r="A10" s="248"/>
      <c r="B10" s="244"/>
      <c r="C10" s="244"/>
      <c r="D10" s="244"/>
      <c r="E10" s="244"/>
      <c r="F10" s="244"/>
      <c r="G10" s="1149" t="s">
        <v>483</v>
      </c>
      <c r="H10" s="1150"/>
      <c r="I10" s="1150"/>
      <c r="J10" s="1151"/>
      <c r="K10" s="267">
        <v>371384</v>
      </c>
      <c r="L10" s="268">
        <v>981</v>
      </c>
      <c r="M10" s="269">
        <v>2485</v>
      </c>
      <c r="N10" s="270">
        <v>-60.5</v>
      </c>
    </row>
    <row r="11" spans="1:16" ht="13.5" customHeight="1">
      <c r="A11" s="248"/>
      <c r="B11" s="244"/>
      <c r="C11" s="244"/>
      <c r="D11" s="244"/>
      <c r="E11" s="244"/>
      <c r="F11" s="244"/>
      <c r="G11" s="1149" t="s">
        <v>484</v>
      </c>
      <c r="H11" s="1150"/>
      <c r="I11" s="1150"/>
      <c r="J11" s="1151"/>
      <c r="K11" s="267">
        <v>12306</v>
      </c>
      <c r="L11" s="268">
        <v>33</v>
      </c>
      <c r="M11" s="269">
        <v>1532</v>
      </c>
      <c r="N11" s="270">
        <v>-97.8</v>
      </c>
    </row>
    <row r="12" spans="1:16" ht="13.5" customHeight="1">
      <c r="A12" s="248"/>
      <c r="B12" s="244"/>
      <c r="C12" s="244"/>
      <c r="D12" s="244"/>
      <c r="E12" s="244"/>
      <c r="F12" s="244"/>
      <c r="G12" s="1149" t="s">
        <v>485</v>
      </c>
      <c r="H12" s="1150"/>
      <c r="I12" s="1150"/>
      <c r="J12" s="1151"/>
      <c r="K12" s="267">
        <v>923581</v>
      </c>
      <c r="L12" s="268">
        <v>2440</v>
      </c>
      <c r="M12" s="269">
        <v>599</v>
      </c>
      <c r="N12" s="270">
        <v>307.3</v>
      </c>
    </row>
    <row r="13" spans="1:16" ht="13.5" customHeight="1">
      <c r="A13" s="248"/>
      <c r="B13" s="244"/>
      <c r="C13" s="244"/>
      <c r="D13" s="244"/>
      <c r="E13" s="244"/>
      <c r="F13" s="244"/>
      <c r="G13" s="1149" t="s">
        <v>486</v>
      </c>
      <c r="H13" s="1150"/>
      <c r="I13" s="1150"/>
      <c r="J13" s="1151"/>
      <c r="K13" s="267">
        <v>15908</v>
      </c>
      <c r="L13" s="268">
        <v>42</v>
      </c>
      <c r="M13" s="269">
        <v>18</v>
      </c>
      <c r="N13" s="270">
        <v>133.30000000000001</v>
      </c>
    </row>
    <row r="14" spans="1:16" ht="13.5" customHeight="1">
      <c r="A14" s="248"/>
      <c r="B14" s="244"/>
      <c r="C14" s="244"/>
      <c r="D14" s="244"/>
      <c r="E14" s="244"/>
      <c r="F14" s="244"/>
      <c r="G14" s="1149" t="s">
        <v>487</v>
      </c>
      <c r="H14" s="1150"/>
      <c r="I14" s="1150"/>
      <c r="J14" s="1151"/>
      <c r="K14" s="267">
        <v>1031516</v>
      </c>
      <c r="L14" s="268">
        <v>2725</v>
      </c>
      <c r="M14" s="269">
        <v>1786</v>
      </c>
      <c r="N14" s="270">
        <v>52.6</v>
      </c>
    </row>
    <row r="15" spans="1:16" ht="13.5" customHeight="1">
      <c r="A15" s="248"/>
      <c r="B15" s="244"/>
      <c r="C15" s="244"/>
      <c r="D15" s="244"/>
      <c r="E15" s="244"/>
      <c r="F15" s="244"/>
      <c r="G15" s="1149" t="s">
        <v>488</v>
      </c>
      <c r="H15" s="1150"/>
      <c r="I15" s="1150"/>
      <c r="J15" s="1151"/>
      <c r="K15" s="267">
        <v>398685</v>
      </c>
      <c r="L15" s="268">
        <v>1053</v>
      </c>
      <c r="M15" s="269">
        <v>1355</v>
      </c>
      <c r="N15" s="270">
        <v>-22.3</v>
      </c>
    </row>
    <row r="16" spans="1:16">
      <c r="A16" s="248"/>
      <c r="B16" s="244"/>
      <c r="C16" s="244"/>
      <c r="D16" s="244"/>
      <c r="E16" s="244"/>
      <c r="F16" s="244"/>
      <c r="G16" s="1152" t="s">
        <v>489</v>
      </c>
      <c r="H16" s="1153"/>
      <c r="I16" s="1153"/>
      <c r="J16" s="1154"/>
      <c r="K16" s="268">
        <v>-1816563</v>
      </c>
      <c r="L16" s="268">
        <v>-4800</v>
      </c>
      <c r="M16" s="269">
        <v>-4955</v>
      </c>
      <c r="N16" s="270">
        <v>-3.1</v>
      </c>
    </row>
    <row r="17" spans="1:16">
      <c r="A17" s="248"/>
      <c r="B17" s="244"/>
      <c r="C17" s="244"/>
      <c r="D17" s="244"/>
      <c r="E17" s="244"/>
      <c r="F17" s="244"/>
      <c r="G17" s="1152" t="s">
        <v>168</v>
      </c>
      <c r="H17" s="1153"/>
      <c r="I17" s="1153"/>
      <c r="J17" s="1154"/>
      <c r="K17" s="268">
        <v>20618542</v>
      </c>
      <c r="L17" s="268">
        <v>54477</v>
      </c>
      <c r="M17" s="269">
        <v>60765</v>
      </c>
      <c r="N17" s="270">
        <v>-10.3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4" t="s">
        <v>494</v>
      </c>
      <c r="H21" s="1145"/>
      <c r="I21" s="1145"/>
      <c r="J21" s="1146"/>
      <c r="K21" s="280">
        <v>5.44</v>
      </c>
      <c r="L21" s="281">
        <v>6.13</v>
      </c>
      <c r="M21" s="282">
        <v>-0.69</v>
      </c>
      <c r="N21" s="249"/>
      <c r="O21" s="283"/>
      <c r="P21" s="279"/>
    </row>
    <row r="22" spans="1:16" s="284" customFormat="1">
      <c r="A22" s="279"/>
      <c r="B22" s="249"/>
      <c r="C22" s="249"/>
      <c r="D22" s="249"/>
      <c r="E22" s="249"/>
      <c r="F22" s="249"/>
      <c r="G22" s="1144" t="s">
        <v>495</v>
      </c>
      <c r="H22" s="1145"/>
      <c r="I22" s="1145"/>
      <c r="J22" s="1146"/>
      <c r="K22" s="285">
        <v>98.7</v>
      </c>
      <c r="L22" s="286">
        <v>100.5</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499</v>
      </c>
      <c r="H32" s="1161"/>
      <c r="I32" s="1161"/>
      <c r="J32" s="1162"/>
      <c r="K32" s="294">
        <v>10740794</v>
      </c>
      <c r="L32" s="294">
        <v>28378</v>
      </c>
      <c r="M32" s="295">
        <v>38141</v>
      </c>
      <c r="N32" s="296">
        <v>-25.6</v>
      </c>
    </row>
    <row r="33" spans="1:16" ht="13.5" customHeight="1">
      <c r="A33" s="248"/>
      <c r="B33" s="244"/>
      <c r="C33" s="244"/>
      <c r="D33" s="244"/>
      <c r="E33" s="244"/>
      <c r="F33" s="244"/>
      <c r="G33" s="1160" t="s">
        <v>500</v>
      </c>
      <c r="H33" s="1161"/>
      <c r="I33" s="1161"/>
      <c r="J33" s="1162"/>
      <c r="K33" s="294" t="s">
        <v>501</v>
      </c>
      <c r="L33" s="294" t="s">
        <v>501</v>
      </c>
      <c r="M33" s="295">
        <v>3</v>
      </c>
      <c r="N33" s="296" t="s">
        <v>501</v>
      </c>
    </row>
    <row r="34" spans="1:16" ht="27" customHeight="1">
      <c r="A34" s="248"/>
      <c r="B34" s="244"/>
      <c r="C34" s="244"/>
      <c r="D34" s="244"/>
      <c r="E34" s="244"/>
      <c r="F34" s="244"/>
      <c r="G34" s="1160" t="s">
        <v>502</v>
      </c>
      <c r="H34" s="1161"/>
      <c r="I34" s="1161"/>
      <c r="J34" s="1162"/>
      <c r="K34" s="294" t="s">
        <v>501</v>
      </c>
      <c r="L34" s="294" t="s">
        <v>501</v>
      </c>
      <c r="M34" s="295">
        <v>102</v>
      </c>
      <c r="N34" s="296" t="s">
        <v>501</v>
      </c>
    </row>
    <row r="35" spans="1:16" ht="27" customHeight="1">
      <c r="A35" s="248"/>
      <c r="B35" s="244"/>
      <c r="C35" s="244"/>
      <c r="D35" s="244"/>
      <c r="E35" s="244"/>
      <c r="F35" s="244"/>
      <c r="G35" s="1160" t="s">
        <v>503</v>
      </c>
      <c r="H35" s="1161"/>
      <c r="I35" s="1161"/>
      <c r="J35" s="1162"/>
      <c r="K35" s="294">
        <v>3785465</v>
      </c>
      <c r="L35" s="294">
        <v>10002</v>
      </c>
      <c r="M35" s="295">
        <v>9900</v>
      </c>
      <c r="N35" s="296">
        <v>1</v>
      </c>
    </row>
    <row r="36" spans="1:16" ht="27" customHeight="1">
      <c r="A36" s="248"/>
      <c r="B36" s="244"/>
      <c r="C36" s="244"/>
      <c r="D36" s="244"/>
      <c r="E36" s="244"/>
      <c r="F36" s="244"/>
      <c r="G36" s="1160" t="s">
        <v>504</v>
      </c>
      <c r="H36" s="1161"/>
      <c r="I36" s="1161"/>
      <c r="J36" s="1162"/>
      <c r="K36" s="294" t="s">
        <v>501</v>
      </c>
      <c r="L36" s="294" t="s">
        <v>501</v>
      </c>
      <c r="M36" s="295">
        <v>437</v>
      </c>
      <c r="N36" s="296" t="s">
        <v>501</v>
      </c>
    </row>
    <row r="37" spans="1:16" ht="13.5" customHeight="1">
      <c r="A37" s="248"/>
      <c r="B37" s="244"/>
      <c r="C37" s="244"/>
      <c r="D37" s="244"/>
      <c r="E37" s="244"/>
      <c r="F37" s="244"/>
      <c r="G37" s="1160" t="s">
        <v>505</v>
      </c>
      <c r="H37" s="1161"/>
      <c r="I37" s="1161"/>
      <c r="J37" s="1162"/>
      <c r="K37" s="294">
        <v>995759</v>
      </c>
      <c r="L37" s="294">
        <v>2631</v>
      </c>
      <c r="M37" s="295">
        <v>880</v>
      </c>
      <c r="N37" s="296">
        <v>199</v>
      </c>
    </row>
    <row r="38" spans="1:16" ht="27" customHeight="1">
      <c r="A38" s="248"/>
      <c r="B38" s="244"/>
      <c r="C38" s="244"/>
      <c r="D38" s="244"/>
      <c r="E38" s="244"/>
      <c r="F38" s="244"/>
      <c r="G38" s="1163" t="s">
        <v>506</v>
      </c>
      <c r="H38" s="1164"/>
      <c r="I38" s="1164"/>
      <c r="J38" s="1165"/>
      <c r="K38" s="297" t="s">
        <v>501</v>
      </c>
      <c r="L38" s="297" t="s">
        <v>501</v>
      </c>
      <c r="M38" s="298">
        <v>3</v>
      </c>
      <c r="N38" s="299" t="s">
        <v>501</v>
      </c>
      <c r="O38" s="293"/>
    </row>
    <row r="39" spans="1:16">
      <c r="A39" s="248"/>
      <c r="B39" s="244"/>
      <c r="C39" s="244"/>
      <c r="D39" s="244"/>
      <c r="E39" s="244"/>
      <c r="F39" s="244"/>
      <c r="G39" s="1163" t="s">
        <v>507</v>
      </c>
      <c r="H39" s="1164"/>
      <c r="I39" s="1164"/>
      <c r="J39" s="1165"/>
      <c r="K39" s="300">
        <v>-3448626</v>
      </c>
      <c r="L39" s="300">
        <v>-9112</v>
      </c>
      <c r="M39" s="301">
        <v>-8348</v>
      </c>
      <c r="N39" s="302">
        <v>9.1999999999999993</v>
      </c>
      <c r="O39" s="293"/>
    </row>
    <row r="40" spans="1:16" ht="27" customHeight="1">
      <c r="A40" s="248"/>
      <c r="B40" s="244"/>
      <c r="C40" s="244"/>
      <c r="D40" s="244"/>
      <c r="E40" s="244"/>
      <c r="F40" s="244"/>
      <c r="G40" s="1160" t="s">
        <v>508</v>
      </c>
      <c r="H40" s="1161"/>
      <c r="I40" s="1161"/>
      <c r="J40" s="1162"/>
      <c r="K40" s="300">
        <v>-8362322</v>
      </c>
      <c r="L40" s="300">
        <v>-22094</v>
      </c>
      <c r="M40" s="301">
        <v>-29144</v>
      </c>
      <c r="N40" s="302">
        <v>-24.2</v>
      </c>
      <c r="O40" s="293"/>
    </row>
    <row r="41" spans="1:16">
      <c r="A41" s="248"/>
      <c r="B41" s="244"/>
      <c r="C41" s="244"/>
      <c r="D41" s="244"/>
      <c r="E41" s="244"/>
      <c r="F41" s="244"/>
      <c r="G41" s="1166" t="s">
        <v>279</v>
      </c>
      <c r="H41" s="1167"/>
      <c r="I41" s="1167"/>
      <c r="J41" s="1168"/>
      <c r="K41" s="294">
        <v>3711070</v>
      </c>
      <c r="L41" s="300">
        <v>9805</v>
      </c>
      <c r="M41" s="301">
        <v>11972</v>
      </c>
      <c r="N41" s="302">
        <v>-18.100000000000001</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13209587</v>
      </c>
      <c r="J51" s="320">
        <v>36156</v>
      </c>
      <c r="K51" s="321">
        <v>-12.8</v>
      </c>
      <c r="L51" s="322">
        <v>43858</v>
      </c>
      <c r="M51" s="323">
        <v>-7</v>
      </c>
      <c r="N51" s="324">
        <v>-5.8</v>
      </c>
    </row>
    <row r="52" spans="1:14">
      <c r="A52" s="248"/>
      <c r="B52" s="244"/>
      <c r="C52" s="244"/>
      <c r="D52" s="244"/>
      <c r="E52" s="244"/>
      <c r="F52" s="244"/>
      <c r="G52" s="325"/>
      <c r="H52" s="326" t="s">
        <v>519</v>
      </c>
      <c r="I52" s="327">
        <v>7749879</v>
      </c>
      <c r="J52" s="328">
        <v>21212</v>
      </c>
      <c r="K52" s="329">
        <v>-19.5</v>
      </c>
      <c r="L52" s="330">
        <v>23714</v>
      </c>
      <c r="M52" s="331">
        <v>-11.5</v>
      </c>
      <c r="N52" s="332">
        <v>-8</v>
      </c>
    </row>
    <row r="53" spans="1:14">
      <c r="A53" s="248"/>
      <c r="B53" s="244"/>
      <c r="C53" s="244"/>
      <c r="D53" s="244"/>
      <c r="E53" s="244"/>
      <c r="F53" s="244"/>
      <c r="G53" s="310" t="s">
        <v>520</v>
      </c>
      <c r="H53" s="311"/>
      <c r="I53" s="319">
        <v>15323950</v>
      </c>
      <c r="J53" s="320">
        <v>40360</v>
      </c>
      <c r="K53" s="321">
        <v>11.6</v>
      </c>
      <c r="L53" s="322">
        <v>41705</v>
      </c>
      <c r="M53" s="323">
        <v>-4.9000000000000004</v>
      </c>
      <c r="N53" s="324">
        <v>16.5</v>
      </c>
    </row>
    <row r="54" spans="1:14">
      <c r="A54" s="248"/>
      <c r="B54" s="244"/>
      <c r="C54" s="244"/>
      <c r="D54" s="244"/>
      <c r="E54" s="244"/>
      <c r="F54" s="244"/>
      <c r="G54" s="325"/>
      <c r="H54" s="326" t="s">
        <v>519</v>
      </c>
      <c r="I54" s="327">
        <v>9946779</v>
      </c>
      <c r="J54" s="328">
        <v>26198</v>
      </c>
      <c r="K54" s="329">
        <v>23.5</v>
      </c>
      <c r="L54" s="330">
        <v>22742</v>
      </c>
      <c r="M54" s="331">
        <v>-4.0999999999999996</v>
      </c>
      <c r="N54" s="332">
        <v>27.6</v>
      </c>
    </row>
    <row r="55" spans="1:14">
      <c r="A55" s="248"/>
      <c r="B55" s="244"/>
      <c r="C55" s="244"/>
      <c r="D55" s="244"/>
      <c r="E55" s="244"/>
      <c r="F55" s="244"/>
      <c r="G55" s="310" t="s">
        <v>521</v>
      </c>
      <c r="H55" s="311"/>
      <c r="I55" s="319">
        <v>17916763</v>
      </c>
      <c r="J55" s="320">
        <v>47201</v>
      </c>
      <c r="K55" s="321">
        <v>16.899999999999999</v>
      </c>
      <c r="L55" s="322">
        <v>47677</v>
      </c>
      <c r="M55" s="323">
        <v>14.3</v>
      </c>
      <c r="N55" s="324">
        <v>2.6</v>
      </c>
    </row>
    <row r="56" spans="1:14">
      <c r="A56" s="248"/>
      <c r="B56" s="244"/>
      <c r="C56" s="244"/>
      <c r="D56" s="244"/>
      <c r="E56" s="244"/>
      <c r="F56" s="244"/>
      <c r="G56" s="325"/>
      <c r="H56" s="326" t="s">
        <v>519</v>
      </c>
      <c r="I56" s="327">
        <v>8303937</v>
      </c>
      <c r="J56" s="328">
        <v>21877</v>
      </c>
      <c r="K56" s="329">
        <v>-16.5</v>
      </c>
      <c r="L56" s="330">
        <v>23360</v>
      </c>
      <c r="M56" s="331">
        <v>2.7</v>
      </c>
      <c r="N56" s="332">
        <v>-19.2</v>
      </c>
    </row>
    <row r="57" spans="1:14">
      <c r="A57" s="248"/>
      <c r="B57" s="244"/>
      <c r="C57" s="244"/>
      <c r="D57" s="244"/>
      <c r="E57" s="244"/>
      <c r="F57" s="244"/>
      <c r="G57" s="310" t="s">
        <v>522</v>
      </c>
      <c r="H57" s="311"/>
      <c r="I57" s="319">
        <v>18190151</v>
      </c>
      <c r="J57" s="320">
        <v>48009</v>
      </c>
      <c r="K57" s="321">
        <v>1.7</v>
      </c>
      <c r="L57" s="322">
        <v>51613</v>
      </c>
      <c r="M57" s="323">
        <v>8.3000000000000007</v>
      </c>
      <c r="N57" s="324">
        <v>-6.6</v>
      </c>
    </row>
    <row r="58" spans="1:14">
      <c r="A58" s="248"/>
      <c r="B58" s="244"/>
      <c r="C58" s="244"/>
      <c r="D58" s="244"/>
      <c r="E58" s="244"/>
      <c r="F58" s="244"/>
      <c r="G58" s="325"/>
      <c r="H58" s="326" t="s">
        <v>519</v>
      </c>
      <c r="I58" s="327">
        <v>10053292</v>
      </c>
      <c r="J58" s="328">
        <v>26534</v>
      </c>
      <c r="K58" s="329">
        <v>21.3</v>
      </c>
      <c r="L58" s="330">
        <v>25872</v>
      </c>
      <c r="M58" s="331">
        <v>10.8</v>
      </c>
      <c r="N58" s="332">
        <v>10.5</v>
      </c>
    </row>
    <row r="59" spans="1:14">
      <c r="A59" s="248"/>
      <c r="B59" s="244"/>
      <c r="C59" s="244"/>
      <c r="D59" s="244"/>
      <c r="E59" s="244"/>
      <c r="F59" s="244"/>
      <c r="G59" s="310" t="s">
        <v>523</v>
      </c>
      <c r="H59" s="311"/>
      <c r="I59" s="319">
        <v>13720831</v>
      </c>
      <c r="J59" s="320">
        <v>36252</v>
      </c>
      <c r="K59" s="321">
        <v>-24.5</v>
      </c>
      <c r="L59" s="322">
        <v>50880</v>
      </c>
      <c r="M59" s="323">
        <v>-1.4</v>
      </c>
      <c r="N59" s="324">
        <v>-23.1</v>
      </c>
    </row>
    <row r="60" spans="1:14">
      <c r="A60" s="248"/>
      <c r="B60" s="244"/>
      <c r="C60" s="244"/>
      <c r="D60" s="244"/>
      <c r="E60" s="244"/>
      <c r="F60" s="244"/>
      <c r="G60" s="325"/>
      <c r="H60" s="326" t="s">
        <v>519</v>
      </c>
      <c r="I60" s="333">
        <v>9075548</v>
      </c>
      <c r="J60" s="328">
        <v>23979</v>
      </c>
      <c r="K60" s="329">
        <v>-9.6</v>
      </c>
      <c r="L60" s="330">
        <v>27819</v>
      </c>
      <c r="M60" s="331">
        <v>7.5</v>
      </c>
      <c r="N60" s="332">
        <v>-17.100000000000001</v>
      </c>
    </row>
    <row r="61" spans="1:14">
      <c r="A61" s="248"/>
      <c r="B61" s="244"/>
      <c r="C61" s="244"/>
      <c r="D61" s="244"/>
      <c r="E61" s="244"/>
      <c r="F61" s="244"/>
      <c r="G61" s="310" t="s">
        <v>524</v>
      </c>
      <c r="H61" s="334"/>
      <c r="I61" s="335">
        <v>15672256</v>
      </c>
      <c r="J61" s="336">
        <v>41596</v>
      </c>
      <c r="K61" s="337">
        <v>-1.4</v>
      </c>
      <c r="L61" s="338">
        <v>47147</v>
      </c>
      <c r="M61" s="339">
        <v>1.9</v>
      </c>
      <c r="N61" s="324">
        <v>-3.3</v>
      </c>
    </row>
    <row r="62" spans="1:14">
      <c r="A62" s="248"/>
      <c r="B62" s="244"/>
      <c r="C62" s="244"/>
      <c r="D62" s="244"/>
      <c r="E62" s="244"/>
      <c r="F62" s="244"/>
      <c r="G62" s="325"/>
      <c r="H62" s="326" t="s">
        <v>519</v>
      </c>
      <c r="I62" s="327">
        <v>9025887</v>
      </c>
      <c r="J62" s="328">
        <v>23960</v>
      </c>
      <c r="K62" s="329">
        <v>-0.2</v>
      </c>
      <c r="L62" s="330">
        <v>24701</v>
      </c>
      <c r="M62" s="331">
        <v>1.1000000000000001</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election activeCell="R103" sqref="R10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12.53</v>
      </c>
      <c r="G47" s="12">
        <v>10.96</v>
      </c>
      <c r="H47" s="12">
        <v>11.08</v>
      </c>
      <c r="I47" s="12">
        <v>11.18</v>
      </c>
      <c r="J47" s="13">
        <v>10</v>
      </c>
    </row>
    <row r="48" spans="2:10" ht="57.75" customHeight="1">
      <c r="B48" s="14"/>
      <c r="C48" s="1171" t="s">
        <v>4</v>
      </c>
      <c r="D48" s="1171"/>
      <c r="E48" s="1172"/>
      <c r="F48" s="15">
        <v>5.87</v>
      </c>
      <c r="G48" s="16">
        <v>5.24</v>
      </c>
      <c r="H48" s="16">
        <v>6.31</v>
      </c>
      <c r="I48" s="16">
        <v>5.72</v>
      </c>
      <c r="J48" s="17">
        <v>5.89</v>
      </c>
    </row>
    <row r="49" spans="2:10" ht="57.75" customHeight="1" thickBot="1">
      <c r="B49" s="18"/>
      <c r="C49" s="1173" t="s">
        <v>5</v>
      </c>
      <c r="D49" s="1173"/>
      <c r="E49" s="1174"/>
      <c r="F49" s="19" t="s">
        <v>531</v>
      </c>
      <c r="G49" s="20" t="s">
        <v>532</v>
      </c>
      <c r="H49" s="20" t="s">
        <v>533</v>
      </c>
      <c r="I49" s="20" t="s">
        <v>534</v>
      </c>
      <c r="J49" s="21" t="s">
        <v>535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豊橋市</cp:lastModifiedBy>
  <cp:lastPrinted>2017-03-30T04:14:26Z</cp:lastPrinted>
  <dcterms:created xsi:type="dcterms:W3CDTF">2017-02-15T19:40:32Z</dcterms:created>
  <dcterms:modified xsi:type="dcterms:W3CDTF">2017-05-29T12:12:35Z</dcterms:modified>
  <cp:category/>
</cp:coreProperties>
</file>