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-15" yWindow="-15" windowWidth="20550" windowHeight="8100"/>
  </bookViews>
  <sheets>
    <sheet name="見出" sheetId="21" r:id="rId1"/>
    <sheet name="7-1" sheetId="18" r:id="rId2"/>
    <sheet name="7-2" sheetId="15" r:id="rId3"/>
    <sheet name="7-3" sheetId="16" r:id="rId4"/>
    <sheet name="7-4 " sheetId="19" r:id="rId5"/>
  </sheets>
  <definedNames>
    <definedName name="_xlnm.Print_Area" localSheetId="1">'7-1'!$A$1:$T$95</definedName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B5" i="19" l="1"/>
  <c r="C5" i="19"/>
  <c r="D5" i="19"/>
  <c r="E5" i="19"/>
  <c r="M5" i="16" l="1"/>
  <c r="N5" i="16"/>
  <c r="S18" i="18" l="1"/>
  <c r="S10" i="18"/>
  <c r="G46" i="18" l="1"/>
  <c r="G45" i="18"/>
  <c r="G38" i="18"/>
  <c r="G39" i="18"/>
  <c r="G40" i="18"/>
  <c r="G37" i="18"/>
  <c r="G32" i="18"/>
  <c r="G33" i="18"/>
  <c r="G34" i="18"/>
  <c r="G31" i="18"/>
  <c r="G15" i="18"/>
  <c r="G16" i="18"/>
  <c r="G14" i="18"/>
  <c r="G11" i="18"/>
  <c r="G20" i="18"/>
  <c r="G19" i="18"/>
  <c r="G18" i="18" s="1"/>
  <c r="G30" i="18" l="1"/>
  <c r="L5" i="16" l="1"/>
  <c r="K5" i="16"/>
  <c r="I30" i="18"/>
  <c r="J30" i="18"/>
  <c r="K30" i="18"/>
  <c r="L30" i="18"/>
  <c r="M30" i="18"/>
  <c r="I22" i="18"/>
  <c r="J22" i="18"/>
  <c r="K22" i="18"/>
  <c r="L22" i="18"/>
  <c r="M22" i="18"/>
  <c r="I18" i="18"/>
  <c r="J18" i="18"/>
  <c r="K18" i="18"/>
  <c r="L18" i="18"/>
  <c r="M18" i="18"/>
  <c r="N18" i="18"/>
  <c r="H18" i="18"/>
  <c r="G23" i="18"/>
  <c r="G91" i="18"/>
  <c r="G92" i="18"/>
  <c r="G90" i="18"/>
  <c r="G80" i="18"/>
  <c r="G81" i="18"/>
  <c r="G82" i="18"/>
  <c r="G83" i="18"/>
  <c r="G84" i="18"/>
  <c r="G85" i="18"/>
  <c r="G86" i="18"/>
  <c r="G87" i="18"/>
  <c r="G79" i="18"/>
  <c r="G75" i="18"/>
  <c r="G76" i="18"/>
  <c r="G74" i="18"/>
  <c r="G66" i="18"/>
  <c r="G67" i="18"/>
  <c r="G68" i="18"/>
  <c r="G69" i="18"/>
  <c r="G70" i="18"/>
  <c r="G71" i="18"/>
  <c r="G65" i="18"/>
  <c r="G59" i="18"/>
  <c r="G60" i="18"/>
  <c r="G61" i="18"/>
  <c r="G62" i="18"/>
  <c r="G58" i="18"/>
  <c r="G24" i="18"/>
  <c r="G25" i="18"/>
  <c r="G26" i="18"/>
  <c r="G27" i="18"/>
  <c r="G28" i="18"/>
  <c r="I5" i="16"/>
  <c r="J5" i="16"/>
  <c r="Q89" i="18"/>
  <c r="R89" i="18"/>
  <c r="S89" i="18"/>
  <c r="T89" i="18"/>
  <c r="Q78" i="18"/>
  <c r="R78" i="18"/>
  <c r="S78" i="18"/>
  <c r="T78" i="18"/>
  <c r="Q73" i="18"/>
  <c r="R73" i="18"/>
  <c r="S73" i="18"/>
  <c r="T73" i="18"/>
  <c r="Q64" i="18"/>
  <c r="R64" i="18"/>
  <c r="S64" i="18"/>
  <c r="T64" i="18"/>
  <c r="Q57" i="18"/>
  <c r="R57" i="18"/>
  <c r="S57" i="18"/>
  <c r="T57" i="18"/>
  <c r="Q44" i="18"/>
  <c r="R44" i="18"/>
  <c r="S44" i="18"/>
  <c r="Q36" i="18"/>
  <c r="R36" i="18"/>
  <c r="S36" i="18"/>
  <c r="T36" i="18"/>
  <c r="Q30" i="18"/>
  <c r="R30" i="18"/>
  <c r="S30" i="18"/>
  <c r="T30" i="18"/>
  <c r="Q22" i="18"/>
  <c r="R22" i="18"/>
  <c r="S22" i="18"/>
  <c r="T22" i="18"/>
  <c r="Q18" i="18"/>
  <c r="R18" i="18"/>
  <c r="T18" i="18"/>
  <c r="Q13" i="18"/>
  <c r="R13" i="18"/>
  <c r="S13" i="18"/>
  <c r="T13" i="18"/>
  <c r="Q10" i="18"/>
  <c r="R10" i="18"/>
  <c r="T10" i="18"/>
  <c r="P10" i="18"/>
  <c r="I10" i="18"/>
  <c r="J10" i="18"/>
  <c r="K10" i="18"/>
  <c r="L10" i="18"/>
  <c r="M10" i="18"/>
  <c r="N10" i="18"/>
  <c r="O10" i="18"/>
  <c r="H10" i="18"/>
  <c r="G10" i="18"/>
  <c r="O89" i="18"/>
  <c r="O78" i="18"/>
  <c r="O73" i="18"/>
  <c r="O64" i="18"/>
  <c r="O57" i="18"/>
  <c r="O44" i="18"/>
  <c r="O36" i="18"/>
  <c r="O30" i="18"/>
  <c r="O22" i="18"/>
  <c r="O18" i="18"/>
  <c r="O13" i="18"/>
  <c r="P89" i="18"/>
  <c r="N89" i="18"/>
  <c r="M89" i="18"/>
  <c r="L89" i="18"/>
  <c r="K89" i="18"/>
  <c r="J89" i="18"/>
  <c r="I89" i="18"/>
  <c r="H89" i="18"/>
  <c r="H78" i="18"/>
  <c r="I78" i="18"/>
  <c r="J78" i="18"/>
  <c r="K78" i="18"/>
  <c r="L78" i="18"/>
  <c r="M78" i="18"/>
  <c r="N78" i="18"/>
  <c r="P78" i="18"/>
  <c r="H73" i="18"/>
  <c r="I73" i="18"/>
  <c r="J73" i="18"/>
  <c r="K73" i="18"/>
  <c r="L73" i="18"/>
  <c r="M73" i="18"/>
  <c r="N73" i="18"/>
  <c r="P73" i="18"/>
  <c r="H64" i="18"/>
  <c r="I64" i="18"/>
  <c r="J64" i="18"/>
  <c r="K64" i="18"/>
  <c r="L64" i="18"/>
  <c r="M64" i="18"/>
  <c r="N64" i="18"/>
  <c r="P64" i="18"/>
  <c r="H57" i="18"/>
  <c r="I57" i="18"/>
  <c r="J57" i="18"/>
  <c r="K57" i="18"/>
  <c r="L57" i="18"/>
  <c r="M57" i="18"/>
  <c r="N57" i="18"/>
  <c r="P57" i="18"/>
  <c r="H44" i="18"/>
  <c r="I44" i="18"/>
  <c r="J44" i="18"/>
  <c r="K44" i="18"/>
  <c r="L44" i="18"/>
  <c r="M44" i="18"/>
  <c r="N44" i="18"/>
  <c r="P44" i="18"/>
  <c r="H36" i="18"/>
  <c r="I36" i="18"/>
  <c r="J36" i="18"/>
  <c r="K36" i="18"/>
  <c r="L36" i="18"/>
  <c r="M36" i="18"/>
  <c r="N36" i="18"/>
  <c r="P36" i="18"/>
  <c r="H30" i="18"/>
  <c r="N30" i="18"/>
  <c r="P30" i="18"/>
  <c r="H22" i="18"/>
  <c r="N22" i="18"/>
  <c r="P22" i="18"/>
  <c r="P18" i="18"/>
  <c r="H13" i="18"/>
  <c r="N13" i="18"/>
  <c r="M13" i="18"/>
  <c r="L13" i="18"/>
  <c r="K13" i="18"/>
  <c r="J13" i="18"/>
  <c r="I13" i="18"/>
  <c r="P13" i="18"/>
  <c r="E5" i="16"/>
  <c r="D5" i="16"/>
  <c r="Q42" i="18" l="1"/>
  <c r="G22" i="18"/>
  <c r="Q8" i="18"/>
  <c r="G89" i="18"/>
  <c r="G78" i="18"/>
  <c r="G73" i="18"/>
  <c r="S42" i="18"/>
  <c r="R42" i="18"/>
  <c r="G57" i="18"/>
  <c r="H8" i="18"/>
  <c r="L8" i="18"/>
  <c r="M8" i="18"/>
  <c r="I8" i="18"/>
  <c r="N8" i="18"/>
  <c r="J8" i="18"/>
  <c r="S8" i="18"/>
  <c r="O8" i="18"/>
  <c r="K8" i="18"/>
  <c r="T8" i="18"/>
  <c r="G64" i="18"/>
  <c r="G44" i="18"/>
  <c r="G36" i="18" s="1"/>
  <c r="T42" i="18"/>
  <c r="P8" i="18"/>
  <c r="R8" i="18"/>
  <c r="I42" i="18"/>
  <c r="N42" i="18"/>
  <c r="K42" i="18"/>
  <c r="O42" i="18"/>
  <c r="G13" i="18"/>
  <c r="L42" i="18"/>
  <c r="H42" i="18"/>
  <c r="M42" i="18"/>
  <c r="J42" i="18"/>
  <c r="P42" i="18"/>
  <c r="Q6" i="18" l="1"/>
  <c r="R6" i="18"/>
  <c r="P6" i="18"/>
  <c r="T6" i="18"/>
  <c r="S6" i="18"/>
  <c r="I6" i="18"/>
  <c r="O6" i="18"/>
  <c r="L6" i="18"/>
  <c r="J6" i="18"/>
  <c r="K6" i="18"/>
  <c r="G8" i="18"/>
  <c r="H6" i="18"/>
  <c r="G42" i="18"/>
  <c r="N6" i="18"/>
  <c r="M6" i="18"/>
  <c r="G6" i="18" l="1"/>
</calcChain>
</file>

<file path=xl/sharedStrings.xml><?xml version="1.0" encoding="utf-8"?>
<sst xmlns="http://schemas.openxmlformats.org/spreadsheetml/2006/main" count="267" uniqueCount="216">
  <si>
    <t>５～９人</t>
    <rPh sb="3" eb="4">
      <t>ニン</t>
    </rPh>
    <phoneticPr fontId="1"/>
  </si>
  <si>
    <t>総　数</t>
    <rPh sb="0" eb="1">
      <t>フサ</t>
    </rPh>
    <rPh sb="2" eb="3">
      <t>カズ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</si>
  <si>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</si>
  <si>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５２２</t>
    <phoneticPr fontId="1"/>
  </si>
  <si>
    <t>５３２</t>
    <phoneticPr fontId="1"/>
  </si>
  <si>
    <t>５３３</t>
    <phoneticPr fontId="1"/>
  </si>
  <si>
    <t>繊維・衣服等卸売業</t>
    <rPh sb="0" eb="2">
      <t>センイ</t>
    </rPh>
    <rPh sb="3" eb="6">
      <t>イフクナド</t>
    </rPh>
    <rPh sb="6" eb="9">
      <t>オロシウリギョウ</t>
    </rPh>
    <phoneticPr fontId="1"/>
  </si>
  <si>
    <t>５４</t>
    <phoneticPr fontId="1"/>
  </si>
  <si>
    <t>５４１</t>
    <phoneticPr fontId="1"/>
  </si>
  <si>
    <t>５４９</t>
    <phoneticPr fontId="1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</si>
  <si>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</si>
  <si>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</si>
  <si>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1"/>
  </si>
  <si>
    <t>建築材料卸売業</t>
    <rPh sb="0" eb="2">
      <t>ケンチク</t>
    </rPh>
    <rPh sb="2" eb="4">
      <t>ザイリョウ</t>
    </rPh>
    <rPh sb="4" eb="7">
      <t>オロシウリギョウ</t>
    </rPh>
    <phoneticPr fontId="1"/>
  </si>
  <si>
    <t>化学製品卸売業</t>
    <rPh sb="0" eb="2">
      <t>カガク</t>
    </rPh>
    <rPh sb="2" eb="4">
      <t>セイヒン</t>
    </rPh>
    <rPh sb="4" eb="6">
      <t>オロシウリ</t>
    </rPh>
    <rPh sb="6" eb="7">
      <t>ギョウ</t>
    </rPh>
    <phoneticPr fontId="1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</si>
  <si>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1"/>
  </si>
  <si>
    <t>機械器具卸売業</t>
    <rPh sb="0" eb="2">
      <t>キカイ</t>
    </rPh>
    <rPh sb="2" eb="4">
      <t>キグ</t>
    </rPh>
    <rPh sb="4" eb="6">
      <t>オロシウリ</t>
    </rPh>
    <rPh sb="6" eb="7">
      <t>ギョウ</t>
    </rPh>
    <phoneticPr fontId="1"/>
  </si>
  <si>
    <t>自動車卸売業</t>
    <rPh sb="0" eb="3">
      <t>ジドウシャ</t>
    </rPh>
    <rPh sb="3" eb="5">
      <t>オロシウリ</t>
    </rPh>
    <rPh sb="5" eb="6">
      <t>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</si>
  <si>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8">
      <t>オロシウリ</t>
    </rPh>
    <rPh sb="8" eb="9">
      <t>ギョウ</t>
    </rPh>
    <phoneticPr fontId="1"/>
  </si>
  <si>
    <t>その他の機械器具卸売業</t>
    <rPh sb="2" eb="3">
      <t>タ</t>
    </rPh>
    <rPh sb="4" eb="6">
      <t>キカイ</t>
    </rPh>
    <rPh sb="6" eb="8">
      <t>キグ</t>
    </rPh>
    <rPh sb="8" eb="10">
      <t>オロシウリ</t>
    </rPh>
    <rPh sb="10" eb="11">
      <t>ギョウ</t>
    </rPh>
    <phoneticPr fontId="1"/>
  </si>
  <si>
    <t>その他の卸売業</t>
    <rPh sb="2" eb="3">
      <t>タ</t>
    </rPh>
    <rPh sb="4" eb="6">
      <t>オロシウリ</t>
    </rPh>
    <rPh sb="6" eb="7">
      <t>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</si>
  <si>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ナド</t>
    </rPh>
    <rPh sb="11" eb="13">
      <t>オロシウリ</t>
    </rPh>
    <rPh sb="13" eb="14">
      <t>ギョウ</t>
    </rPh>
    <phoneticPr fontId="1"/>
  </si>
  <si>
    <t>医薬品・化粧品等卸売業</t>
    <rPh sb="0" eb="3">
      <t>イヤクヒン</t>
    </rPh>
    <rPh sb="4" eb="7">
      <t>ケショウヒン</t>
    </rPh>
    <rPh sb="7" eb="8">
      <t>トウ</t>
    </rPh>
    <rPh sb="8" eb="10">
      <t>オロシウリ</t>
    </rPh>
    <rPh sb="10" eb="11">
      <t>ギョウ</t>
    </rPh>
    <phoneticPr fontId="1"/>
  </si>
  <si>
    <t>他に分類されない卸売業</t>
    <rPh sb="0" eb="1">
      <t>ホカ</t>
    </rPh>
    <rPh sb="2" eb="4">
      <t>ブンルイ</t>
    </rPh>
    <rPh sb="8" eb="10">
      <t>オロシウリ</t>
    </rPh>
    <rPh sb="10" eb="11">
      <t>ギョウ</t>
    </rPh>
    <phoneticPr fontId="1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</si>
  <si>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1"/>
  </si>
  <si>
    <t>その他の各種商品小売業</t>
    <rPh sb="2" eb="3">
      <t>タ</t>
    </rPh>
    <rPh sb="4" eb="6">
      <t>カクシュ</t>
    </rPh>
    <rPh sb="6" eb="8">
      <t>ショウヒン</t>
    </rPh>
    <rPh sb="8" eb="10">
      <t>コウリ</t>
    </rPh>
    <rPh sb="10" eb="11">
      <t>ギョウ</t>
    </rPh>
    <phoneticPr fontId="1"/>
  </si>
  <si>
    <t>100人以上</t>
    <rPh sb="3" eb="4">
      <t>ニン</t>
    </rPh>
    <rPh sb="4" eb="6">
      <t>イジョウ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</si>
  <si>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</si>
  <si>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</si>
  <si>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</si>
  <si>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</si>
  <si>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売場面積</t>
    <rPh sb="0" eb="2">
      <t>ウリバ</t>
    </rPh>
    <rPh sb="2" eb="4">
      <t>メンセキ</t>
    </rPh>
    <phoneticPr fontId="1"/>
  </si>
  <si>
    <t>従業者数</t>
    <rPh sb="0" eb="3">
      <t>ジュウギョウシャ</t>
    </rPh>
    <rPh sb="3" eb="4">
      <t>カズ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</si>
  <si>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</si>
  <si>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商品手持額</t>
    <rPh sb="0" eb="2">
      <t>ショウヒン</t>
    </rPh>
    <rPh sb="2" eb="4">
      <t>テモ</t>
    </rPh>
    <rPh sb="4" eb="5">
      <t>ガク</t>
    </rPh>
    <phoneticPr fontId="1"/>
  </si>
  <si>
    <t>５５</t>
    <phoneticPr fontId="1"/>
  </si>
  <si>
    <t>５５１</t>
    <phoneticPr fontId="1"/>
  </si>
  <si>
    <t>５５９</t>
    <phoneticPr fontId="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</si>
  <si>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シナ</t>
    </rPh>
    <rPh sb="11" eb="14">
      <t>コウリギョウ</t>
    </rPh>
    <phoneticPr fontId="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</si>
  <si>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"/>
  </si>
  <si>
    <t>男子服小売業</t>
    <rPh sb="0" eb="2">
      <t>ダンシ</t>
    </rPh>
    <rPh sb="2" eb="3">
      <t>フク</t>
    </rPh>
    <rPh sb="3" eb="6">
      <t>コウリギョウ</t>
    </rPh>
    <phoneticPr fontId="1"/>
  </si>
  <si>
    <t>婦人・子供服小売業</t>
    <rPh sb="0" eb="2">
      <t>フジン</t>
    </rPh>
    <rPh sb="3" eb="6">
      <t>コドモフク</t>
    </rPh>
    <rPh sb="6" eb="9">
      <t>コウリギョウ</t>
    </rPh>
    <phoneticPr fontId="1"/>
  </si>
  <si>
    <t>靴・履物小売業</t>
    <rPh sb="0" eb="1">
      <t>クツ</t>
    </rPh>
    <rPh sb="2" eb="4">
      <t>ハキモノ</t>
    </rPh>
    <rPh sb="4" eb="7">
      <t>コウリギョウ</t>
    </rPh>
    <phoneticPr fontId="1"/>
  </si>
  <si>
    <t>５６</t>
    <phoneticPr fontId="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</si>
  <si>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1"/>
  </si>
  <si>
    <t>５６１</t>
    <phoneticPr fontId="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</si>
  <si>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"/>
  </si>
  <si>
    <t>酒小売業</t>
    <rPh sb="0" eb="1">
      <t>サケ</t>
    </rPh>
    <rPh sb="1" eb="4">
      <t>コウリギョウ</t>
    </rPh>
    <phoneticPr fontId="1"/>
  </si>
  <si>
    <t>食肉小売業</t>
    <rPh sb="0" eb="2">
      <t>ショクニク</t>
    </rPh>
    <rPh sb="2" eb="5">
      <t>コウリギョウ</t>
    </rPh>
    <phoneticPr fontId="1"/>
  </si>
  <si>
    <t>鮮魚小売業</t>
    <rPh sb="0" eb="2">
      <t>センギョ</t>
    </rPh>
    <rPh sb="2" eb="5">
      <t>コウリギョウ</t>
    </rPh>
    <phoneticPr fontId="1"/>
  </si>
  <si>
    <t>野菜・果実小売業</t>
    <rPh sb="0" eb="2">
      <t>ヤサイ</t>
    </rPh>
    <rPh sb="3" eb="5">
      <t>カジツ</t>
    </rPh>
    <rPh sb="5" eb="8">
      <t>コウリギョウ</t>
    </rPh>
    <phoneticPr fontId="1"/>
  </si>
  <si>
    <t>菓子・パン小売業</t>
    <rPh sb="0" eb="2">
      <t>カシ</t>
    </rPh>
    <rPh sb="5" eb="8">
      <t>コウリギョウ</t>
    </rPh>
    <phoneticPr fontId="1"/>
  </si>
  <si>
    <t>その他の飲食料品小売業</t>
    <rPh sb="2" eb="3">
      <t>タ</t>
    </rPh>
    <rPh sb="4" eb="6">
      <t>インショク</t>
    </rPh>
    <rPh sb="6" eb="7">
      <t>リョウ</t>
    </rPh>
    <rPh sb="7" eb="8">
      <t>シナ</t>
    </rPh>
    <rPh sb="8" eb="11">
      <t>コウリギョウ</t>
    </rPh>
    <phoneticPr fontId="1"/>
  </si>
  <si>
    <t>５７１</t>
    <phoneticPr fontId="1"/>
  </si>
  <si>
    <t>５７２</t>
    <phoneticPr fontId="1"/>
  </si>
  <si>
    <t>５８</t>
    <phoneticPr fontId="1"/>
  </si>
  <si>
    <t>５８１</t>
    <phoneticPr fontId="1"/>
  </si>
  <si>
    <t>５９</t>
    <phoneticPr fontId="1"/>
  </si>
  <si>
    <t>５９１</t>
    <phoneticPr fontId="1"/>
  </si>
  <si>
    <t>５９２</t>
    <phoneticPr fontId="1"/>
  </si>
  <si>
    <t>その他の小売業</t>
    <rPh sb="2" eb="3">
      <t>タ</t>
    </rPh>
    <rPh sb="4" eb="7">
      <t>コウリギョウ</t>
    </rPh>
    <phoneticPr fontId="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</si>
  <si>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"/>
  </si>
  <si>
    <t>農耕用品小売業</t>
    <rPh sb="0" eb="3">
      <t>ノウコウヨウ</t>
    </rPh>
    <rPh sb="3" eb="4">
      <t>シナ</t>
    </rPh>
    <rPh sb="4" eb="7">
      <t>コウリギョウ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</si>
  <si>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</si>
  <si>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</si>
  <si>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他に分類されない小売業</t>
    <rPh sb="0" eb="1">
      <t>タ</t>
    </rPh>
    <rPh sb="2" eb="4">
      <t>ブンルイ</t>
    </rPh>
    <rPh sb="8" eb="11">
      <t>コウリギョウ</t>
    </rPh>
    <phoneticPr fontId="1"/>
  </si>
  <si>
    <t xml:space="preserve"> </t>
    <phoneticPr fontId="1"/>
  </si>
  <si>
    <t>年　　次</t>
    <rPh sb="0" eb="1">
      <t>トシ</t>
    </rPh>
    <rPh sb="3" eb="4">
      <t>ツギ</t>
    </rPh>
    <phoneticPr fontId="1"/>
  </si>
  <si>
    <t>総数</t>
    <rPh sb="0" eb="2">
      <t>ソウスウ</t>
    </rPh>
    <phoneticPr fontId="1"/>
  </si>
  <si>
    <t>総　　　　　　　　　　数</t>
    <rPh sb="0" eb="1">
      <t>フサ</t>
    </rPh>
    <rPh sb="11" eb="12">
      <t>カズ</t>
    </rPh>
    <phoneticPr fontId="1"/>
  </si>
  <si>
    <t>卸　　　　 売　　　　 業</t>
    <rPh sb="0" eb="1">
      <t>オロシ</t>
    </rPh>
    <rPh sb="6" eb="7">
      <t>バイ</t>
    </rPh>
    <rPh sb="12" eb="13">
      <t>ギョウ</t>
    </rPh>
    <phoneticPr fontId="1"/>
  </si>
  <si>
    <t>小　　　　 売　　　　 業</t>
    <rPh sb="0" eb="1">
      <t>ショウ</t>
    </rPh>
    <rPh sb="6" eb="7">
      <t>バイ</t>
    </rPh>
    <rPh sb="12" eb="13">
      <t>ギョウ</t>
    </rPh>
    <phoneticPr fontId="1"/>
  </si>
  <si>
    <t>日本料理店</t>
    <rPh sb="0" eb="2">
      <t>ニホン</t>
    </rPh>
    <rPh sb="2" eb="4">
      <t>リョウリ</t>
    </rPh>
    <rPh sb="4" eb="5">
      <t>テン</t>
    </rPh>
    <phoneticPr fontId="1"/>
  </si>
  <si>
    <t>そば・うどん店</t>
    <rPh sb="6" eb="7">
      <t>ミセ</t>
    </rPh>
    <phoneticPr fontId="1"/>
  </si>
  <si>
    <t>すし店</t>
    <rPh sb="2" eb="3">
      <t>ミセ</t>
    </rPh>
    <phoneticPr fontId="1"/>
  </si>
  <si>
    <t>喫茶店</t>
    <rPh sb="0" eb="3">
      <t>キッサテン</t>
    </rPh>
    <phoneticPr fontId="1"/>
  </si>
  <si>
    <t>中華料理店</t>
    <rPh sb="0" eb="2">
      <t>チュウカ</t>
    </rPh>
    <rPh sb="2" eb="4">
      <t>リョウリ</t>
    </rPh>
    <rPh sb="4" eb="5">
      <t>テン</t>
    </rPh>
    <phoneticPr fontId="1"/>
  </si>
  <si>
    <t>ハンバーガー店</t>
    <rPh sb="6" eb="7">
      <t>テン</t>
    </rPh>
    <phoneticPr fontId="1"/>
  </si>
  <si>
    <t>推　　　移</t>
    <rPh sb="0" eb="1">
      <t>スイ</t>
    </rPh>
    <rPh sb="4" eb="5">
      <t>ワタル</t>
    </rPh>
    <phoneticPr fontId="1"/>
  </si>
  <si>
    <t>区　　　　　分</t>
    <rPh sb="0" eb="1">
      <t>ク</t>
    </rPh>
    <rPh sb="6" eb="7">
      <t>ブン</t>
    </rPh>
    <phoneticPr fontId="1"/>
  </si>
  <si>
    <t>総　　　　数</t>
    <rPh sb="0" eb="1">
      <t>フサ</t>
    </rPh>
    <rPh sb="5" eb="6">
      <t>カズ</t>
    </rPh>
    <phoneticPr fontId="1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</si>
  <si>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1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</si>
  <si>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1"/>
  </si>
  <si>
    <t>区　　　　　　　　　　　分</t>
    <rPh sb="0" eb="1">
      <t>ク</t>
    </rPh>
    <rPh sb="12" eb="13">
      <t>ブン</t>
    </rPh>
    <phoneticPr fontId="1"/>
  </si>
  <si>
    <t>６０</t>
    <phoneticPr fontId="1"/>
  </si>
  <si>
    <t>５４２</t>
    <phoneticPr fontId="1"/>
  </si>
  <si>
    <t>５７３</t>
    <phoneticPr fontId="1"/>
  </si>
  <si>
    <t>５７４</t>
    <phoneticPr fontId="1"/>
  </si>
  <si>
    <t>５７９</t>
    <phoneticPr fontId="1"/>
  </si>
  <si>
    <t>６０９</t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</si>
  <si>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</si>
  <si>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1"/>
  </si>
  <si>
    <t>小売業計</t>
    <rPh sb="0" eb="1">
      <t>ショウ</t>
    </rPh>
    <rPh sb="1" eb="2">
      <t>バイ</t>
    </rPh>
    <rPh sb="2" eb="3">
      <t>ギョウ</t>
    </rPh>
    <rPh sb="3" eb="4">
      <t>ケイ</t>
    </rPh>
    <phoneticPr fontId="1"/>
  </si>
  <si>
    <t>事業所数</t>
    <rPh sb="0" eb="3">
      <t>ジギョウショ</t>
    </rPh>
    <rPh sb="3" eb="4">
      <t>カズ</t>
    </rPh>
    <phoneticPr fontId="1"/>
  </si>
  <si>
    <t>事業所数</t>
    <rPh sb="0" eb="3">
      <t>ジギョウショ</t>
    </rPh>
    <rPh sb="3" eb="4">
      <t>スウ</t>
    </rPh>
    <phoneticPr fontId="1"/>
  </si>
  <si>
    <t>従 業 者 数</t>
    <rPh sb="0" eb="1">
      <t>ジュウ</t>
    </rPh>
    <rPh sb="2" eb="3">
      <t>ギョウ</t>
    </rPh>
    <rPh sb="4" eb="5">
      <t>モノ</t>
    </rPh>
    <rPh sb="6" eb="7">
      <t>カズ</t>
    </rPh>
    <phoneticPr fontId="1"/>
  </si>
  <si>
    <t>不詳及び未調査</t>
    <rPh sb="0" eb="2">
      <t>フショウ</t>
    </rPh>
    <rPh sb="2" eb="3">
      <t>オヨ</t>
    </rPh>
    <rPh sb="4" eb="7">
      <t>ミチョウサ</t>
    </rPh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</si>
  <si>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10～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20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</si>
  <si>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20～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30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</si>
  <si>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30～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50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</si>
  <si>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 xml:space="preserve">50～ 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100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</si>
  <si>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 xml:space="preserve">100～ 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250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</si>
  <si>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 xml:space="preserve">250～ 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500</t>
    </r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</si>
  <si>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</t>
    </r>
    <r>
      <rPr>
        <sz val="10"/>
        <rFont val="ＭＳ Ｐ明朝"/>
        <family val="1"/>
        <charset val="128"/>
      </rPr>
      <t>500～ 1,000</t>
    </r>
    <phoneticPr fontId="1"/>
  </si>
  <si>
    <t>　　　　　　1,000～ 1,500</t>
    <phoneticPr fontId="1"/>
  </si>
  <si>
    <t>　　　　　　1,500～ 3,000</t>
    <phoneticPr fontId="1"/>
  </si>
  <si>
    <t>　　　　　　3,000～ 6,000</t>
    <phoneticPr fontId="1"/>
  </si>
  <si>
    <t>　　　　　　6,000㎡ 以上</t>
    <rPh sb="13" eb="15">
      <t>イジョウ</t>
    </rPh>
    <phoneticPr fontId="1"/>
  </si>
  <si>
    <r>
      <t>　　　　　　</t>
    </r>
    <r>
      <rPr>
        <sz val="10"/>
        <color indexed="9"/>
        <rFont val="ＭＳ Ｐ明朝"/>
        <family val="1"/>
        <charset val="128"/>
      </rPr>
      <t>0,00</t>
    </r>
    <r>
      <rPr>
        <sz val="10"/>
        <rFont val="ＭＳ Ｐ明朝"/>
        <family val="1"/>
        <charset val="128"/>
      </rPr>
      <t xml:space="preserve">1～ </t>
    </r>
    <r>
      <rPr>
        <sz val="10"/>
        <color indexed="9"/>
        <rFont val="ＭＳ Ｐ明朝"/>
        <family val="1"/>
        <charset val="128"/>
      </rPr>
      <t>0,0</t>
    </r>
    <r>
      <rPr>
        <sz val="10"/>
        <rFont val="ＭＳ Ｐ明朝"/>
        <family val="1"/>
        <charset val="128"/>
      </rPr>
      <t>10㎡ 未満</t>
    </r>
    <rPh sb="20" eb="22">
      <t>ミマン</t>
    </rPh>
    <phoneticPr fontId="1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</si>
  <si>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</si>
  <si>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>百貨店,総合スーパー</t>
    <rPh sb="0" eb="3">
      <t>ヒャッカテン</t>
    </rPh>
    <rPh sb="4" eb="6">
      <t>ソウゴウ</t>
    </rPh>
    <phoneticPr fontId="1"/>
  </si>
  <si>
    <t>区　　　　　　　　分</t>
    <rPh sb="0" eb="1">
      <t>ク</t>
    </rPh>
    <rPh sb="9" eb="10">
      <t>ブン</t>
    </rPh>
    <phoneticPr fontId="1"/>
  </si>
  <si>
    <t>食堂、レストラン</t>
    <rPh sb="0" eb="2">
      <t>ショクドウ</t>
    </rPh>
    <phoneticPr fontId="1"/>
  </si>
  <si>
    <t>焼肉店</t>
    <rPh sb="0" eb="2">
      <t>ヤキニク</t>
    </rPh>
    <rPh sb="2" eb="3">
      <t>テン</t>
    </rPh>
    <phoneticPr fontId="1"/>
  </si>
  <si>
    <t>その他の専門料理店</t>
    <rPh sb="2" eb="3">
      <t>タ</t>
    </rPh>
    <rPh sb="4" eb="6">
      <t>センモン</t>
    </rPh>
    <rPh sb="6" eb="8">
      <t>リョウリ</t>
    </rPh>
    <rPh sb="8" eb="9">
      <t>テン</t>
    </rPh>
    <phoneticPr fontId="1"/>
  </si>
  <si>
    <t>酒場、ビヤホール</t>
    <rPh sb="0" eb="2">
      <t>サカバ</t>
    </rPh>
    <phoneticPr fontId="1"/>
  </si>
  <si>
    <t>バー、キャバレー
、ナイトクラブ</t>
    <phoneticPr fontId="1"/>
  </si>
  <si>
    <t>他に分類されない
その他の飲食店</t>
    <rPh sb="0" eb="1">
      <t>ホカ</t>
    </rPh>
    <rPh sb="2" eb="4">
      <t>ブンルイ</t>
    </rPh>
    <rPh sb="11" eb="12">
      <t>タ</t>
    </rPh>
    <rPh sb="13" eb="15">
      <t>インショク</t>
    </rPh>
    <rPh sb="15" eb="16">
      <t>テン</t>
    </rPh>
    <phoneticPr fontId="1"/>
  </si>
  <si>
    <t>管理、補助的経済
活動を行う事業所</t>
    <rPh sb="0" eb="2">
      <t>カンリ</t>
    </rPh>
    <rPh sb="3" eb="6">
      <t>ホジョテキ</t>
    </rPh>
    <rPh sb="6" eb="8">
      <t>ケイザイ</t>
    </rPh>
    <rPh sb="9" eb="11">
      <t>カツドウ</t>
    </rPh>
    <rPh sb="12" eb="13">
      <t>オコナ</t>
    </rPh>
    <rPh sb="14" eb="17">
      <t>ジギョウショ</t>
    </rPh>
    <phoneticPr fontId="1"/>
  </si>
  <si>
    <t>７</t>
    <phoneticPr fontId="1"/>
  </si>
  <si>
    <t>商業</t>
    <rPh sb="0" eb="2">
      <t>ショウギョウ</t>
    </rPh>
    <phoneticPr fontId="1"/>
  </si>
  <si>
    <t>１～４人</t>
    <rPh sb="3" eb="4">
      <t>ニン</t>
    </rPh>
    <phoneticPr fontId="1"/>
  </si>
  <si>
    <t>５１</t>
    <phoneticPr fontId="1"/>
  </si>
  <si>
    <t>５１１</t>
    <phoneticPr fontId="1"/>
  </si>
  <si>
    <t>５１２</t>
    <phoneticPr fontId="1"/>
  </si>
  <si>
    <t>５１３</t>
    <phoneticPr fontId="1"/>
  </si>
  <si>
    <t>繊維品卸売業</t>
    <rPh sb="0" eb="3">
      <t>センイヒン</t>
    </rPh>
    <rPh sb="3" eb="5">
      <t>オロシウリ</t>
    </rPh>
    <rPh sb="5" eb="6">
      <t>ギョウ</t>
    </rPh>
    <phoneticPr fontId="1"/>
  </si>
  <si>
    <t>衣服卸売業</t>
    <rPh sb="0" eb="2">
      <t>イフク</t>
    </rPh>
    <rPh sb="2" eb="5">
      <t>オロシウリギョウ</t>
    </rPh>
    <phoneticPr fontId="1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</si>
  <si>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1"/>
  </si>
  <si>
    <t>５０</t>
    <phoneticPr fontId="1"/>
  </si>
  <si>
    <t>５０１</t>
    <phoneticPr fontId="1"/>
  </si>
  <si>
    <t>５２</t>
    <phoneticPr fontId="1"/>
  </si>
  <si>
    <t>５２１</t>
    <phoneticPr fontId="1"/>
  </si>
  <si>
    <t>５３</t>
    <phoneticPr fontId="1"/>
  </si>
  <si>
    <t>５３１</t>
    <phoneticPr fontId="1"/>
  </si>
  <si>
    <t>５３４</t>
  </si>
  <si>
    <t>５３５</t>
  </si>
  <si>
    <t>石油・鉱物卸売業</t>
    <rPh sb="0" eb="2">
      <t>セキユ</t>
    </rPh>
    <rPh sb="3" eb="5">
      <t>コウブツ</t>
    </rPh>
    <rPh sb="5" eb="7">
      <t>オロシウリ</t>
    </rPh>
    <rPh sb="7" eb="8">
      <t>ギョウ</t>
    </rPh>
    <phoneticPr fontId="1"/>
  </si>
  <si>
    <t>鉄鋼製品卸売業</t>
    <rPh sb="0" eb="2">
      <t>テッコウ</t>
    </rPh>
    <rPh sb="2" eb="4">
      <t>セイヒン</t>
    </rPh>
    <rPh sb="4" eb="6">
      <t>オロシウリ</t>
    </rPh>
    <rPh sb="6" eb="7">
      <t>ギョウ</t>
    </rPh>
    <phoneticPr fontId="1"/>
  </si>
  <si>
    <t>非鉄金属卸売業</t>
    <rPh sb="0" eb="2">
      <t>ヒテツ</t>
    </rPh>
    <rPh sb="2" eb="4">
      <t>キンゾク</t>
    </rPh>
    <rPh sb="4" eb="6">
      <t>オロシウリ</t>
    </rPh>
    <rPh sb="6" eb="7">
      <t>ギョウ</t>
    </rPh>
    <phoneticPr fontId="1"/>
  </si>
  <si>
    <t>５３６</t>
    <phoneticPr fontId="1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</si>
  <si>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1"/>
  </si>
  <si>
    <t>５４３</t>
    <phoneticPr fontId="1"/>
  </si>
  <si>
    <t>５５２</t>
    <phoneticPr fontId="1"/>
  </si>
  <si>
    <t>５５３</t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</si>
  <si>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1"/>
  </si>
  <si>
    <t>５６９</t>
    <phoneticPr fontId="1"/>
  </si>
  <si>
    <t>５７</t>
    <phoneticPr fontId="1"/>
  </si>
  <si>
    <t>その他の織物等小売業</t>
    <rPh sb="2" eb="3">
      <t>タ</t>
    </rPh>
    <rPh sb="4" eb="6">
      <t>オリモノ</t>
    </rPh>
    <rPh sb="6" eb="7">
      <t>トウ</t>
    </rPh>
    <rPh sb="7" eb="10">
      <t>コウリギョウ</t>
    </rPh>
    <phoneticPr fontId="1"/>
  </si>
  <si>
    <t>５８２</t>
  </si>
  <si>
    <t>５８３</t>
  </si>
  <si>
    <t>５８４</t>
  </si>
  <si>
    <t>５８５</t>
  </si>
  <si>
    <t>５８６</t>
  </si>
  <si>
    <t>５８９</t>
    <phoneticPr fontId="1"/>
  </si>
  <si>
    <t>自動車小売業</t>
    <rPh sb="0" eb="2">
      <t>ジドウ</t>
    </rPh>
    <rPh sb="2" eb="3">
      <t>シャ</t>
    </rPh>
    <rPh sb="3" eb="6">
      <t>コウリギョウ</t>
    </rPh>
    <phoneticPr fontId="1"/>
  </si>
  <si>
    <t>自転車小売業</t>
    <rPh sb="0" eb="3">
      <t>ジテンシャ</t>
    </rPh>
    <rPh sb="3" eb="6">
      <t>コウリギョウ</t>
    </rPh>
    <phoneticPr fontId="1"/>
  </si>
  <si>
    <t>５９３</t>
    <phoneticPr fontId="1"/>
  </si>
  <si>
    <t>６０８</t>
  </si>
  <si>
    <t>６０１</t>
  </si>
  <si>
    <t>６０２</t>
  </si>
  <si>
    <t>６０３</t>
  </si>
  <si>
    <t>６０４</t>
  </si>
  <si>
    <t>６０５</t>
  </si>
  <si>
    <t>６０６</t>
  </si>
  <si>
    <t>６０７</t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</si>
  <si>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"/>
  </si>
  <si>
    <t>じゅう器小売業</t>
    <rPh sb="3" eb="4">
      <t>キ</t>
    </rPh>
    <rPh sb="4" eb="7">
      <t>コウリギョウ</t>
    </rPh>
    <phoneticPr fontId="1"/>
  </si>
  <si>
    <t>スポーツ用品・がん具等小売業</t>
    <rPh sb="4" eb="6">
      <t>ヨウヒン</t>
    </rPh>
    <rPh sb="9" eb="10">
      <t>グ</t>
    </rPh>
    <rPh sb="10" eb="11">
      <t>トウ</t>
    </rPh>
    <rPh sb="11" eb="14">
      <t>コウリギョウ</t>
    </rPh>
    <phoneticPr fontId="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</si>
  <si>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"/>
  </si>
  <si>
    <t>６１</t>
    <phoneticPr fontId="1"/>
  </si>
  <si>
    <t>無店舗小売業</t>
    <rPh sb="0" eb="3">
      <t>ムテンポ</t>
    </rPh>
    <rPh sb="3" eb="6">
      <t>コウリギョウ</t>
    </rPh>
    <phoneticPr fontId="1"/>
  </si>
  <si>
    <t>６１１</t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</si>
  <si>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</si>
  <si>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６１２</t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</si>
  <si>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</si>
  <si>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６１９</t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</si>
  <si>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</si>
  <si>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７－１　産業（小分類）別事業所数（従業者規模別）、従業者数、年間商</t>
    <phoneticPr fontId="1"/>
  </si>
  <si>
    <t>品販売額、その他の収入額、商品手持額及び売場面積（民営）</t>
    <phoneticPr fontId="1"/>
  </si>
  <si>
    <t>　　業　　所　　数</t>
    <phoneticPr fontId="1"/>
  </si>
  <si>
    <t>従　　業　　者　　規　　模　　別  　事</t>
    <rPh sb="0" eb="1">
      <t>ジュウ</t>
    </rPh>
    <rPh sb="3" eb="4">
      <t>ギョウ</t>
    </rPh>
    <rPh sb="6" eb="7">
      <t>シャ</t>
    </rPh>
    <rPh sb="9" eb="10">
      <t>キ</t>
    </rPh>
    <rPh sb="12" eb="13">
      <t>ボ</t>
    </rPh>
    <rPh sb="15" eb="16">
      <t>ベツ</t>
    </rPh>
    <phoneticPr fontId="1"/>
  </si>
  <si>
    <t>７－１　産業（小分類）別事業所数（従業者規模別）、従業者数、年間商</t>
    <phoneticPr fontId="1"/>
  </si>
  <si>
    <t>品販売額、その他の収入額、商品手持額及び売場面積（民営）-続き-</t>
    <rPh sb="29" eb="30">
      <t>ツヅ</t>
    </rPh>
    <phoneticPr fontId="1"/>
  </si>
  <si>
    <t>臨時雇用者または別経営からの出向者</t>
    <rPh sb="0" eb="2">
      <t>リンジ</t>
    </rPh>
    <rPh sb="2" eb="5">
      <t>コヨウシャ</t>
    </rPh>
    <rPh sb="8" eb="9">
      <t>ベツ</t>
    </rPh>
    <rPh sb="9" eb="11">
      <t>ケイエイ</t>
    </rPh>
    <rPh sb="14" eb="17">
      <t>シュッコウシャ</t>
    </rPh>
    <phoneticPr fontId="1"/>
  </si>
  <si>
    <t>無店舗小売業</t>
    <rPh sb="0" eb="3">
      <t>ムテンポ</t>
    </rPh>
    <rPh sb="3" eb="6">
      <t>コウリギョウ</t>
    </rPh>
    <phoneticPr fontId="1"/>
  </si>
  <si>
    <t>食堂、レストラン
(専門料理店を除く）</t>
    <rPh sb="0" eb="2">
      <t>ショクドウ</t>
    </rPh>
    <rPh sb="10" eb="12">
      <t>センモン</t>
    </rPh>
    <rPh sb="12" eb="14">
      <t>リョウリ</t>
    </rPh>
    <rPh sb="14" eb="15">
      <t>テン</t>
    </rPh>
    <rPh sb="16" eb="17">
      <t>ノゾ</t>
    </rPh>
    <phoneticPr fontId="1"/>
  </si>
  <si>
    <t>専門料理店</t>
    <rPh sb="0" eb="2">
      <t>センモン</t>
    </rPh>
    <rPh sb="2" eb="4">
      <t>リョウリ</t>
    </rPh>
    <rPh sb="4" eb="5">
      <t>テン</t>
    </rPh>
    <phoneticPr fontId="1"/>
  </si>
  <si>
    <t>その他の飲食店</t>
    <rPh sb="2" eb="3">
      <t>タ</t>
    </rPh>
    <rPh sb="4" eb="6">
      <t>インショク</t>
    </rPh>
    <rPh sb="6" eb="7">
      <t>テン</t>
    </rPh>
    <phoneticPr fontId="1"/>
  </si>
  <si>
    <t>２６</t>
    <phoneticPr fontId="1"/>
  </si>
  <si>
    <r>
      <t>７－３　飲 食 店 （ 小 分 類 ）</t>
    </r>
    <r>
      <rPr>
        <sz val="16"/>
        <color theme="0"/>
        <rFont val="ＭＳ Ｐ明朝"/>
        <family val="1"/>
        <charset val="128"/>
      </rPr>
      <t>■</t>
    </r>
    <phoneticPr fontId="1"/>
  </si>
  <si>
    <t>単位：事業所、人（調査期日現在）</t>
    <phoneticPr fontId="1"/>
  </si>
  <si>
    <t>お好み焼・焼きそば・
たこ焼店</t>
    <rPh sb="1" eb="2">
      <t>コノ</t>
    </rPh>
    <rPh sb="3" eb="4">
      <t>ヤ</t>
    </rPh>
    <rPh sb="5" eb="6">
      <t>ヤ</t>
    </rPh>
    <rPh sb="13" eb="14">
      <t>ヤキ</t>
    </rPh>
    <rPh sb="14" eb="15">
      <t>テン</t>
    </rPh>
    <phoneticPr fontId="1"/>
  </si>
  <si>
    <t>x</t>
    <phoneticPr fontId="1"/>
  </si>
  <si>
    <t>２８</t>
    <phoneticPr fontId="1"/>
  </si>
  <si>
    <t>（注）上記確報結果の調査票情報を豊橋市が独自集計したものである。</t>
    <rPh sb="1" eb="2">
      <t>チュウ</t>
    </rPh>
    <rPh sb="3" eb="5">
      <t>ジョウキ</t>
    </rPh>
    <rPh sb="5" eb="7">
      <t>カクホウ</t>
    </rPh>
    <rPh sb="7" eb="9">
      <t>ケッカ</t>
    </rPh>
    <rPh sb="10" eb="13">
      <t>チョウサヒョウ</t>
    </rPh>
    <rPh sb="13" eb="15">
      <t>ジョウホウ</t>
    </rPh>
    <rPh sb="16" eb="19">
      <t>トヨハシシ</t>
    </rPh>
    <rPh sb="20" eb="22">
      <t>ドクジ</t>
    </rPh>
    <rPh sb="22" eb="24">
      <t>シュウケイ</t>
    </rPh>
    <phoneticPr fontId="1"/>
  </si>
  <si>
    <t>資料：経済産業省「経済センサス活動調査結果」(平成２８年６月１日現在)</t>
    <rPh sb="0" eb="2">
      <t>シリョウ</t>
    </rPh>
    <rPh sb="3" eb="5">
      <t>ケイザイ</t>
    </rPh>
    <rPh sb="5" eb="8">
      <t>サンギョウショウ</t>
    </rPh>
    <phoneticPr fontId="1"/>
  </si>
  <si>
    <t xml:space="preserve">  別 事 業 所 数 、 従 業 者 数</t>
    <phoneticPr fontId="1"/>
  </si>
  <si>
    <r>
      <t>単位：事業所、人、万円、ｍ</t>
    </r>
    <r>
      <rPr>
        <vertAlign val="superscript"/>
        <sz val="8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（平成２８年６月１日現在）</t>
    </r>
    <rPh sb="0" eb="2">
      <t>タンイ</t>
    </rPh>
    <rPh sb="3" eb="6">
      <t>ジギョウショ</t>
    </rPh>
    <rPh sb="7" eb="8">
      <t>ニン</t>
    </rPh>
    <rPh sb="9" eb="11">
      <t>マンエン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</si>
  <si>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平 成 １９ 年</t>
    </r>
    <r>
      <rPr>
        <sz val="10"/>
        <rFont val="ＭＳ 明朝"/>
        <family val="1"/>
        <charset val="128"/>
      </rPr>
      <t/>
    </r>
    <rPh sb="0" eb="1">
      <t>ヒラ</t>
    </rPh>
    <rPh sb="2" eb="3">
      <t>シゲル</t>
    </rPh>
    <rPh sb="7" eb="8">
      <t>ネン</t>
    </rPh>
    <phoneticPr fontId="1"/>
  </si>
  <si>
    <t>資料：経済産業省「商業統計調査結果」(平成１９年は６月１日現在、平成２６年は７月１日現在)、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rPh sb="15" eb="17">
      <t>ケッカ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ゲンザイ</t>
    </rPh>
    <phoneticPr fontId="1"/>
  </si>
  <si>
    <r>
      <t>７－２　商　　　業　　　の</t>
    </r>
    <r>
      <rPr>
        <sz val="16"/>
        <color indexed="9"/>
        <rFont val="ＭＳ Ｐ明朝"/>
        <family val="1"/>
        <charset val="128"/>
      </rPr>
      <t>■■■</t>
    </r>
    <rPh sb="4" eb="5">
      <t>ショウ</t>
    </rPh>
    <rPh sb="8" eb="9">
      <t>ギョウ</t>
    </rPh>
    <phoneticPr fontId="1"/>
  </si>
  <si>
    <r>
      <t>単位：事業所、人、万円、ｍ</t>
    </r>
    <r>
      <rPr>
        <vertAlign val="superscript"/>
        <sz val="8"/>
        <rFont val="ＭＳ Ｐ明朝"/>
        <family val="1"/>
        <charset val="128"/>
      </rPr>
      <t>２　</t>
    </r>
    <r>
      <rPr>
        <sz val="10"/>
        <rFont val="ＭＳ Ｐ明朝"/>
        <family val="1"/>
        <charset val="128"/>
      </rPr>
      <t>（調査期日現在）</t>
    </r>
    <rPh sb="0" eb="2">
      <t>タンイ</t>
    </rPh>
    <rPh sb="3" eb="6">
      <t>ジギョウショ</t>
    </rPh>
    <rPh sb="7" eb="8">
      <t>ニン</t>
    </rPh>
    <rPh sb="9" eb="11">
      <t>マンエン</t>
    </rPh>
    <rPh sb="16" eb="18">
      <t>チョウサ</t>
    </rPh>
    <rPh sb="18" eb="20">
      <t>キジツ</t>
    </rPh>
    <rPh sb="20" eb="22">
      <t>ゲンザイ</t>
    </rPh>
    <phoneticPr fontId="1"/>
  </si>
  <si>
    <t>「経済センサス活動調査結果」(平成２４年２月１日現在、平成２８年６月１日現在)</t>
    <rPh sb="7" eb="9">
      <t>カツドウ</t>
    </rPh>
    <rPh sb="11" eb="13">
      <t>ケッカ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phoneticPr fontId="1"/>
  </si>
  <si>
    <t>事 業 所 数</t>
    <rPh sb="0" eb="1">
      <t>コト</t>
    </rPh>
    <rPh sb="2" eb="3">
      <t>ギョウ</t>
    </rPh>
    <rPh sb="4" eb="5">
      <t>トコロ</t>
    </rPh>
    <rPh sb="6" eb="7">
      <t>カズ</t>
    </rPh>
    <phoneticPr fontId="1"/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</si>
  <si>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1"/>
  </si>
  <si>
    <r>
      <t>　　　</t>
    </r>
    <r>
      <rPr>
        <sz val="13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７－４　小売業の売場面積規模別事業所数、従業者数、</t>
    </r>
    <rPh sb="8" eb="11">
      <t>コウリギョウ</t>
    </rPh>
    <rPh sb="12" eb="14">
      <t>ウリバ</t>
    </rPh>
    <rPh sb="14" eb="16">
      <t>メンセキ</t>
    </rPh>
    <rPh sb="16" eb="18">
      <t>キボ</t>
    </rPh>
    <rPh sb="18" eb="19">
      <t>ベツ</t>
    </rPh>
    <rPh sb="19" eb="22">
      <t>ジギョウショ</t>
    </rPh>
    <rPh sb="22" eb="23">
      <t>スウ</t>
    </rPh>
    <rPh sb="24" eb="27">
      <t>ジュウギョウシャ</t>
    </rPh>
    <rPh sb="27" eb="28">
      <t>カズ</t>
    </rPh>
    <phoneticPr fontId="1"/>
  </si>
  <si>
    <r>
      <t>　　　</t>
    </r>
    <r>
      <rPr>
        <sz val="13"/>
        <rFont val="ＭＳ Ｐ明朝"/>
        <family val="1"/>
        <charset val="128"/>
      </rPr>
      <t>　</t>
    </r>
    <r>
      <rPr>
        <sz val="16"/>
        <color indexed="9"/>
        <rFont val="ＭＳ Ｐ明朝"/>
        <family val="1"/>
        <charset val="128"/>
      </rPr>
      <t>６－４</t>
    </r>
    <r>
      <rPr>
        <sz val="16"/>
        <rFont val="ＭＳ Ｐ明朝"/>
        <family val="1"/>
        <charset val="128"/>
      </rPr>
      <t>　年間商品販売額及び売場面積</t>
    </r>
    <rPh sb="8" eb="10">
      <t>ネンカン</t>
    </rPh>
    <rPh sb="10" eb="12">
      <t>ショウヒン</t>
    </rPh>
    <rPh sb="12" eb="15">
      <t>ハンバイガク</t>
    </rPh>
    <rPh sb="15" eb="16">
      <t>オヨ</t>
    </rPh>
    <rPh sb="17" eb="19">
      <t>ウリバ</t>
    </rPh>
    <rPh sb="19" eb="21">
      <t>メンセキ</t>
    </rPh>
    <phoneticPr fontId="1"/>
  </si>
  <si>
    <t>　　　  総務省統計局「経済センサス活動調査結果」(平成２４年２月１日現在、平成２８年６月１日現在)</t>
    <phoneticPr fontId="1"/>
  </si>
  <si>
    <t>資料：総務省統計局「経済センサス活動調査結果」 （注）上記確報結果の調査票情報を豊橋市が独自集計したものである。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6" eb="18">
      <t>カツドウ</t>
    </rPh>
    <rPh sb="18" eb="20">
      <t>チョウサ</t>
    </rPh>
    <phoneticPr fontId="1"/>
  </si>
  <si>
    <t>平成２１年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</si>
  <si>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</si>
  <si>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　資料：総務省統計局「経済センサス基礎調査結果」(平成２１年・２６年７月１日現在)、</t>
    <rPh sb="1" eb="3">
      <t>シリョウ</t>
    </rPh>
    <rPh sb="4" eb="6">
      <t>ソウム</t>
    </rPh>
    <rPh sb="6" eb="7">
      <t>ショウ</t>
    </rPh>
    <rPh sb="7" eb="10">
      <t>トウケイキョク</t>
    </rPh>
    <rPh sb="21" eb="23">
      <t>ケッカ</t>
    </rPh>
    <phoneticPr fontId="1"/>
  </si>
  <si>
    <r>
      <t xml:space="preserve">    ２３</t>
    </r>
    <r>
      <rPr>
        <sz val="10"/>
        <rFont val="ＭＳ 明朝"/>
        <family val="1"/>
        <charset val="128"/>
      </rPr>
      <t/>
    </r>
    <phoneticPr fontId="1"/>
  </si>
  <si>
    <r>
      <t xml:space="preserve">     ２６</t>
    </r>
    <r>
      <rPr>
        <sz val="10"/>
        <rFont val="ＭＳ 明朝"/>
        <family val="1"/>
        <charset val="128"/>
      </rPr>
      <t/>
    </r>
    <phoneticPr fontId="1"/>
  </si>
  <si>
    <r>
      <t xml:space="preserve">    ２８</t>
    </r>
    <r>
      <rPr>
        <sz val="10"/>
        <rFont val="ＭＳ 明朝"/>
        <family val="1"/>
        <charset val="128"/>
      </rPr>
      <t/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</si>
</sst>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\-#,##0_ ;&quot;- &quot;"/>
    <numFmt numFmtId="178" formatCode="#,##0_ ;\-#,##0_ ;&quot;… &quot;"/>
    <numFmt numFmtId="179" formatCode="#,##0;&quot;△ &quot;#,##0;&quot;…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vertAlign val="superscript"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distributed" vertical="center"/>
    </xf>
    <xf numFmtId="176" fontId="3" fillId="0" borderId="12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distributed" vertical="center"/>
    </xf>
    <xf numFmtId="49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7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top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7" fontId="13" fillId="0" borderId="7" xfId="0" applyNumberFormat="1" applyFont="1" applyFill="1" applyBorder="1" applyAlignment="1">
      <alignment vertical="center"/>
    </xf>
    <xf numFmtId="177" fontId="13" fillId="0" borderId="12" xfId="0" applyNumberFormat="1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76" fontId="13" fillId="0" borderId="4" xfId="0" applyNumberFormat="1" applyFont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176" fontId="13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77" fontId="13" fillId="0" borderId="3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top"/>
    </xf>
    <xf numFmtId="0" fontId="14" fillId="0" borderId="0" xfId="0" applyFont="1" applyBorder="1" applyAlignment="1">
      <alignment vertical="center"/>
    </xf>
    <xf numFmtId="49" fontId="1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indent="2"/>
    </xf>
    <xf numFmtId="0" fontId="11" fillId="0" borderId="16" xfId="0" applyFont="1" applyBorder="1" applyAlignment="1">
      <alignment horizontal="right" vertical="center" indent="2"/>
    </xf>
    <xf numFmtId="0" fontId="3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56" fontId="7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32"/>
    </row>
    <row r="5" spans="3:7" ht="32.25" customHeight="1" x14ac:dyDescent="0.15">
      <c r="G5" s="2"/>
    </row>
    <row r="6" spans="3:7" ht="11.25" customHeight="1" x14ac:dyDescent="0.15">
      <c r="G6" s="32"/>
    </row>
    <row r="7" spans="3:7" ht="32.25" customHeight="1" x14ac:dyDescent="0.15">
      <c r="C7" s="33"/>
      <c r="D7" s="34"/>
      <c r="G7" s="2"/>
    </row>
    <row r="8" spans="3:7" ht="11.25" customHeight="1" x14ac:dyDescent="0.15">
      <c r="G8" s="32"/>
    </row>
    <row r="9" spans="3:7" ht="32.25" customHeight="1" x14ac:dyDescent="0.15">
      <c r="C9" s="33" t="s">
        <v>119</v>
      </c>
      <c r="D9" s="34" t="s">
        <v>120</v>
      </c>
      <c r="G9" s="2"/>
    </row>
    <row r="10" spans="3:7" ht="11.25" customHeight="1" x14ac:dyDescent="0.15">
      <c r="G10" s="32"/>
    </row>
    <row r="11" spans="3:7" ht="32.25" customHeight="1" x14ac:dyDescent="0.15">
      <c r="G11" s="2"/>
    </row>
    <row r="12" spans="3:7" ht="11.25" customHeight="1" x14ac:dyDescent="0.15">
      <c r="G12" s="32"/>
    </row>
    <row r="13" spans="3:7" ht="32.25" customHeight="1" x14ac:dyDescent="0.15">
      <c r="G13" s="3" t="s">
        <v>119</v>
      </c>
    </row>
    <row r="14" spans="3:7" ht="11.25" customHeight="1" x14ac:dyDescent="0.15">
      <c r="G14" s="32"/>
    </row>
    <row r="15" spans="3:7" ht="32.25" customHeight="1" x14ac:dyDescent="0.15">
      <c r="G15" s="2"/>
    </row>
    <row r="16" spans="3:7" ht="11.25" customHeight="1" x14ac:dyDescent="0.15">
      <c r="G16" s="32"/>
    </row>
    <row r="17" spans="7:7" ht="32.25" customHeight="1" x14ac:dyDescent="0.15">
      <c r="G17" s="2"/>
    </row>
    <row r="18" spans="7:7" ht="11.25" customHeight="1" x14ac:dyDescent="0.15">
      <c r="G18" s="32"/>
    </row>
    <row r="19" spans="7:7" ht="32.25" customHeight="1" x14ac:dyDescent="0.15">
      <c r="G19" s="2"/>
    </row>
    <row r="20" spans="7:7" ht="11.25" customHeight="1" x14ac:dyDescent="0.15">
      <c r="G20" s="32"/>
    </row>
    <row r="21" spans="7:7" ht="32.25" customHeight="1" x14ac:dyDescent="0.15">
      <c r="G21" s="2"/>
    </row>
    <row r="22" spans="7:7" ht="11.25" customHeight="1" x14ac:dyDescent="0.15">
      <c r="G22" s="32"/>
    </row>
    <row r="23" spans="7:7" ht="32.25" customHeight="1" x14ac:dyDescent="0.15">
      <c r="G23" s="2"/>
    </row>
    <row r="24" spans="7:7" ht="11.25" customHeight="1" x14ac:dyDescent="0.15">
      <c r="G24" s="32"/>
    </row>
    <row r="25" spans="7:7" ht="32.25" customHeight="1" x14ac:dyDescent="0.15">
      <c r="G25" s="2"/>
    </row>
    <row r="26" spans="7:7" ht="11.25" customHeight="1" x14ac:dyDescent="0.15">
      <c r="G26" s="32"/>
    </row>
    <row r="27" spans="7:7" ht="32.25" customHeight="1" x14ac:dyDescent="0.15">
      <c r="G27" s="2"/>
    </row>
    <row r="28" spans="7:7" ht="11.25" customHeight="1" x14ac:dyDescent="0.15">
      <c r="G28" s="32"/>
    </row>
    <row r="29" spans="7:7" ht="32.25" customHeight="1" x14ac:dyDescent="0.15">
      <c r="G29" s="2"/>
    </row>
    <row r="30" spans="7:7" ht="11.25" customHeight="1" x14ac:dyDescent="0.15">
      <c r="G30" s="32"/>
    </row>
    <row r="31" spans="7:7" ht="32.25" customHeight="1" x14ac:dyDescent="0.15">
      <c r="G31" s="2"/>
    </row>
    <row r="32" spans="7:7" ht="11.25" customHeight="1" x14ac:dyDescent="0.15">
      <c r="G32" s="32"/>
    </row>
    <row r="33" spans="7:7" ht="32.25" customHeight="1" x14ac:dyDescent="0.15">
      <c r="G33" s="2"/>
    </row>
    <row r="34" spans="7:7" ht="11.25" customHeight="1" x14ac:dyDescent="0.15">
      <c r="G34" s="32"/>
    </row>
    <row r="35" spans="7:7" ht="32.25" customHeight="1" x14ac:dyDescent="0.15">
      <c r="G35" s="2"/>
    </row>
    <row r="36" spans="7:7" ht="11.25" customHeight="1" x14ac:dyDescent="0.15">
      <c r="G36" s="32"/>
    </row>
    <row r="37" spans="7:7" ht="32.25" customHeight="1" x14ac:dyDescent="0.15">
      <c r="G37" s="2"/>
    </row>
    <row r="38" spans="7:7" ht="10.5" customHeight="1" x14ac:dyDescent="0.15"/>
  </sheetData>
  <phoneticPr fontId="1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showGridLines="0" zoomScaleNormal="100" workbookViewId="0">
      <pane ySplit="4" topLeftCell="A85" activePane="bottomLeft" state="frozen"/>
      <selection pane="bottomLeft"/>
    </sheetView>
  </sheetViews>
  <sheetFormatPr defaultRowHeight="12" x14ac:dyDescent="0.15"/>
  <cols>
    <col min="1" max="1" width="0.75" style="1" customWidth="1"/>
    <col min="2" max="2" width="0.875" style="1" customWidth="1"/>
    <col min="3" max="3" width="2.625" style="1" customWidth="1"/>
    <col min="4" max="4" width="1.75" style="1" customWidth="1"/>
    <col min="5" max="5" width="31.5" style="1" customWidth="1"/>
    <col min="6" max="6" width="0.75" style="1" customWidth="1"/>
    <col min="7" max="14" width="8.125" style="1" customWidth="1"/>
    <col min="15" max="16" width="11" style="1" customWidth="1"/>
    <col min="17" max="20" width="11.875" style="1" customWidth="1"/>
    <col min="21" max="16384" width="9" style="1"/>
  </cols>
  <sheetData>
    <row r="1" spans="1:20" ht="24.75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L1" s="37" t="s">
        <v>178</v>
      </c>
      <c r="M1" s="35" t="s">
        <v>179</v>
      </c>
      <c r="N1" s="35"/>
      <c r="O1" s="35"/>
      <c r="P1" s="35"/>
      <c r="Q1" s="35"/>
      <c r="R1" s="35"/>
      <c r="S1" s="35"/>
      <c r="T1" s="35"/>
    </row>
    <row r="2" spans="1:20" ht="16.5" customHeight="1" x14ac:dyDescent="0.15">
      <c r="A2" s="1" t="s">
        <v>66</v>
      </c>
      <c r="G2" s="52"/>
      <c r="H2" s="52"/>
      <c r="I2" s="52"/>
      <c r="J2" s="52"/>
      <c r="K2" s="52"/>
      <c r="L2" s="52"/>
      <c r="M2" s="52"/>
      <c r="N2" s="52"/>
      <c r="T2" s="53" t="s">
        <v>198</v>
      </c>
    </row>
    <row r="3" spans="1:20" ht="21" customHeight="1" x14ac:dyDescent="0.15">
      <c r="A3" s="93" t="s">
        <v>83</v>
      </c>
      <c r="B3" s="94"/>
      <c r="C3" s="94"/>
      <c r="D3" s="94"/>
      <c r="E3" s="94"/>
      <c r="F3" s="94"/>
      <c r="G3" s="100" t="s">
        <v>181</v>
      </c>
      <c r="H3" s="101"/>
      <c r="I3" s="101"/>
      <c r="J3" s="101"/>
      <c r="K3" s="101"/>
      <c r="L3" s="101"/>
      <c r="M3" s="102" t="s">
        <v>180</v>
      </c>
      <c r="N3" s="103"/>
      <c r="O3" s="104"/>
      <c r="P3" s="94" t="s">
        <v>32</v>
      </c>
      <c r="Q3" s="99" t="s">
        <v>82</v>
      </c>
      <c r="R3" s="99" t="s">
        <v>81</v>
      </c>
      <c r="S3" s="94" t="s">
        <v>34</v>
      </c>
      <c r="T3" s="105" t="s">
        <v>31</v>
      </c>
    </row>
    <row r="4" spans="1:20" ht="39" customHeight="1" x14ac:dyDescent="0.15">
      <c r="A4" s="95"/>
      <c r="B4" s="96"/>
      <c r="C4" s="96"/>
      <c r="D4" s="96"/>
      <c r="E4" s="96"/>
      <c r="F4" s="96"/>
      <c r="G4" s="4" t="s">
        <v>1</v>
      </c>
      <c r="H4" s="4" t="s">
        <v>121</v>
      </c>
      <c r="I4" s="4" t="s">
        <v>0</v>
      </c>
      <c r="J4" s="4" t="s">
        <v>27</v>
      </c>
      <c r="K4" s="9" t="s">
        <v>28</v>
      </c>
      <c r="L4" s="9" t="s">
        <v>29</v>
      </c>
      <c r="M4" s="4" t="s">
        <v>30</v>
      </c>
      <c r="N4" s="4" t="s">
        <v>26</v>
      </c>
      <c r="O4" s="40" t="s">
        <v>184</v>
      </c>
      <c r="P4" s="96"/>
      <c r="Q4" s="96"/>
      <c r="R4" s="96"/>
      <c r="S4" s="96"/>
      <c r="T4" s="106"/>
    </row>
    <row r="5" spans="1:20" ht="3" customHeight="1" x14ac:dyDescent="0.15">
      <c r="A5" s="39"/>
      <c r="B5" s="39"/>
      <c r="C5" s="39"/>
      <c r="D5" s="39"/>
      <c r="E5" s="39"/>
      <c r="F5" s="39"/>
      <c r="G5" s="54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21" customHeight="1" x14ac:dyDescent="0.15">
      <c r="A6" s="39"/>
      <c r="B6" s="97" t="s">
        <v>68</v>
      </c>
      <c r="C6" s="97"/>
      <c r="D6" s="97"/>
      <c r="E6" s="97"/>
      <c r="F6" s="69"/>
      <c r="G6" s="72">
        <f t="shared" ref="G6:T6" si="0">G8+G42</f>
        <v>3317</v>
      </c>
      <c r="H6" s="73">
        <f t="shared" si="0"/>
        <v>1836</v>
      </c>
      <c r="I6" s="73">
        <f t="shared" si="0"/>
        <v>691</v>
      </c>
      <c r="J6" s="73">
        <f t="shared" si="0"/>
        <v>456</v>
      </c>
      <c r="K6" s="73">
        <f t="shared" si="0"/>
        <v>154</v>
      </c>
      <c r="L6" s="73">
        <f t="shared" si="0"/>
        <v>97</v>
      </c>
      <c r="M6" s="73">
        <f t="shared" si="0"/>
        <v>49</v>
      </c>
      <c r="N6" s="73">
        <f t="shared" si="0"/>
        <v>21</v>
      </c>
      <c r="O6" s="73">
        <f t="shared" si="0"/>
        <v>13</v>
      </c>
      <c r="P6" s="73">
        <f t="shared" si="0"/>
        <v>28666</v>
      </c>
      <c r="Q6" s="73">
        <f t="shared" si="0"/>
        <v>108986254</v>
      </c>
      <c r="R6" s="73">
        <f t="shared" si="0"/>
        <v>1628597</v>
      </c>
      <c r="S6" s="74">
        <f t="shared" si="0"/>
        <v>0</v>
      </c>
      <c r="T6" s="73">
        <f t="shared" si="0"/>
        <v>391344</v>
      </c>
    </row>
    <row r="7" spans="1:20" ht="3" customHeight="1" x14ac:dyDescent="0.15">
      <c r="A7" s="39"/>
      <c r="B7" s="39"/>
      <c r="C7" s="39"/>
      <c r="D7" s="39"/>
      <c r="E7" s="39"/>
      <c r="F7" s="39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10"/>
      <c r="S7" s="5"/>
      <c r="T7" s="10"/>
    </row>
    <row r="8" spans="1:20" ht="21" customHeight="1" x14ac:dyDescent="0.15">
      <c r="B8" s="97" t="s">
        <v>91</v>
      </c>
      <c r="C8" s="97"/>
      <c r="D8" s="97"/>
      <c r="E8" s="97"/>
      <c r="F8" s="79"/>
      <c r="G8" s="72">
        <f>SUM(H8:O8)</f>
        <v>963</v>
      </c>
      <c r="H8" s="73">
        <f>H10+H13+H18+H22+H30+H36</f>
        <v>460</v>
      </c>
      <c r="I8" s="73">
        <f t="shared" ref="I8:T8" si="1">I10+I13+I18+I22+I30+I36</f>
        <v>240</v>
      </c>
      <c r="J8" s="73">
        <f t="shared" si="1"/>
        <v>148</v>
      </c>
      <c r="K8" s="73">
        <f t="shared" si="1"/>
        <v>56</v>
      </c>
      <c r="L8" s="73">
        <f t="shared" si="1"/>
        <v>33</v>
      </c>
      <c r="M8" s="73">
        <f t="shared" si="1"/>
        <v>20</v>
      </c>
      <c r="N8" s="73">
        <f t="shared" si="1"/>
        <v>4</v>
      </c>
      <c r="O8" s="73">
        <f t="shared" si="1"/>
        <v>2</v>
      </c>
      <c r="P8" s="73">
        <f t="shared" si="1"/>
        <v>9260</v>
      </c>
      <c r="Q8" s="73">
        <f t="shared" si="1"/>
        <v>69899153</v>
      </c>
      <c r="R8" s="73">
        <f t="shared" si="1"/>
        <v>796230</v>
      </c>
      <c r="S8" s="74">
        <f t="shared" si="1"/>
        <v>0</v>
      </c>
      <c r="T8" s="73">
        <f t="shared" si="1"/>
        <v>0</v>
      </c>
    </row>
    <row r="9" spans="1:20" ht="3" customHeight="1" x14ac:dyDescent="0.15">
      <c r="B9" s="39"/>
      <c r="C9" s="39"/>
      <c r="D9" s="39"/>
      <c r="E9" s="39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10"/>
      <c r="S9" s="5"/>
      <c r="T9" s="10"/>
    </row>
    <row r="10" spans="1:20" ht="21" customHeight="1" x14ac:dyDescent="0.15">
      <c r="B10" s="91" t="s">
        <v>129</v>
      </c>
      <c r="C10" s="91"/>
      <c r="D10" s="92" t="s">
        <v>2</v>
      </c>
      <c r="E10" s="92"/>
      <c r="F10" s="79"/>
      <c r="G10" s="80">
        <f>G11</f>
        <v>4</v>
      </c>
      <c r="H10" s="81">
        <f>H11</f>
        <v>2</v>
      </c>
      <c r="I10" s="81">
        <f t="shared" ref="I10:O10" si="2">I11</f>
        <v>1</v>
      </c>
      <c r="J10" s="81">
        <f t="shared" si="2"/>
        <v>0</v>
      </c>
      <c r="K10" s="81">
        <f t="shared" si="2"/>
        <v>1</v>
      </c>
      <c r="L10" s="81">
        <f t="shared" si="2"/>
        <v>0</v>
      </c>
      <c r="M10" s="81">
        <f t="shared" si="2"/>
        <v>0</v>
      </c>
      <c r="N10" s="81">
        <f t="shared" si="2"/>
        <v>0</v>
      </c>
      <c r="O10" s="81">
        <f t="shared" si="2"/>
        <v>0</v>
      </c>
      <c r="P10" s="81">
        <f>P11</f>
        <v>43</v>
      </c>
      <c r="Q10" s="81">
        <f t="shared" ref="Q10:T10" si="3">Q11</f>
        <v>122667</v>
      </c>
      <c r="R10" s="81">
        <f t="shared" si="3"/>
        <v>0</v>
      </c>
      <c r="S10" s="74">
        <f t="shared" si="3"/>
        <v>0</v>
      </c>
      <c r="T10" s="81">
        <f t="shared" si="3"/>
        <v>0</v>
      </c>
    </row>
    <row r="11" spans="1:20" ht="21" customHeight="1" x14ac:dyDescent="0.15">
      <c r="B11" s="32"/>
      <c r="C11" s="90" t="s">
        <v>130</v>
      </c>
      <c r="D11" s="90"/>
      <c r="E11" s="55" t="s">
        <v>2</v>
      </c>
      <c r="G11" s="44">
        <f>SUM(H11:O11)</f>
        <v>4</v>
      </c>
      <c r="H11" s="10">
        <v>2</v>
      </c>
      <c r="I11" s="10">
        <v>1</v>
      </c>
      <c r="J11" s="10">
        <v>0</v>
      </c>
      <c r="K11" s="10">
        <v>1</v>
      </c>
      <c r="L11" s="10">
        <v>0</v>
      </c>
      <c r="M11" s="10">
        <v>0</v>
      </c>
      <c r="N11" s="10">
        <v>0</v>
      </c>
      <c r="O11" s="10">
        <v>0</v>
      </c>
      <c r="P11" s="10">
        <v>43</v>
      </c>
      <c r="Q11" s="10">
        <v>122667</v>
      </c>
      <c r="R11" s="10">
        <v>0</v>
      </c>
      <c r="S11" s="43">
        <v>0</v>
      </c>
      <c r="T11" s="10">
        <v>0</v>
      </c>
    </row>
    <row r="12" spans="1:20" ht="3" customHeight="1" x14ac:dyDescent="0.15">
      <c r="B12" s="32"/>
      <c r="C12" s="49"/>
      <c r="D12" s="49"/>
      <c r="E12" s="55"/>
      <c r="G12" s="19"/>
      <c r="H12" s="5"/>
      <c r="I12" s="5"/>
      <c r="J12" s="5"/>
      <c r="K12" s="5"/>
      <c r="L12" s="5"/>
      <c r="M12" s="5"/>
      <c r="N12" s="5"/>
      <c r="O12" s="5"/>
      <c r="P12" s="5"/>
      <c r="Q12" s="10"/>
      <c r="R12" s="10"/>
      <c r="S12" s="10"/>
      <c r="T12" s="10"/>
    </row>
    <row r="13" spans="1:20" ht="21" customHeight="1" x14ac:dyDescent="0.15">
      <c r="B13" s="91" t="s">
        <v>122</v>
      </c>
      <c r="C13" s="91"/>
      <c r="D13" s="92" t="s">
        <v>6</v>
      </c>
      <c r="E13" s="92"/>
      <c r="F13" s="79"/>
      <c r="G13" s="72">
        <f t="shared" ref="G13:T13" si="4">SUM(G14:G16)</f>
        <v>48</v>
      </c>
      <c r="H13" s="73">
        <f t="shared" si="4"/>
        <v>28</v>
      </c>
      <c r="I13" s="73">
        <f t="shared" si="4"/>
        <v>8</v>
      </c>
      <c r="J13" s="73">
        <f t="shared" si="4"/>
        <v>8</v>
      </c>
      <c r="K13" s="73">
        <f t="shared" si="4"/>
        <v>2</v>
      </c>
      <c r="L13" s="73">
        <f t="shared" si="4"/>
        <v>2</v>
      </c>
      <c r="M13" s="73">
        <f t="shared" si="4"/>
        <v>0</v>
      </c>
      <c r="N13" s="73">
        <f t="shared" si="4"/>
        <v>0</v>
      </c>
      <c r="O13" s="73">
        <f t="shared" si="4"/>
        <v>0</v>
      </c>
      <c r="P13" s="73">
        <f t="shared" si="4"/>
        <v>352</v>
      </c>
      <c r="Q13" s="73">
        <f t="shared" si="4"/>
        <v>725716</v>
      </c>
      <c r="R13" s="73">
        <f t="shared" si="4"/>
        <v>66008</v>
      </c>
      <c r="S13" s="74">
        <f t="shared" si="4"/>
        <v>0</v>
      </c>
      <c r="T13" s="73">
        <f t="shared" si="4"/>
        <v>0</v>
      </c>
    </row>
    <row r="14" spans="1:20" ht="21" customHeight="1" x14ac:dyDescent="0.15">
      <c r="B14" s="32"/>
      <c r="C14" s="90" t="s">
        <v>123</v>
      </c>
      <c r="D14" s="90"/>
      <c r="E14" s="55" t="s">
        <v>126</v>
      </c>
      <c r="G14" s="45">
        <f>SUM(H14:O14)</f>
        <v>13</v>
      </c>
      <c r="H14" s="5">
        <v>10</v>
      </c>
      <c r="I14" s="5">
        <v>2</v>
      </c>
      <c r="J14" s="10">
        <v>1</v>
      </c>
      <c r="K14" s="5">
        <v>0</v>
      </c>
      <c r="L14" s="10">
        <v>0</v>
      </c>
      <c r="M14" s="10">
        <v>0</v>
      </c>
      <c r="N14" s="10">
        <v>0</v>
      </c>
      <c r="O14" s="10">
        <v>0</v>
      </c>
      <c r="P14" s="5">
        <v>51</v>
      </c>
      <c r="Q14" s="10">
        <v>147719</v>
      </c>
      <c r="R14" s="10">
        <v>858</v>
      </c>
      <c r="S14" s="43">
        <v>0</v>
      </c>
      <c r="T14" s="10">
        <v>0</v>
      </c>
    </row>
    <row r="15" spans="1:20" ht="21" customHeight="1" x14ac:dyDescent="0.15">
      <c r="B15" s="32"/>
      <c r="C15" s="90" t="s">
        <v>124</v>
      </c>
      <c r="D15" s="90"/>
      <c r="E15" s="55" t="s">
        <v>127</v>
      </c>
      <c r="G15" s="45">
        <f t="shared" ref="G15:G16" si="5">SUM(H15:O15)</f>
        <v>15</v>
      </c>
      <c r="H15" s="5">
        <v>7</v>
      </c>
      <c r="I15" s="5">
        <v>2</v>
      </c>
      <c r="J15" s="5">
        <v>4</v>
      </c>
      <c r="K15" s="10">
        <v>1</v>
      </c>
      <c r="L15" s="5">
        <v>1</v>
      </c>
      <c r="M15" s="10">
        <v>0</v>
      </c>
      <c r="N15" s="10">
        <v>0</v>
      </c>
      <c r="O15" s="10">
        <v>0</v>
      </c>
      <c r="P15" s="5">
        <v>144</v>
      </c>
      <c r="Q15" s="10">
        <v>300389</v>
      </c>
      <c r="R15" s="10">
        <v>10000</v>
      </c>
      <c r="S15" s="43">
        <v>0</v>
      </c>
      <c r="T15" s="10">
        <v>0</v>
      </c>
    </row>
    <row r="16" spans="1:20" ht="21" customHeight="1" x14ac:dyDescent="0.15">
      <c r="B16" s="32"/>
      <c r="C16" s="90" t="s">
        <v>125</v>
      </c>
      <c r="D16" s="90"/>
      <c r="E16" s="55" t="s">
        <v>128</v>
      </c>
      <c r="G16" s="45">
        <f t="shared" si="5"/>
        <v>20</v>
      </c>
      <c r="H16" s="5">
        <v>11</v>
      </c>
      <c r="I16" s="5">
        <v>4</v>
      </c>
      <c r="J16" s="5">
        <v>3</v>
      </c>
      <c r="K16" s="10">
        <v>1</v>
      </c>
      <c r="L16" s="5">
        <v>1</v>
      </c>
      <c r="M16" s="5">
        <v>0</v>
      </c>
      <c r="N16" s="10">
        <v>0</v>
      </c>
      <c r="O16" s="10">
        <v>0</v>
      </c>
      <c r="P16" s="5">
        <v>157</v>
      </c>
      <c r="Q16" s="10">
        <v>277608</v>
      </c>
      <c r="R16" s="10">
        <v>55150</v>
      </c>
      <c r="S16" s="43">
        <v>0</v>
      </c>
      <c r="T16" s="10">
        <v>0</v>
      </c>
    </row>
    <row r="17" spans="1:20" ht="3" customHeight="1" x14ac:dyDescent="0.15">
      <c r="B17" s="32"/>
      <c r="C17" s="49"/>
      <c r="D17" s="49"/>
      <c r="E17" s="55"/>
      <c r="G17" s="19"/>
      <c r="H17" s="5"/>
      <c r="I17" s="5"/>
      <c r="J17" s="5"/>
      <c r="K17" s="5"/>
      <c r="L17" s="5"/>
      <c r="M17" s="5"/>
      <c r="N17" s="5"/>
      <c r="O17" s="5"/>
      <c r="P17" s="5"/>
      <c r="Q17" s="5"/>
      <c r="R17" s="10"/>
      <c r="S17" s="10"/>
      <c r="T17" s="5"/>
    </row>
    <row r="18" spans="1:20" ht="21" customHeight="1" x14ac:dyDescent="0.15">
      <c r="B18" s="91" t="s">
        <v>131</v>
      </c>
      <c r="C18" s="91"/>
      <c r="D18" s="92" t="s">
        <v>10</v>
      </c>
      <c r="E18" s="92"/>
      <c r="F18" s="79"/>
      <c r="G18" s="72">
        <f>SUM(G19:G20)</f>
        <v>217</v>
      </c>
      <c r="H18" s="73">
        <f t="shared" ref="H18:T18" si="6">SUM(H19:H20)</f>
        <v>105</v>
      </c>
      <c r="I18" s="73">
        <f t="shared" si="6"/>
        <v>48</v>
      </c>
      <c r="J18" s="73">
        <f t="shared" si="6"/>
        <v>30</v>
      </c>
      <c r="K18" s="73">
        <f t="shared" si="6"/>
        <v>15</v>
      </c>
      <c r="L18" s="73">
        <f t="shared" si="6"/>
        <v>9</v>
      </c>
      <c r="M18" s="73">
        <f t="shared" si="6"/>
        <v>10</v>
      </c>
      <c r="N18" s="73">
        <f t="shared" si="6"/>
        <v>0</v>
      </c>
      <c r="O18" s="73">
        <f t="shared" si="6"/>
        <v>0</v>
      </c>
      <c r="P18" s="73">
        <f t="shared" si="6"/>
        <v>2342</v>
      </c>
      <c r="Q18" s="73">
        <f t="shared" si="6"/>
        <v>14329344</v>
      </c>
      <c r="R18" s="73">
        <f t="shared" si="6"/>
        <v>37915</v>
      </c>
      <c r="S18" s="74">
        <f t="shared" si="6"/>
        <v>0</v>
      </c>
      <c r="T18" s="73">
        <f t="shared" si="6"/>
        <v>0</v>
      </c>
    </row>
    <row r="19" spans="1:20" ht="21" customHeight="1" x14ac:dyDescent="0.15">
      <c r="B19" s="32"/>
      <c r="C19" s="90" t="s">
        <v>132</v>
      </c>
      <c r="D19" s="90"/>
      <c r="E19" s="55" t="s">
        <v>11</v>
      </c>
      <c r="G19" s="45">
        <f>SUM(H19:O19)</f>
        <v>123</v>
      </c>
      <c r="H19" s="18">
        <v>62</v>
      </c>
      <c r="I19" s="18">
        <v>30</v>
      </c>
      <c r="J19" s="18">
        <v>16</v>
      </c>
      <c r="K19" s="18">
        <v>5</v>
      </c>
      <c r="L19" s="18">
        <v>5</v>
      </c>
      <c r="M19" s="18">
        <v>5</v>
      </c>
      <c r="N19" s="10">
        <v>0</v>
      </c>
      <c r="O19" s="10">
        <v>0</v>
      </c>
      <c r="P19" s="5">
        <v>1167</v>
      </c>
      <c r="Q19" s="10">
        <v>8080467</v>
      </c>
      <c r="R19" s="10">
        <v>16608</v>
      </c>
      <c r="S19" s="43">
        <v>0</v>
      </c>
      <c r="T19" s="10">
        <v>0</v>
      </c>
    </row>
    <row r="20" spans="1:20" ht="21" customHeight="1" x14ac:dyDescent="0.15">
      <c r="B20" s="32"/>
      <c r="C20" s="90" t="s">
        <v>3</v>
      </c>
      <c r="D20" s="90"/>
      <c r="E20" s="55" t="s">
        <v>12</v>
      </c>
      <c r="G20" s="45">
        <f>SUM(H20:O20)</f>
        <v>94</v>
      </c>
      <c r="H20" s="18">
        <v>43</v>
      </c>
      <c r="I20" s="18">
        <v>18</v>
      </c>
      <c r="J20" s="18">
        <v>14</v>
      </c>
      <c r="K20" s="18">
        <v>10</v>
      </c>
      <c r="L20" s="18">
        <v>4</v>
      </c>
      <c r="M20" s="18">
        <v>5</v>
      </c>
      <c r="N20" s="10">
        <v>0</v>
      </c>
      <c r="O20" s="10">
        <v>0</v>
      </c>
      <c r="P20" s="5">
        <v>1175</v>
      </c>
      <c r="Q20" s="10">
        <v>6248877</v>
      </c>
      <c r="R20" s="10">
        <v>21307</v>
      </c>
      <c r="S20" s="43">
        <v>0</v>
      </c>
      <c r="T20" s="10">
        <v>0</v>
      </c>
    </row>
    <row r="21" spans="1:20" ht="3" customHeight="1" x14ac:dyDescent="0.15">
      <c r="A21" s="32"/>
      <c r="B21" s="32"/>
      <c r="C21" s="49"/>
      <c r="D21" s="49"/>
      <c r="E21" s="55"/>
      <c r="G21" s="19"/>
      <c r="H21" s="5"/>
      <c r="I21" s="5"/>
      <c r="J21" s="5"/>
      <c r="K21" s="5"/>
      <c r="L21" s="5"/>
      <c r="M21" s="5"/>
      <c r="N21" s="5"/>
      <c r="O21" s="5"/>
      <c r="P21" s="5"/>
      <c r="Q21" s="5"/>
      <c r="R21" s="10"/>
      <c r="S21" s="10"/>
      <c r="T21" s="10"/>
    </row>
    <row r="22" spans="1:20" ht="21" customHeight="1" x14ac:dyDescent="0.15">
      <c r="B22" s="91" t="s">
        <v>133</v>
      </c>
      <c r="C22" s="91"/>
      <c r="D22" s="92" t="s">
        <v>109</v>
      </c>
      <c r="E22" s="92"/>
      <c r="F22" s="79"/>
      <c r="G22" s="72">
        <f>SUM(H22:O22)</f>
        <v>237</v>
      </c>
      <c r="H22" s="73">
        <f t="shared" ref="H22:T22" si="7">SUM(H23:H28)</f>
        <v>109</v>
      </c>
      <c r="I22" s="73">
        <f t="shared" si="7"/>
        <v>59</v>
      </c>
      <c r="J22" s="73">
        <f t="shared" si="7"/>
        <v>40</v>
      </c>
      <c r="K22" s="73">
        <f t="shared" si="7"/>
        <v>12</v>
      </c>
      <c r="L22" s="73">
        <f t="shared" si="7"/>
        <v>11</v>
      </c>
      <c r="M22" s="73">
        <f t="shared" si="7"/>
        <v>3</v>
      </c>
      <c r="N22" s="73">
        <f t="shared" si="7"/>
        <v>2</v>
      </c>
      <c r="O22" s="73">
        <f t="shared" si="7"/>
        <v>1</v>
      </c>
      <c r="P22" s="73">
        <f t="shared" si="7"/>
        <v>2417</v>
      </c>
      <c r="Q22" s="73">
        <f t="shared" si="7"/>
        <v>20577077</v>
      </c>
      <c r="R22" s="73">
        <f t="shared" si="7"/>
        <v>277881</v>
      </c>
      <c r="S22" s="74">
        <f t="shared" si="7"/>
        <v>0</v>
      </c>
      <c r="T22" s="73">
        <f t="shared" si="7"/>
        <v>0</v>
      </c>
    </row>
    <row r="23" spans="1:20" ht="21" customHeight="1" x14ac:dyDescent="0.15">
      <c r="B23" s="32"/>
      <c r="C23" s="90" t="s">
        <v>134</v>
      </c>
      <c r="D23" s="90"/>
      <c r="E23" s="55" t="s">
        <v>13</v>
      </c>
      <c r="G23" s="45">
        <f>SUM(H23:O23)</f>
        <v>108</v>
      </c>
      <c r="H23" s="5">
        <v>56</v>
      </c>
      <c r="I23" s="5">
        <v>21</v>
      </c>
      <c r="J23" s="5">
        <v>20</v>
      </c>
      <c r="K23" s="5">
        <v>6</v>
      </c>
      <c r="L23" s="5">
        <v>2</v>
      </c>
      <c r="M23" s="5">
        <v>2</v>
      </c>
      <c r="N23" s="10">
        <v>1</v>
      </c>
      <c r="O23" s="10">
        <v>0</v>
      </c>
      <c r="P23" s="5">
        <v>1028</v>
      </c>
      <c r="Q23" s="10">
        <v>6933522</v>
      </c>
      <c r="R23" s="10">
        <v>115140</v>
      </c>
      <c r="S23" s="43">
        <v>0</v>
      </c>
      <c r="T23" s="10">
        <v>0</v>
      </c>
    </row>
    <row r="24" spans="1:20" ht="21" customHeight="1" x14ac:dyDescent="0.15">
      <c r="B24" s="32"/>
      <c r="C24" s="90" t="s">
        <v>4</v>
      </c>
      <c r="D24" s="90"/>
      <c r="E24" s="55" t="s">
        <v>14</v>
      </c>
      <c r="G24" s="45">
        <f t="shared" ref="G24:G28" si="8">SUM(H24:O24)</f>
        <v>48</v>
      </c>
      <c r="H24" s="5">
        <v>22</v>
      </c>
      <c r="I24" s="5">
        <v>12</v>
      </c>
      <c r="J24" s="5">
        <v>8</v>
      </c>
      <c r="K24" s="5">
        <v>2</v>
      </c>
      <c r="L24" s="5">
        <v>4</v>
      </c>
      <c r="M24" s="10">
        <v>0</v>
      </c>
      <c r="N24" s="10">
        <v>0</v>
      </c>
      <c r="O24" s="10">
        <v>0</v>
      </c>
      <c r="P24" s="5">
        <v>414</v>
      </c>
      <c r="Q24" s="10">
        <v>3387384</v>
      </c>
      <c r="R24" s="10">
        <v>11979</v>
      </c>
      <c r="S24" s="43">
        <v>0</v>
      </c>
      <c r="T24" s="10">
        <v>0</v>
      </c>
    </row>
    <row r="25" spans="1:20" ht="21" customHeight="1" x14ac:dyDescent="0.15">
      <c r="B25" s="32"/>
      <c r="C25" s="90" t="s">
        <v>5</v>
      </c>
      <c r="D25" s="90"/>
      <c r="E25" s="55" t="s">
        <v>137</v>
      </c>
      <c r="G25" s="45">
        <f t="shared" si="8"/>
        <v>19</v>
      </c>
      <c r="H25" s="5">
        <v>5</v>
      </c>
      <c r="I25" s="5">
        <v>5</v>
      </c>
      <c r="J25" s="5">
        <v>4</v>
      </c>
      <c r="K25" s="5">
        <v>0</v>
      </c>
      <c r="L25" s="5">
        <v>2</v>
      </c>
      <c r="M25" s="10">
        <v>1</v>
      </c>
      <c r="N25" s="10">
        <v>1</v>
      </c>
      <c r="O25" s="10">
        <v>1</v>
      </c>
      <c r="P25" s="5">
        <v>480</v>
      </c>
      <c r="Q25" s="10">
        <v>3859188</v>
      </c>
      <c r="R25" s="10">
        <v>10671</v>
      </c>
      <c r="S25" s="43">
        <v>0</v>
      </c>
      <c r="T25" s="10">
        <v>0</v>
      </c>
    </row>
    <row r="26" spans="1:20" ht="21" customHeight="1" x14ac:dyDescent="0.15">
      <c r="B26" s="32"/>
      <c r="C26" s="90" t="s">
        <v>135</v>
      </c>
      <c r="D26" s="90"/>
      <c r="E26" s="55" t="s">
        <v>138</v>
      </c>
      <c r="G26" s="45">
        <f t="shared" si="8"/>
        <v>17</v>
      </c>
      <c r="H26" s="5">
        <v>7</v>
      </c>
      <c r="I26" s="5">
        <v>4</v>
      </c>
      <c r="J26" s="5">
        <v>2</v>
      </c>
      <c r="K26" s="5">
        <v>3</v>
      </c>
      <c r="L26" s="5">
        <v>1</v>
      </c>
      <c r="M26" s="10">
        <v>0</v>
      </c>
      <c r="N26" s="10">
        <v>0</v>
      </c>
      <c r="O26" s="10">
        <v>0</v>
      </c>
      <c r="P26" s="5">
        <v>166</v>
      </c>
      <c r="Q26" s="10">
        <v>1134592</v>
      </c>
      <c r="R26" s="10">
        <v>131446</v>
      </c>
      <c r="S26" s="43">
        <v>0</v>
      </c>
      <c r="T26" s="10">
        <v>0</v>
      </c>
    </row>
    <row r="27" spans="1:20" ht="21" customHeight="1" x14ac:dyDescent="0.15">
      <c r="B27" s="32"/>
      <c r="C27" s="90" t="s">
        <v>136</v>
      </c>
      <c r="D27" s="90"/>
      <c r="E27" s="55" t="s">
        <v>139</v>
      </c>
      <c r="G27" s="45">
        <f t="shared" si="8"/>
        <v>8</v>
      </c>
      <c r="H27" s="5">
        <v>1</v>
      </c>
      <c r="I27" s="5">
        <v>5</v>
      </c>
      <c r="J27" s="5">
        <v>1</v>
      </c>
      <c r="K27" s="5">
        <v>0</v>
      </c>
      <c r="L27" s="5">
        <v>1</v>
      </c>
      <c r="M27" s="10">
        <v>0</v>
      </c>
      <c r="N27" s="10">
        <v>0</v>
      </c>
      <c r="O27" s="10">
        <v>0</v>
      </c>
      <c r="P27" s="5">
        <v>83</v>
      </c>
      <c r="Q27" s="10">
        <v>1414843</v>
      </c>
      <c r="R27" s="10">
        <v>0</v>
      </c>
      <c r="S27" s="43">
        <v>0</v>
      </c>
      <c r="T27" s="10">
        <v>0</v>
      </c>
    </row>
    <row r="28" spans="1:20" ht="21" customHeight="1" x14ac:dyDescent="0.15">
      <c r="B28" s="32"/>
      <c r="C28" s="90" t="s">
        <v>140</v>
      </c>
      <c r="D28" s="90"/>
      <c r="E28" s="55" t="s">
        <v>15</v>
      </c>
      <c r="G28" s="45">
        <f t="shared" si="8"/>
        <v>37</v>
      </c>
      <c r="H28" s="5">
        <v>18</v>
      </c>
      <c r="I28" s="5">
        <v>12</v>
      </c>
      <c r="J28" s="5">
        <v>5</v>
      </c>
      <c r="K28" s="5">
        <v>1</v>
      </c>
      <c r="L28" s="5">
        <v>1</v>
      </c>
      <c r="M28" s="5">
        <v>0</v>
      </c>
      <c r="N28" s="10">
        <v>0</v>
      </c>
      <c r="O28" s="10">
        <v>0</v>
      </c>
      <c r="P28" s="5">
        <v>246</v>
      </c>
      <c r="Q28" s="10">
        <v>3847548</v>
      </c>
      <c r="R28" s="10">
        <v>8645</v>
      </c>
      <c r="S28" s="43">
        <v>0</v>
      </c>
      <c r="T28" s="10">
        <v>0</v>
      </c>
    </row>
    <row r="29" spans="1:20" ht="3" customHeight="1" x14ac:dyDescent="0.15">
      <c r="B29" s="32"/>
      <c r="C29" s="49"/>
      <c r="D29" s="49"/>
      <c r="E29" s="55"/>
      <c r="G29" s="19"/>
      <c r="H29" s="5"/>
      <c r="I29" s="5"/>
      <c r="J29" s="5"/>
      <c r="K29" s="5"/>
      <c r="L29" s="5"/>
      <c r="M29" s="5"/>
      <c r="N29" s="5"/>
      <c r="O29" s="5"/>
      <c r="P29" s="5"/>
      <c r="Q29" s="5"/>
      <c r="R29" s="10"/>
      <c r="S29" s="10"/>
      <c r="T29" s="10"/>
    </row>
    <row r="30" spans="1:20" ht="21" customHeight="1" x14ac:dyDescent="0.15">
      <c r="B30" s="91" t="s">
        <v>7</v>
      </c>
      <c r="C30" s="91"/>
      <c r="D30" s="92" t="s">
        <v>16</v>
      </c>
      <c r="E30" s="92"/>
      <c r="F30" s="79"/>
      <c r="G30" s="72">
        <f>SUM(G31:G34)</f>
        <v>244</v>
      </c>
      <c r="H30" s="73">
        <f t="shared" ref="H30:T30" si="9">SUM(H31:H34)</f>
        <v>103</v>
      </c>
      <c r="I30" s="73">
        <f t="shared" si="9"/>
        <v>83</v>
      </c>
      <c r="J30" s="73">
        <f t="shared" si="9"/>
        <v>35</v>
      </c>
      <c r="K30" s="73">
        <f t="shared" si="9"/>
        <v>12</v>
      </c>
      <c r="L30" s="73">
        <f t="shared" si="9"/>
        <v>6</v>
      </c>
      <c r="M30" s="73">
        <f t="shared" si="9"/>
        <v>3</v>
      </c>
      <c r="N30" s="73">
        <f t="shared" si="9"/>
        <v>1</v>
      </c>
      <c r="O30" s="73">
        <f t="shared" si="9"/>
        <v>1</v>
      </c>
      <c r="P30" s="73">
        <f t="shared" si="9"/>
        <v>2200</v>
      </c>
      <c r="Q30" s="73">
        <f t="shared" si="9"/>
        <v>21666508</v>
      </c>
      <c r="R30" s="73">
        <f t="shared" si="9"/>
        <v>323410</v>
      </c>
      <c r="S30" s="74">
        <f t="shared" si="9"/>
        <v>0</v>
      </c>
      <c r="T30" s="73">
        <f t="shared" si="9"/>
        <v>0</v>
      </c>
    </row>
    <row r="31" spans="1:20" ht="21" customHeight="1" x14ac:dyDescent="0.15">
      <c r="B31" s="32"/>
      <c r="C31" s="90" t="s">
        <v>8</v>
      </c>
      <c r="D31" s="90"/>
      <c r="E31" s="55" t="s">
        <v>141</v>
      </c>
      <c r="G31" s="45">
        <f>SUM(H31:O31)</f>
        <v>109</v>
      </c>
      <c r="H31" s="18">
        <v>57</v>
      </c>
      <c r="I31" s="18">
        <v>35</v>
      </c>
      <c r="J31" s="18">
        <v>10</v>
      </c>
      <c r="K31" s="18">
        <v>4</v>
      </c>
      <c r="L31" s="18">
        <v>2</v>
      </c>
      <c r="M31" s="10">
        <v>0</v>
      </c>
      <c r="N31" s="5">
        <v>0</v>
      </c>
      <c r="O31" s="5">
        <v>1</v>
      </c>
      <c r="P31" s="5">
        <v>661</v>
      </c>
      <c r="Q31" s="10">
        <v>4172602</v>
      </c>
      <c r="R31" s="10">
        <v>85653</v>
      </c>
      <c r="S31" s="43">
        <v>0</v>
      </c>
      <c r="T31" s="10">
        <v>0</v>
      </c>
    </row>
    <row r="32" spans="1:20" ht="21" customHeight="1" x14ac:dyDescent="0.15">
      <c r="B32" s="32"/>
      <c r="C32" s="90" t="s">
        <v>85</v>
      </c>
      <c r="D32" s="90"/>
      <c r="E32" s="55" t="s">
        <v>17</v>
      </c>
      <c r="G32" s="45">
        <f t="shared" ref="G32:G34" si="10">SUM(H32:O32)</f>
        <v>56</v>
      </c>
      <c r="H32" s="18">
        <v>15</v>
      </c>
      <c r="I32" s="18">
        <v>20</v>
      </c>
      <c r="J32" s="18">
        <v>12</v>
      </c>
      <c r="K32" s="10">
        <v>5</v>
      </c>
      <c r="L32" s="18">
        <v>1</v>
      </c>
      <c r="M32" s="18">
        <v>2</v>
      </c>
      <c r="N32" s="18">
        <v>1</v>
      </c>
      <c r="O32" s="5">
        <v>0</v>
      </c>
      <c r="P32" s="5">
        <v>848</v>
      </c>
      <c r="Q32" s="10">
        <v>13836872</v>
      </c>
      <c r="R32" s="10">
        <v>42932</v>
      </c>
      <c r="S32" s="43">
        <v>0</v>
      </c>
      <c r="T32" s="10">
        <v>0</v>
      </c>
    </row>
    <row r="33" spans="1:20" ht="21" customHeight="1" x14ac:dyDescent="0.15">
      <c r="B33" s="32"/>
      <c r="C33" s="90" t="s">
        <v>142</v>
      </c>
      <c r="D33" s="90"/>
      <c r="E33" s="55" t="s">
        <v>18</v>
      </c>
      <c r="G33" s="45">
        <f t="shared" si="10"/>
        <v>53</v>
      </c>
      <c r="H33" s="18">
        <v>22</v>
      </c>
      <c r="I33" s="18">
        <v>16</v>
      </c>
      <c r="J33" s="18">
        <v>10</v>
      </c>
      <c r="K33" s="18">
        <v>1</v>
      </c>
      <c r="L33" s="18">
        <v>3</v>
      </c>
      <c r="M33" s="5">
        <v>1</v>
      </c>
      <c r="N33" s="10">
        <v>0</v>
      </c>
      <c r="O33" s="10">
        <v>0</v>
      </c>
      <c r="P33" s="5">
        <v>499</v>
      </c>
      <c r="Q33" s="10">
        <v>2629110</v>
      </c>
      <c r="R33" s="10">
        <v>150728</v>
      </c>
      <c r="S33" s="43">
        <v>0</v>
      </c>
      <c r="T33" s="10">
        <v>0</v>
      </c>
    </row>
    <row r="34" spans="1:20" ht="21" customHeight="1" x14ac:dyDescent="0.15">
      <c r="B34" s="32"/>
      <c r="C34" s="90" t="s">
        <v>9</v>
      </c>
      <c r="D34" s="90"/>
      <c r="E34" s="55" t="s">
        <v>19</v>
      </c>
      <c r="G34" s="45">
        <f t="shared" si="10"/>
        <v>26</v>
      </c>
      <c r="H34" s="18">
        <v>9</v>
      </c>
      <c r="I34" s="18">
        <v>12</v>
      </c>
      <c r="J34" s="18">
        <v>3</v>
      </c>
      <c r="K34" s="10">
        <v>2</v>
      </c>
      <c r="L34" s="10">
        <v>0</v>
      </c>
      <c r="M34" s="5">
        <v>0</v>
      </c>
      <c r="N34" s="10">
        <v>0</v>
      </c>
      <c r="O34" s="10">
        <v>0</v>
      </c>
      <c r="P34" s="5">
        <v>192</v>
      </c>
      <c r="Q34" s="10">
        <v>1027924</v>
      </c>
      <c r="R34" s="10">
        <v>44097</v>
      </c>
      <c r="S34" s="43">
        <v>0</v>
      </c>
      <c r="T34" s="10">
        <v>0</v>
      </c>
    </row>
    <row r="35" spans="1:20" ht="3.75" customHeight="1" x14ac:dyDescent="0.15">
      <c r="B35" s="32"/>
      <c r="C35" s="49"/>
      <c r="D35" s="49"/>
      <c r="E35" s="55"/>
      <c r="G35" s="19"/>
      <c r="H35" s="5"/>
      <c r="I35" s="5"/>
      <c r="J35" s="5"/>
      <c r="K35" s="5"/>
      <c r="L35" s="5"/>
      <c r="M35" s="5"/>
      <c r="N35" s="5"/>
      <c r="O35" s="5"/>
      <c r="P35" s="5"/>
      <c r="Q35" s="5"/>
      <c r="R35" s="10"/>
      <c r="S35" s="10"/>
      <c r="T35" s="10"/>
    </row>
    <row r="36" spans="1:20" ht="21" customHeight="1" x14ac:dyDescent="0.15">
      <c r="B36" s="91" t="s">
        <v>35</v>
      </c>
      <c r="C36" s="91"/>
      <c r="D36" s="92" t="s">
        <v>20</v>
      </c>
      <c r="E36" s="92"/>
      <c r="F36" s="79"/>
      <c r="G36" s="72">
        <f t="shared" ref="G36:T36" si="11">SUM(G37:G40)</f>
        <v>213</v>
      </c>
      <c r="H36" s="73">
        <f t="shared" si="11"/>
        <v>113</v>
      </c>
      <c r="I36" s="73">
        <f t="shared" si="11"/>
        <v>41</v>
      </c>
      <c r="J36" s="73">
        <f t="shared" si="11"/>
        <v>35</v>
      </c>
      <c r="K36" s="73">
        <f t="shared" si="11"/>
        <v>14</v>
      </c>
      <c r="L36" s="73">
        <f t="shared" si="11"/>
        <v>5</v>
      </c>
      <c r="M36" s="73">
        <f t="shared" si="11"/>
        <v>4</v>
      </c>
      <c r="N36" s="73">
        <f t="shared" si="11"/>
        <v>1</v>
      </c>
      <c r="O36" s="73">
        <f t="shared" si="11"/>
        <v>0</v>
      </c>
      <c r="P36" s="73">
        <f t="shared" si="11"/>
        <v>1906</v>
      </c>
      <c r="Q36" s="73">
        <f t="shared" si="11"/>
        <v>12477841</v>
      </c>
      <c r="R36" s="73">
        <f t="shared" si="11"/>
        <v>91016</v>
      </c>
      <c r="S36" s="74">
        <f t="shared" si="11"/>
        <v>0</v>
      </c>
      <c r="T36" s="73">
        <f t="shared" si="11"/>
        <v>0</v>
      </c>
    </row>
    <row r="37" spans="1:20" ht="21" customHeight="1" x14ac:dyDescent="0.15">
      <c r="B37" s="32"/>
      <c r="C37" s="90" t="s">
        <v>36</v>
      </c>
      <c r="D37" s="90"/>
      <c r="E37" s="55" t="s">
        <v>21</v>
      </c>
      <c r="G37" s="45">
        <f>SUM(H37:O37)</f>
        <v>32</v>
      </c>
      <c r="H37" s="18">
        <v>14</v>
      </c>
      <c r="I37" s="18">
        <v>8</v>
      </c>
      <c r="J37" s="18">
        <v>8</v>
      </c>
      <c r="K37" s="10">
        <v>2</v>
      </c>
      <c r="L37" s="5">
        <v>0</v>
      </c>
      <c r="M37" s="10">
        <v>0</v>
      </c>
      <c r="N37" s="10">
        <v>0</v>
      </c>
      <c r="O37" s="10">
        <v>0</v>
      </c>
      <c r="P37" s="5">
        <v>239</v>
      </c>
      <c r="Q37" s="10">
        <v>1028194</v>
      </c>
      <c r="R37" s="10">
        <v>5586</v>
      </c>
      <c r="S37" s="43">
        <v>0</v>
      </c>
      <c r="T37" s="10">
        <v>0</v>
      </c>
    </row>
    <row r="38" spans="1:20" ht="21" customHeight="1" x14ac:dyDescent="0.15">
      <c r="B38" s="32"/>
      <c r="C38" s="90" t="s">
        <v>143</v>
      </c>
      <c r="D38" s="90"/>
      <c r="E38" s="55" t="s">
        <v>22</v>
      </c>
      <c r="G38" s="45">
        <f t="shared" ref="G38:G40" si="12">SUM(H38:O38)</f>
        <v>52</v>
      </c>
      <c r="H38" s="18">
        <v>29</v>
      </c>
      <c r="I38" s="18">
        <v>8</v>
      </c>
      <c r="J38" s="18">
        <v>6</v>
      </c>
      <c r="K38" s="5">
        <v>4</v>
      </c>
      <c r="L38" s="5">
        <v>3</v>
      </c>
      <c r="M38" s="5">
        <v>2</v>
      </c>
      <c r="N38" s="10">
        <v>0</v>
      </c>
      <c r="O38" s="10">
        <v>0</v>
      </c>
      <c r="P38" s="5">
        <v>496</v>
      </c>
      <c r="Q38" s="10">
        <v>6224278</v>
      </c>
      <c r="R38" s="10">
        <v>2635</v>
      </c>
      <c r="S38" s="43">
        <v>0</v>
      </c>
      <c r="T38" s="10">
        <v>0</v>
      </c>
    </row>
    <row r="39" spans="1:20" ht="21" customHeight="1" x14ac:dyDescent="0.15">
      <c r="B39" s="32"/>
      <c r="C39" s="90" t="s">
        <v>144</v>
      </c>
      <c r="D39" s="90"/>
      <c r="E39" s="55" t="s">
        <v>145</v>
      </c>
      <c r="G39" s="45">
        <f t="shared" si="12"/>
        <v>15</v>
      </c>
      <c r="H39" s="18">
        <v>10</v>
      </c>
      <c r="I39" s="18">
        <v>1</v>
      </c>
      <c r="J39" s="18">
        <v>3</v>
      </c>
      <c r="K39" s="5">
        <v>1</v>
      </c>
      <c r="L39" s="5">
        <v>0</v>
      </c>
      <c r="M39" s="5">
        <v>0</v>
      </c>
      <c r="N39" s="10">
        <v>0</v>
      </c>
      <c r="O39" s="10">
        <v>0</v>
      </c>
      <c r="P39" s="5">
        <v>104</v>
      </c>
      <c r="Q39" s="10">
        <v>383264</v>
      </c>
      <c r="R39" s="10">
        <v>10812</v>
      </c>
      <c r="S39" s="43">
        <v>0</v>
      </c>
      <c r="T39" s="10">
        <v>0</v>
      </c>
    </row>
    <row r="40" spans="1:20" ht="21" customHeight="1" x14ac:dyDescent="0.15">
      <c r="B40" s="32"/>
      <c r="C40" s="90" t="s">
        <v>37</v>
      </c>
      <c r="D40" s="90"/>
      <c r="E40" s="55" t="s">
        <v>23</v>
      </c>
      <c r="G40" s="45">
        <f t="shared" si="12"/>
        <v>114</v>
      </c>
      <c r="H40" s="18">
        <v>60</v>
      </c>
      <c r="I40" s="18">
        <v>24</v>
      </c>
      <c r="J40" s="18">
        <v>18</v>
      </c>
      <c r="K40" s="18">
        <v>7</v>
      </c>
      <c r="L40" s="18">
        <v>2</v>
      </c>
      <c r="M40" s="18">
        <v>2</v>
      </c>
      <c r="N40" s="10">
        <v>1</v>
      </c>
      <c r="O40" s="10">
        <v>0</v>
      </c>
      <c r="P40" s="10">
        <v>1067</v>
      </c>
      <c r="Q40" s="10">
        <v>4842105</v>
      </c>
      <c r="R40" s="10">
        <v>71983</v>
      </c>
      <c r="S40" s="43">
        <v>0</v>
      </c>
      <c r="T40" s="10">
        <v>0</v>
      </c>
    </row>
    <row r="41" spans="1:20" ht="3.75" customHeight="1" x14ac:dyDescent="0.15">
      <c r="B41" s="32"/>
      <c r="C41" s="49"/>
      <c r="D41" s="49"/>
      <c r="E41" s="55"/>
      <c r="G41" s="6"/>
      <c r="H41" s="5"/>
      <c r="I41" s="5"/>
      <c r="J41" s="5"/>
      <c r="K41" s="5"/>
      <c r="L41" s="5"/>
      <c r="M41" s="5"/>
      <c r="N41" s="5"/>
      <c r="O41" s="5"/>
      <c r="P41" s="5"/>
      <c r="Q41" s="10"/>
      <c r="R41" s="10"/>
      <c r="S41" s="10"/>
      <c r="T41" s="10"/>
    </row>
    <row r="42" spans="1:20" ht="21" customHeight="1" x14ac:dyDescent="0.15">
      <c r="B42" s="92" t="s">
        <v>92</v>
      </c>
      <c r="C42" s="92"/>
      <c r="D42" s="92"/>
      <c r="E42" s="92"/>
      <c r="F42" s="79"/>
      <c r="G42" s="72">
        <f>SUM(H42:O42)</f>
        <v>2354</v>
      </c>
      <c r="H42" s="73">
        <f t="shared" ref="H42:T42" si="13">H44+H57+H64+H73+H78+H89</f>
        <v>1376</v>
      </c>
      <c r="I42" s="73">
        <f t="shared" si="13"/>
        <v>451</v>
      </c>
      <c r="J42" s="73">
        <f t="shared" si="13"/>
        <v>308</v>
      </c>
      <c r="K42" s="73">
        <f t="shared" si="13"/>
        <v>98</v>
      </c>
      <c r="L42" s="73">
        <f t="shared" si="13"/>
        <v>64</v>
      </c>
      <c r="M42" s="73">
        <f t="shared" si="13"/>
        <v>29</v>
      </c>
      <c r="N42" s="73">
        <f t="shared" si="13"/>
        <v>17</v>
      </c>
      <c r="O42" s="73">
        <f t="shared" si="13"/>
        <v>11</v>
      </c>
      <c r="P42" s="73">
        <f t="shared" si="13"/>
        <v>19406</v>
      </c>
      <c r="Q42" s="73">
        <f t="shared" si="13"/>
        <v>39087101</v>
      </c>
      <c r="R42" s="73">
        <f t="shared" si="13"/>
        <v>832367</v>
      </c>
      <c r="S42" s="74">
        <f t="shared" si="13"/>
        <v>0</v>
      </c>
      <c r="T42" s="73">
        <f t="shared" si="13"/>
        <v>391344</v>
      </c>
    </row>
    <row r="43" spans="1:20" ht="3.75" customHeight="1" x14ac:dyDescent="0.15">
      <c r="B43" s="56"/>
      <c r="C43" s="56"/>
      <c r="D43" s="56"/>
      <c r="E43" s="56"/>
      <c r="G43" s="6"/>
      <c r="H43" s="5"/>
      <c r="I43" s="5"/>
      <c r="J43" s="5"/>
      <c r="K43" s="5"/>
      <c r="L43" s="5"/>
      <c r="M43" s="5"/>
      <c r="N43" s="5"/>
      <c r="O43" s="5"/>
      <c r="P43" s="5"/>
      <c r="Q43" s="5"/>
      <c r="R43" s="10"/>
      <c r="S43" s="5"/>
      <c r="T43" s="10"/>
    </row>
    <row r="44" spans="1:20" ht="21" customHeight="1" x14ac:dyDescent="0.15">
      <c r="B44" s="91" t="s">
        <v>43</v>
      </c>
      <c r="C44" s="91"/>
      <c r="D44" s="92" t="s">
        <v>24</v>
      </c>
      <c r="E44" s="92"/>
      <c r="F44" s="79"/>
      <c r="G44" s="72">
        <f>SUM(G45:G46)</f>
        <v>7</v>
      </c>
      <c r="H44" s="73">
        <f t="shared" ref="H44:S44" si="14">SUM(H45:H56)</f>
        <v>3</v>
      </c>
      <c r="I44" s="73">
        <f t="shared" si="14"/>
        <v>0</v>
      </c>
      <c r="J44" s="73">
        <f t="shared" si="14"/>
        <v>0</v>
      </c>
      <c r="K44" s="73">
        <f t="shared" si="14"/>
        <v>0</v>
      </c>
      <c r="L44" s="73">
        <f t="shared" si="14"/>
        <v>0</v>
      </c>
      <c r="M44" s="73">
        <f t="shared" si="14"/>
        <v>0</v>
      </c>
      <c r="N44" s="73">
        <f t="shared" si="14"/>
        <v>4</v>
      </c>
      <c r="O44" s="73">
        <f t="shared" si="14"/>
        <v>0</v>
      </c>
      <c r="P44" s="73">
        <f t="shared" si="14"/>
        <v>764</v>
      </c>
      <c r="Q44" s="73">
        <f t="shared" si="14"/>
        <v>2549731</v>
      </c>
      <c r="R44" s="73">
        <f t="shared" si="14"/>
        <v>8414</v>
      </c>
      <c r="S44" s="74">
        <f t="shared" si="14"/>
        <v>0</v>
      </c>
      <c r="T44" s="73">
        <v>55263</v>
      </c>
    </row>
    <row r="45" spans="1:20" ht="21" customHeight="1" x14ac:dyDescent="0.15">
      <c r="A45" s="32"/>
      <c r="B45" s="32"/>
      <c r="C45" s="90" t="s">
        <v>45</v>
      </c>
      <c r="D45" s="90"/>
      <c r="E45" s="55" t="s">
        <v>110</v>
      </c>
      <c r="G45" s="45">
        <f>SUM(H45:O45)</f>
        <v>4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8">
        <v>4</v>
      </c>
      <c r="O45" s="5">
        <v>0</v>
      </c>
      <c r="P45" s="5">
        <v>754</v>
      </c>
      <c r="Q45" s="10">
        <v>2543296</v>
      </c>
      <c r="R45" s="10">
        <v>8414</v>
      </c>
      <c r="S45" s="43">
        <v>0</v>
      </c>
      <c r="T45" s="10" t="s">
        <v>193</v>
      </c>
    </row>
    <row r="46" spans="1:20" ht="21" customHeight="1" x14ac:dyDescent="0.15">
      <c r="B46" s="32"/>
      <c r="C46" s="90" t="s">
        <v>146</v>
      </c>
      <c r="D46" s="90"/>
      <c r="E46" s="55" t="s">
        <v>25</v>
      </c>
      <c r="G46" s="45">
        <f>SUM(H46:O46)</f>
        <v>3</v>
      </c>
      <c r="H46" s="5">
        <v>3</v>
      </c>
      <c r="I46" s="5">
        <v>0</v>
      </c>
      <c r="J46" s="5">
        <v>0</v>
      </c>
      <c r="K46" s="5">
        <v>0</v>
      </c>
      <c r="L46" s="10">
        <v>0</v>
      </c>
      <c r="M46" s="10">
        <v>0</v>
      </c>
      <c r="N46" s="10">
        <v>0</v>
      </c>
      <c r="O46" s="10">
        <v>0</v>
      </c>
      <c r="P46" s="5">
        <v>10</v>
      </c>
      <c r="Q46" s="10">
        <v>6435</v>
      </c>
      <c r="R46" s="10">
        <v>0</v>
      </c>
      <c r="S46" s="43">
        <v>0</v>
      </c>
      <c r="T46" s="10" t="s">
        <v>193</v>
      </c>
    </row>
    <row r="47" spans="1:20" ht="3.75" customHeight="1" x14ac:dyDescent="0.15">
      <c r="A47" s="52"/>
      <c r="B47" s="52"/>
      <c r="C47" s="16"/>
      <c r="D47" s="16"/>
      <c r="E47" s="57"/>
      <c r="F47" s="52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11"/>
      <c r="S47" s="8"/>
      <c r="T47" s="11"/>
    </row>
    <row r="48" spans="1:20" ht="21" customHeight="1" x14ac:dyDescent="0.15">
      <c r="A48" s="88" t="s">
        <v>209</v>
      </c>
      <c r="C48" s="86"/>
      <c r="D48" s="86"/>
      <c r="E48" s="87"/>
      <c r="H48" s="5"/>
      <c r="I48" s="5"/>
      <c r="J48" s="5"/>
      <c r="K48" s="5"/>
      <c r="L48" s="5"/>
      <c r="M48" s="5"/>
      <c r="N48" s="5"/>
      <c r="O48" s="5"/>
      <c r="P48" s="5"/>
      <c r="Q48" s="5"/>
      <c r="R48" s="10"/>
      <c r="S48" s="5"/>
      <c r="T48" s="10"/>
    </row>
    <row r="49" spans="1:20" ht="3.75" customHeight="1" x14ac:dyDescent="0.15">
      <c r="C49" s="86"/>
      <c r="D49" s="86"/>
      <c r="E49" s="8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0"/>
      <c r="S49" s="5"/>
      <c r="T49" s="10"/>
    </row>
    <row r="50" spans="1:20" ht="3.75" customHeight="1" x14ac:dyDescent="0.15">
      <c r="C50" s="86"/>
      <c r="D50" s="86"/>
      <c r="E50" s="8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0"/>
      <c r="S50" s="5"/>
      <c r="T50" s="10"/>
    </row>
    <row r="51" spans="1:20" ht="3.75" customHeight="1" x14ac:dyDescent="0.15">
      <c r="C51" s="86"/>
      <c r="D51" s="86"/>
      <c r="E51" s="8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10"/>
      <c r="S51" s="5"/>
      <c r="T51" s="10"/>
    </row>
    <row r="52" spans="1:20" ht="24.75" customHeight="1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L52" s="37" t="s">
        <v>182</v>
      </c>
      <c r="M52" s="35" t="s">
        <v>183</v>
      </c>
      <c r="N52" s="35"/>
      <c r="O52" s="35"/>
      <c r="P52" s="35"/>
      <c r="Q52" s="41"/>
      <c r="R52" s="41"/>
      <c r="S52" s="41"/>
      <c r="T52" s="41"/>
    </row>
    <row r="53" spans="1:20" ht="16.5" customHeight="1" x14ac:dyDescent="0.15">
      <c r="A53" s="1" t="s">
        <v>66</v>
      </c>
      <c r="G53" s="52"/>
      <c r="H53" s="52"/>
      <c r="I53" s="52"/>
      <c r="J53" s="52"/>
      <c r="K53" s="52"/>
      <c r="L53" s="52"/>
      <c r="M53" s="52"/>
      <c r="N53" s="52"/>
      <c r="Q53" s="5"/>
      <c r="R53" s="5"/>
      <c r="S53" s="5"/>
      <c r="T53" s="10" t="s">
        <v>198</v>
      </c>
    </row>
    <row r="54" spans="1:20" ht="21" customHeight="1" x14ac:dyDescent="0.15">
      <c r="A54" s="93" t="s">
        <v>83</v>
      </c>
      <c r="B54" s="94"/>
      <c r="C54" s="94"/>
      <c r="D54" s="94"/>
      <c r="E54" s="94"/>
      <c r="F54" s="94"/>
      <c r="G54" s="100" t="s">
        <v>181</v>
      </c>
      <c r="H54" s="101"/>
      <c r="I54" s="101"/>
      <c r="J54" s="101"/>
      <c r="K54" s="101"/>
      <c r="L54" s="101"/>
      <c r="M54" s="102" t="s">
        <v>180</v>
      </c>
      <c r="N54" s="103"/>
      <c r="O54" s="104"/>
      <c r="P54" s="94" t="s">
        <v>32</v>
      </c>
      <c r="Q54" s="107" t="s">
        <v>82</v>
      </c>
      <c r="R54" s="107" t="s">
        <v>81</v>
      </c>
      <c r="S54" s="109" t="s">
        <v>34</v>
      </c>
      <c r="T54" s="110" t="s">
        <v>31</v>
      </c>
    </row>
    <row r="55" spans="1:20" ht="39" customHeight="1" x14ac:dyDescent="0.15">
      <c r="A55" s="95"/>
      <c r="B55" s="96"/>
      <c r="C55" s="96"/>
      <c r="D55" s="96"/>
      <c r="E55" s="96"/>
      <c r="F55" s="96"/>
      <c r="G55" s="4" t="s">
        <v>1</v>
      </c>
      <c r="H55" s="4" t="s">
        <v>121</v>
      </c>
      <c r="I55" s="4" t="s">
        <v>0</v>
      </c>
      <c r="J55" s="4" t="s">
        <v>27</v>
      </c>
      <c r="K55" s="9" t="s">
        <v>28</v>
      </c>
      <c r="L55" s="9" t="s">
        <v>29</v>
      </c>
      <c r="M55" s="4" t="s">
        <v>30</v>
      </c>
      <c r="N55" s="4" t="s">
        <v>26</v>
      </c>
      <c r="O55" s="40" t="s">
        <v>184</v>
      </c>
      <c r="P55" s="96"/>
      <c r="Q55" s="108"/>
      <c r="R55" s="108"/>
      <c r="S55" s="108"/>
      <c r="T55" s="111"/>
    </row>
    <row r="56" spans="1:20" ht="3" customHeight="1" x14ac:dyDescent="0.15">
      <c r="A56" s="39"/>
      <c r="B56" s="39"/>
      <c r="C56" s="39"/>
      <c r="D56" s="39"/>
      <c r="E56" s="39"/>
      <c r="F56" s="39"/>
      <c r="G56" s="58"/>
      <c r="H56" s="39"/>
      <c r="I56" s="39"/>
      <c r="J56" s="39"/>
      <c r="K56" s="39"/>
      <c r="L56" s="39"/>
      <c r="M56" s="39"/>
      <c r="N56" s="39"/>
      <c r="O56" s="39"/>
      <c r="P56" s="39"/>
      <c r="Q56" s="17"/>
      <c r="R56" s="17"/>
      <c r="S56" s="17"/>
      <c r="T56" s="17"/>
    </row>
    <row r="57" spans="1:20" ht="21" customHeight="1" x14ac:dyDescent="0.15">
      <c r="B57" s="91" t="s">
        <v>147</v>
      </c>
      <c r="C57" s="91"/>
      <c r="D57" s="92" t="s">
        <v>38</v>
      </c>
      <c r="E57" s="92"/>
      <c r="F57" s="79"/>
      <c r="G57" s="72">
        <f t="shared" ref="G57:T57" si="15">SUM(G58:G62)</f>
        <v>366</v>
      </c>
      <c r="H57" s="73">
        <f t="shared" si="15"/>
        <v>257</v>
      </c>
      <c r="I57" s="73">
        <f t="shared" si="15"/>
        <v>77</v>
      </c>
      <c r="J57" s="73">
        <f t="shared" si="15"/>
        <v>19</v>
      </c>
      <c r="K57" s="73">
        <f t="shared" si="15"/>
        <v>4</v>
      </c>
      <c r="L57" s="73">
        <f t="shared" si="15"/>
        <v>3</v>
      </c>
      <c r="M57" s="73">
        <f t="shared" si="15"/>
        <v>2</v>
      </c>
      <c r="N57" s="73">
        <f t="shared" si="15"/>
        <v>0</v>
      </c>
      <c r="O57" s="73">
        <f t="shared" si="15"/>
        <v>4</v>
      </c>
      <c r="P57" s="73">
        <f t="shared" si="15"/>
        <v>1604</v>
      </c>
      <c r="Q57" s="73">
        <f t="shared" si="15"/>
        <v>2195309</v>
      </c>
      <c r="R57" s="73">
        <f t="shared" si="15"/>
        <v>8605</v>
      </c>
      <c r="S57" s="74">
        <f t="shared" si="15"/>
        <v>0</v>
      </c>
      <c r="T57" s="73">
        <f t="shared" si="15"/>
        <v>54199</v>
      </c>
    </row>
    <row r="58" spans="1:20" ht="21" customHeight="1" x14ac:dyDescent="0.15">
      <c r="B58" s="32"/>
      <c r="C58" s="90" t="s">
        <v>53</v>
      </c>
      <c r="D58" s="90"/>
      <c r="E58" s="55" t="s">
        <v>39</v>
      </c>
      <c r="G58" s="45">
        <f>SUM(H58:O58)</f>
        <v>42</v>
      </c>
      <c r="H58" s="5">
        <v>33</v>
      </c>
      <c r="I58" s="5">
        <v>8</v>
      </c>
      <c r="J58" s="5">
        <v>1</v>
      </c>
      <c r="K58" s="5">
        <v>0</v>
      </c>
      <c r="L58" s="10">
        <v>0</v>
      </c>
      <c r="M58" s="10">
        <v>0</v>
      </c>
      <c r="N58" s="10">
        <v>0</v>
      </c>
      <c r="O58" s="10">
        <v>0</v>
      </c>
      <c r="P58" s="10">
        <v>127</v>
      </c>
      <c r="Q58" s="10">
        <v>116917</v>
      </c>
      <c r="R58" s="10">
        <v>66</v>
      </c>
      <c r="S58" s="43">
        <v>0</v>
      </c>
      <c r="T58" s="10">
        <v>3700</v>
      </c>
    </row>
    <row r="59" spans="1:20" ht="21" customHeight="1" x14ac:dyDescent="0.15">
      <c r="B59" s="32"/>
      <c r="C59" s="90" t="s">
        <v>54</v>
      </c>
      <c r="D59" s="90"/>
      <c r="E59" s="55" t="s">
        <v>40</v>
      </c>
      <c r="G59" s="45">
        <f t="shared" ref="G59:G62" si="16">SUM(H59:O59)</f>
        <v>64</v>
      </c>
      <c r="H59" s="5">
        <v>47</v>
      </c>
      <c r="I59" s="5">
        <v>10</v>
      </c>
      <c r="J59" s="5">
        <v>6</v>
      </c>
      <c r="K59" s="10">
        <v>1</v>
      </c>
      <c r="L59" s="10">
        <v>0</v>
      </c>
      <c r="M59" s="10">
        <v>0</v>
      </c>
      <c r="N59" s="10">
        <v>0</v>
      </c>
      <c r="O59" s="10">
        <v>0</v>
      </c>
      <c r="P59" s="5">
        <v>251</v>
      </c>
      <c r="Q59" s="10">
        <v>390456</v>
      </c>
      <c r="R59" s="10">
        <v>478</v>
      </c>
      <c r="S59" s="43">
        <v>0</v>
      </c>
      <c r="T59" s="10">
        <v>10078</v>
      </c>
    </row>
    <row r="60" spans="1:20" ht="21" customHeight="1" x14ac:dyDescent="0.15">
      <c r="B60" s="32"/>
      <c r="C60" s="90" t="s">
        <v>86</v>
      </c>
      <c r="D60" s="90"/>
      <c r="E60" s="55" t="s">
        <v>41</v>
      </c>
      <c r="G60" s="45">
        <f t="shared" si="16"/>
        <v>149</v>
      </c>
      <c r="H60" s="5">
        <v>109</v>
      </c>
      <c r="I60" s="5">
        <v>24</v>
      </c>
      <c r="J60" s="5">
        <v>5</v>
      </c>
      <c r="K60" s="5">
        <v>3</v>
      </c>
      <c r="L60" s="10">
        <v>2</v>
      </c>
      <c r="M60" s="10">
        <v>2</v>
      </c>
      <c r="N60" s="10">
        <v>0</v>
      </c>
      <c r="O60" s="10">
        <v>4</v>
      </c>
      <c r="P60" s="5">
        <v>723</v>
      </c>
      <c r="Q60" s="10">
        <v>1081078</v>
      </c>
      <c r="R60" s="10">
        <v>3636</v>
      </c>
      <c r="S60" s="43">
        <v>0</v>
      </c>
      <c r="T60" s="10">
        <v>23599</v>
      </c>
    </row>
    <row r="61" spans="1:20" ht="21" customHeight="1" x14ac:dyDescent="0.15">
      <c r="B61" s="32"/>
      <c r="C61" s="90" t="s">
        <v>87</v>
      </c>
      <c r="D61" s="90"/>
      <c r="E61" s="55" t="s">
        <v>42</v>
      </c>
      <c r="G61" s="45">
        <f t="shared" si="16"/>
        <v>31</v>
      </c>
      <c r="H61" s="5">
        <v>21</v>
      </c>
      <c r="I61" s="5">
        <v>9</v>
      </c>
      <c r="J61" s="5">
        <v>1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5">
        <v>120</v>
      </c>
      <c r="Q61" s="10">
        <v>178036</v>
      </c>
      <c r="R61" s="10">
        <v>0</v>
      </c>
      <c r="S61" s="43">
        <v>0</v>
      </c>
      <c r="T61" s="10">
        <v>2743</v>
      </c>
    </row>
    <row r="62" spans="1:20" ht="21" customHeight="1" x14ac:dyDescent="0.15">
      <c r="B62" s="32"/>
      <c r="C62" s="90" t="s">
        <v>88</v>
      </c>
      <c r="D62" s="90"/>
      <c r="E62" s="38" t="s">
        <v>148</v>
      </c>
      <c r="G62" s="45">
        <f t="shared" si="16"/>
        <v>80</v>
      </c>
      <c r="H62" s="5">
        <v>47</v>
      </c>
      <c r="I62" s="5">
        <v>26</v>
      </c>
      <c r="J62" s="5">
        <v>6</v>
      </c>
      <c r="K62" s="10">
        <v>0</v>
      </c>
      <c r="L62" s="5">
        <v>1</v>
      </c>
      <c r="M62" s="10">
        <v>0</v>
      </c>
      <c r="N62" s="10">
        <v>0</v>
      </c>
      <c r="O62" s="10">
        <v>0</v>
      </c>
      <c r="P62" s="5">
        <v>383</v>
      </c>
      <c r="Q62" s="10">
        <v>428822</v>
      </c>
      <c r="R62" s="10">
        <v>4425</v>
      </c>
      <c r="S62" s="43">
        <v>0</v>
      </c>
      <c r="T62" s="10">
        <v>14079</v>
      </c>
    </row>
    <row r="63" spans="1:20" ht="3" customHeight="1" x14ac:dyDescent="0.15">
      <c r="B63" s="32"/>
      <c r="C63" s="49"/>
      <c r="D63" s="49"/>
      <c r="E63" s="38"/>
      <c r="G63" s="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0"/>
      <c r="T63" s="10"/>
    </row>
    <row r="64" spans="1:20" ht="21" customHeight="1" x14ac:dyDescent="0.15">
      <c r="B64" s="91" t="s">
        <v>55</v>
      </c>
      <c r="C64" s="91"/>
      <c r="D64" s="92" t="s">
        <v>44</v>
      </c>
      <c r="E64" s="92"/>
      <c r="F64" s="79"/>
      <c r="G64" s="72">
        <f t="shared" ref="G64:T64" si="17">SUM(G65:G71)</f>
        <v>685</v>
      </c>
      <c r="H64" s="73">
        <f t="shared" si="17"/>
        <v>373</v>
      </c>
      <c r="I64" s="73">
        <f t="shared" si="17"/>
        <v>96</v>
      </c>
      <c r="J64" s="73">
        <f t="shared" si="17"/>
        <v>134</v>
      </c>
      <c r="K64" s="73">
        <f t="shared" si="17"/>
        <v>35</v>
      </c>
      <c r="L64" s="73">
        <f t="shared" si="17"/>
        <v>23</v>
      </c>
      <c r="M64" s="73">
        <f t="shared" si="17"/>
        <v>14</v>
      </c>
      <c r="N64" s="73">
        <f t="shared" si="17"/>
        <v>10</v>
      </c>
      <c r="O64" s="73">
        <f t="shared" si="17"/>
        <v>0</v>
      </c>
      <c r="P64" s="73">
        <f t="shared" si="17"/>
        <v>7197</v>
      </c>
      <c r="Q64" s="73">
        <f t="shared" si="17"/>
        <v>11496208</v>
      </c>
      <c r="R64" s="73">
        <f t="shared" si="17"/>
        <v>56628</v>
      </c>
      <c r="S64" s="74">
        <f t="shared" si="17"/>
        <v>0</v>
      </c>
      <c r="T64" s="73">
        <f t="shared" si="17"/>
        <v>88146</v>
      </c>
    </row>
    <row r="65" spans="1:20" ht="21" customHeight="1" x14ac:dyDescent="0.15">
      <c r="B65" s="32"/>
      <c r="C65" s="90" t="s">
        <v>56</v>
      </c>
      <c r="D65" s="90"/>
      <c r="E65" s="55" t="s">
        <v>46</v>
      </c>
      <c r="G65" s="45">
        <f>SUM(H65:O65)</f>
        <v>54</v>
      </c>
      <c r="H65" s="5">
        <v>6</v>
      </c>
      <c r="I65" s="5">
        <v>6</v>
      </c>
      <c r="J65" s="5">
        <v>3</v>
      </c>
      <c r="K65" s="5">
        <v>9</v>
      </c>
      <c r="L65" s="5">
        <v>10</v>
      </c>
      <c r="M65" s="5">
        <v>10</v>
      </c>
      <c r="N65" s="5">
        <v>10</v>
      </c>
      <c r="O65" s="5">
        <v>0</v>
      </c>
      <c r="P65" s="5">
        <v>2635</v>
      </c>
      <c r="Q65" s="10">
        <v>5643287</v>
      </c>
      <c r="R65" s="10">
        <v>3577</v>
      </c>
      <c r="S65" s="43">
        <v>0</v>
      </c>
      <c r="T65" s="10">
        <v>47305</v>
      </c>
    </row>
    <row r="66" spans="1:20" ht="21" customHeight="1" x14ac:dyDescent="0.15">
      <c r="B66" s="32"/>
      <c r="C66" s="90" t="s">
        <v>149</v>
      </c>
      <c r="D66" s="90"/>
      <c r="E66" s="55" t="s">
        <v>50</v>
      </c>
      <c r="G66" s="45">
        <f t="shared" ref="G66:G71" si="18">SUM(H66:O66)</f>
        <v>44</v>
      </c>
      <c r="H66" s="5">
        <v>34</v>
      </c>
      <c r="I66" s="5">
        <v>4</v>
      </c>
      <c r="J66" s="5">
        <v>4</v>
      </c>
      <c r="K66" s="10">
        <v>2</v>
      </c>
      <c r="L66" s="10">
        <v>0</v>
      </c>
      <c r="M66" s="10">
        <v>0</v>
      </c>
      <c r="N66" s="10">
        <v>0</v>
      </c>
      <c r="O66" s="10">
        <v>0</v>
      </c>
      <c r="P66" s="5">
        <v>214</v>
      </c>
      <c r="Q66" s="10">
        <v>309338</v>
      </c>
      <c r="R66" s="10">
        <v>17</v>
      </c>
      <c r="S66" s="43">
        <v>0</v>
      </c>
      <c r="T66" s="10">
        <v>2374</v>
      </c>
    </row>
    <row r="67" spans="1:20" ht="21" customHeight="1" x14ac:dyDescent="0.15">
      <c r="B67" s="32"/>
      <c r="C67" s="90" t="s">
        <v>150</v>
      </c>
      <c r="D67" s="90"/>
      <c r="E67" s="55" t="s">
        <v>48</v>
      </c>
      <c r="G67" s="45">
        <f t="shared" si="18"/>
        <v>22</v>
      </c>
      <c r="H67" s="5">
        <v>15</v>
      </c>
      <c r="I67" s="5">
        <v>5</v>
      </c>
      <c r="J67" s="5">
        <v>1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5">
        <v>119</v>
      </c>
      <c r="Q67" s="10">
        <v>166390</v>
      </c>
      <c r="R67" s="10">
        <v>2011</v>
      </c>
      <c r="S67" s="43">
        <v>0</v>
      </c>
      <c r="T67" s="10">
        <v>1148</v>
      </c>
    </row>
    <row r="68" spans="1:20" ht="21" customHeight="1" x14ac:dyDescent="0.15">
      <c r="B68" s="32"/>
      <c r="C68" s="90" t="s">
        <v>151</v>
      </c>
      <c r="D68" s="90"/>
      <c r="E68" s="55" t="s">
        <v>49</v>
      </c>
      <c r="G68" s="45">
        <f t="shared" si="18"/>
        <v>22</v>
      </c>
      <c r="H68" s="5">
        <v>22</v>
      </c>
      <c r="I68" s="5">
        <v>0</v>
      </c>
      <c r="J68" s="5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5">
        <v>43</v>
      </c>
      <c r="Q68" s="10">
        <v>32621</v>
      </c>
      <c r="R68" s="10">
        <v>522</v>
      </c>
      <c r="S68" s="43">
        <v>0</v>
      </c>
      <c r="T68" s="10">
        <v>221</v>
      </c>
    </row>
    <row r="69" spans="1:20" ht="21" customHeight="1" x14ac:dyDescent="0.15">
      <c r="B69" s="32"/>
      <c r="C69" s="90" t="s">
        <v>152</v>
      </c>
      <c r="D69" s="90"/>
      <c r="E69" s="55" t="s">
        <v>47</v>
      </c>
      <c r="G69" s="45">
        <f t="shared" si="18"/>
        <v>68</v>
      </c>
      <c r="H69" s="5">
        <v>52</v>
      </c>
      <c r="I69" s="5">
        <v>8</v>
      </c>
      <c r="J69" s="5">
        <v>8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5">
        <v>268</v>
      </c>
      <c r="Q69" s="10">
        <v>689827</v>
      </c>
      <c r="R69" s="10">
        <v>4527</v>
      </c>
      <c r="S69" s="43">
        <v>0</v>
      </c>
      <c r="T69" s="10">
        <v>6837</v>
      </c>
    </row>
    <row r="70" spans="1:20" ht="21" customHeight="1" x14ac:dyDescent="0.15">
      <c r="B70" s="32"/>
      <c r="C70" s="90" t="s">
        <v>153</v>
      </c>
      <c r="D70" s="90"/>
      <c r="E70" s="55" t="s">
        <v>51</v>
      </c>
      <c r="G70" s="45">
        <f t="shared" si="18"/>
        <v>138</v>
      </c>
      <c r="H70" s="5">
        <v>89</v>
      </c>
      <c r="I70" s="5">
        <v>26</v>
      </c>
      <c r="J70" s="5">
        <v>15</v>
      </c>
      <c r="K70" s="5">
        <v>4</v>
      </c>
      <c r="L70" s="5">
        <v>3</v>
      </c>
      <c r="M70" s="10">
        <v>1</v>
      </c>
      <c r="N70" s="10">
        <v>0</v>
      </c>
      <c r="O70" s="10">
        <v>0</v>
      </c>
      <c r="P70" s="5">
        <v>812</v>
      </c>
      <c r="Q70" s="10">
        <v>477516</v>
      </c>
      <c r="R70" s="10">
        <v>6902</v>
      </c>
      <c r="S70" s="43">
        <v>0</v>
      </c>
      <c r="T70" s="10">
        <v>4087</v>
      </c>
    </row>
    <row r="71" spans="1:20" ht="21" customHeight="1" x14ac:dyDescent="0.15">
      <c r="B71" s="32"/>
      <c r="C71" s="90" t="s">
        <v>154</v>
      </c>
      <c r="D71" s="90"/>
      <c r="E71" s="55" t="s">
        <v>52</v>
      </c>
      <c r="G71" s="45">
        <f t="shared" si="18"/>
        <v>337</v>
      </c>
      <c r="H71" s="5">
        <v>155</v>
      </c>
      <c r="I71" s="5">
        <v>47</v>
      </c>
      <c r="J71" s="5">
        <v>103</v>
      </c>
      <c r="K71" s="5">
        <v>20</v>
      </c>
      <c r="L71" s="5">
        <v>9</v>
      </c>
      <c r="M71" s="5">
        <v>3</v>
      </c>
      <c r="N71" s="5">
        <v>0</v>
      </c>
      <c r="O71" s="5">
        <v>0</v>
      </c>
      <c r="P71" s="5">
        <v>3106</v>
      </c>
      <c r="Q71" s="10">
        <v>4177229</v>
      </c>
      <c r="R71" s="10">
        <v>39072</v>
      </c>
      <c r="S71" s="43">
        <v>0</v>
      </c>
      <c r="T71" s="10">
        <v>26174</v>
      </c>
    </row>
    <row r="72" spans="1:20" ht="3" customHeight="1" x14ac:dyDescent="0.15">
      <c r="B72" s="32"/>
      <c r="C72" s="49"/>
      <c r="D72" s="49"/>
      <c r="E72" s="55"/>
      <c r="G72" s="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0"/>
      <c r="T72" s="10"/>
    </row>
    <row r="73" spans="1:20" ht="21" customHeight="1" x14ac:dyDescent="0.15">
      <c r="B73" s="91" t="s">
        <v>57</v>
      </c>
      <c r="C73" s="91"/>
      <c r="D73" s="98" t="s">
        <v>90</v>
      </c>
      <c r="E73" s="92"/>
      <c r="F73" s="79"/>
      <c r="G73" s="72">
        <f t="shared" ref="G73:T73" si="19">SUM(G74:G76)</f>
        <v>404</v>
      </c>
      <c r="H73" s="73">
        <f t="shared" si="19"/>
        <v>244</v>
      </c>
      <c r="I73" s="73">
        <f t="shared" si="19"/>
        <v>82</v>
      </c>
      <c r="J73" s="73">
        <f t="shared" si="19"/>
        <v>50</v>
      </c>
      <c r="K73" s="73">
        <f t="shared" si="19"/>
        <v>20</v>
      </c>
      <c r="L73" s="73">
        <f t="shared" si="19"/>
        <v>6</v>
      </c>
      <c r="M73" s="73">
        <f t="shared" si="19"/>
        <v>1</v>
      </c>
      <c r="N73" s="73">
        <f t="shared" si="19"/>
        <v>0</v>
      </c>
      <c r="O73" s="73">
        <f t="shared" si="19"/>
        <v>1</v>
      </c>
      <c r="P73" s="73">
        <f t="shared" si="19"/>
        <v>2589</v>
      </c>
      <c r="Q73" s="73">
        <f t="shared" si="19"/>
        <v>9408010</v>
      </c>
      <c r="R73" s="73">
        <f t="shared" si="19"/>
        <v>315110</v>
      </c>
      <c r="S73" s="74">
        <f t="shared" si="19"/>
        <v>0</v>
      </c>
      <c r="T73" s="73">
        <f t="shared" si="19"/>
        <v>35306</v>
      </c>
    </row>
    <row r="74" spans="1:20" ht="21" customHeight="1" x14ac:dyDescent="0.15">
      <c r="B74" s="32"/>
      <c r="C74" s="90" t="s">
        <v>58</v>
      </c>
      <c r="D74" s="90"/>
      <c r="E74" s="55" t="s">
        <v>155</v>
      </c>
      <c r="G74" s="45">
        <f>SUM(H74:O74)</f>
        <v>248</v>
      </c>
      <c r="H74" s="5">
        <v>123</v>
      </c>
      <c r="I74" s="5">
        <v>62</v>
      </c>
      <c r="J74" s="5">
        <v>41</v>
      </c>
      <c r="K74" s="10">
        <v>18</v>
      </c>
      <c r="L74" s="10">
        <v>4</v>
      </c>
      <c r="M74" s="5">
        <v>0</v>
      </c>
      <c r="N74" s="10">
        <v>0</v>
      </c>
      <c r="O74" s="10">
        <v>0</v>
      </c>
      <c r="P74" s="5">
        <v>1850</v>
      </c>
      <c r="Q74" s="10">
        <v>7658565</v>
      </c>
      <c r="R74" s="10">
        <v>217419</v>
      </c>
      <c r="S74" s="43">
        <v>0</v>
      </c>
      <c r="T74" s="10">
        <v>9337</v>
      </c>
    </row>
    <row r="75" spans="1:20" ht="21" customHeight="1" x14ac:dyDescent="0.15">
      <c r="B75" s="32"/>
      <c r="C75" s="90" t="s">
        <v>59</v>
      </c>
      <c r="D75" s="90"/>
      <c r="E75" s="55" t="s">
        <v>156</v>
      </c>
      <c r="G75" s="45">
        <f t="shared" ref="G75:G76" si="20">SUM(H75:O75)</f>
        <v>33</v>
      </c>
      <c r="H75" s="5">
        <v>32</v>
      </c>
      <c r="I75" s="5">
        <v>1</v>
      </c>
      <c r="J75" s="5">
        <v>0</v>
      </c>
      <c r="K75" s="5">
        <v>0</v>
      </c>
      <c r="L75" s="5">
        <v>0</v>
      </c>
      <c r="M75" s="5">
        <v>0</v>
      </c>
      <c r="N75" s="10">
        <v>0</v>
      </c>
      <c r="O75" s="10">
        <v>0</v>
      </c>
      <c r="P75" s="5">
        <v>69</v>
      </c>
      <c r="Q75" s="10">
        <v>55699</v>
      </c>
      <c r="R75" s="10">
        <v>3581</v>
      </c>
      <c r="S75" s="43">
        <v>0</v>
      </c>
      <c r="T75" s="10">
        <v>1952</v>
      </c>
    </row>
    <row r="76" spans="1:20" ht="21" customHeight="1" x14ac:dyDescent="0.15">
      <c r="A76" s="32"/>
      <c r="B76" s="32"/>
      <c r="C76" s="90" t="s">
        <v>157</v>
      </c>
      <c r="D76" s="90"/>
      <c r="E76" s="55" t="s">
        <v>90</v>
      </c>
      <c r="G76" s="45">
        <f t="shared" si="20"/>
        <v>123</v>
      </c>
      <c r="H76" s="5">
        <v>89</v>
      </c>
      <c r="I76" s="5">
        <v>19</v>
      </c>
      <c r="J76" s="5">
        <v>9</v>
      </c>
      <c r="K76" s="5">
        <v>2</v>
      </c>
      <c r="L76" s="5">
        <v>2</v>
      </c>
      <c r="M76" s="5">
        <v>1</v>
      </c>
      <c r="N76" s="10">
        <v>0</v>
      </c>
      <c r="O76" s="10">
        <v>1</v>
      </c>
      <c r="P76" s="10">
        <v>670</v>
      </c>
      <c r="Q76" s="10">
        <v>1693746</v>
      </c>
      <c r="R76" s="10">
        <v>94110</v>
      </c>
      <c r="S76" s="43">
        <v>0</v>
      </c>
      <c r="T76" s="10">
        <v>24017</v>
      </c>
    </row>
    <row r="77" spans="1:20" ht="3" customHeight="1" x14ac:dyDescent="0.15">
      <c r="A77" s="32"/>
      <c r="B77" s="32"/>
      <c r="C77" s="49"/>
      <c r="D77" s="49"/>
      <c r="E77" s="55"/>
      <c r="G77" s="6"/>
      <c r="H77" s="5"/>
      <c r="I77" s="5"/>
      <c r="J77" s="5"/>
      <c r="K77" s="5"/>
      <c r="L77" s="5"/>
      <c r="M77" s="5"/>
      <c r="N77" s="5"/>
      <c r="O77" s="5"/>
      <c r="P77" s="10"/>
      <c r="Q77" s="5"/>
      <c r="R77" s="10"/>
      <c r="S77" s="10"/>
      <c r="T77" s="10"/>
    </row>
    <row r="78" spans="1:20" ht="21" customHeight="1" x14ac:dyDescent="0.15">
      <c r="B78" s="91" t="s">
        <v>84</v>
      </c>
      <c r="C78" s="91"/>
      <c r="D78" s="92" t="s">
        <v>60</v>
      </c>
      <c r="E78" s="92"/>
      <c r="F78" s="79"/>
      <c r="G78" s="72">
        <f t="shared" ref="G78:T78" si="21">SUM(G79:G87)</f>
        <v>826</v>
      </c>
      <c r="H78" s="73">
        <f t="shared" si="21"/>
        <v>471</v>
      </c>
      <c r="I78" s="73">
        <f t="shared" si="21"/>
        <v>178</v>
      </c>
      <c r="J78" s="73">
        <f t="shared" si="21"/>
        <v>95</v>
      </c>
      <c r="K78" s="73">
        <f t="shared" si="21"/>
        <v>34</v>
      </c>
      <c r="L78" s="73">
        <f t="shared" si="21"/>
        <v>31</v>
      </c>
      <c r="M78" s="73">
        <f t="shared" si="21"/>
        <v>10</v>
      </c>
      <c r="N78" s="73">
        <f t="shared" si="21"/>
        <v>2</v>
      </c>
      <c r="O78" s="73">
        <f t="shared" si="21"/>
        <v>5</v>
      </c>
      <c r="P78" s="73">
        <f t="shared" si="21"/>
        <v>6518</v>
      </c>
      <c r="Q78" s="73">
        <f t="shared" si="21"/>
        <v>11563218</v>
      </c>
      <c r="R78" s="73">
        <f t="shared" si="21"/>
        <v>414130</v>
      </c>
      <c r="S78" s="74">
        <f t="shared" si="21"/>
        <v>0</v>
      </c>
      <c r="T78" s="73">
        <f t="shared" si="21"/>
        <v>158430</v>
      </c>
    </row>
    <row r="79" spans="1:20" ht="21" customHeight="1" x14ac:dyDescent="0.15">
      <c r="B79" s="32"/>
      <c r="C79" s="90" t="s">
        <v>159</v>
      </c>
      <c r="D79" s="90"/>
      <c r="E79" s="55" t="s">
        <v>166</v>
      </c>
      <c r="G79" s="45">
        <f>SUM(H79:O79)</f>
        <v>39</v>
      </c>
      <c r="H79" s="5">
        <v>25</v>
      </c>
      <c r="I79" s="5">
        <v>7</v>
      </c>
      <c r="J79" s="5">
        <v>3</v>
      </c>
      <c r="K79" s="10">
        <v>1</v>
      </c>
      <c r="L79" s="10">
        <v>3</v>
      </c>
      <c r="M79" s="10">
        <v>0</v>
      </c>
      <c r="N79" s="10">
        <v>0</v>
      </c>
      <c r="O79" s="10">
        <v>0</v>
      </c>
      <c r="P79" s="5">
        <v>273</v>
      </c>
      <c r="Q79" s="10">
        <v>409713</v>
      </c>
      <c r="R79" s="10">
        <v>7152</v>
      </c>
      <c r="S79" s="43">
        <v>0</v>
      </c>
      <c r="T79" s="10">
        <v>17125</v>
      </c>
    </row>
    <row r="80" spans="1:20" ht="21" customHeight="1" x14ac:dyDescent="0.15">
      <c r="B80" s="32"/>
      <c r="C80" s="90" t="s">
        <v>160</v>
      </c>
      <c r="D80" s="90"/>
      <c r="E80" s="55" t="s">
        <v>167</v>
      </c>
      <c r="G80" s="45">
        <f t="shared" ref="G80:G87" si="22">SUM(H80:O80)</f>
        <v>32</v>
      </c>
      <c r="H80" s="5">
        <v>24</v>
      </c>
      <c r="I80" s="5">
        <v>8</v>
      </c>
      <c r="J80" s="5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5">
        <v>101</v>
      </c>
      <c r="Q80" s="10">
        <v>135884</v>
      </c>
      <c r="R80" s="10">
        <v>103</v>
      </c>
      <c r="S80" s="43">
        <v>0</v>
      </c>
      <c r="T80" s="10">
        <v>2610</v>
      </c>
    </row>
    <row r="81" spans="1:20" ht="21" customHeight="1" x14ac:dyDescent="0.15">
      <c r="B81" s="32"/>
      <c r="C81" s="90" t="s">
        <v>161</v>
      </c>
      <c r="D81" s="90"/>
      <c r="E81" s="55" t="s">
        <v>61</v>
      </c>
      <c r="G81" s="45">
        <f t="shared" si="22"/>
        <v>228</v>
      </c>
      <c r="H81" s="5">
        <v>114</v>
      </c>
      <c r="I81" s="5">
        <v>68</v>
      </c>
      <c r="J81" s="5">
        <v>29</v>
      </c>
      <c r="K81" s="5">
        <v>5</v>
      </c>
      <c r="L81" s="5">
        <v>9</v>
      </c>
      <c r="M81" s="5">
        <v>2</v>
      </c>
      <c r="N81" s="10">
        <v>0</v>
      </c>
      <c r="O81" s="10">
        <v>1</v>
      </c>
      <c r="P81" s="5">
        <v>1706</v>
      </c>
      <c r="Q81" s="10">
        <v>3357317</v>
      </c>
      <c r="R81" s="10">
        <v>21417</v>
      </c>
      <c r="S81" s="43">
        <v>0</v>
      </c>
      <c r="T81" s="10">
        <v>37879</v>
      </c>
    </row>
    <row r="82" spans="1:20" ht="21" customHeight="1" x14ac:dyDescent="0.15">
      <c r="B82" s="32"/>
      <c r="C82" s="90" t="s">
        <v>162</v>
      </c>
      <c r="D82" s="90"/>
      <c r="E82" s="55" t="s">
        <v>62</v>
      </c>
      <c r="G82" s="45">
        <f t="shared" si="22"/>
        <v>22</v>
      </c>
      <c r="H82" s="5">
        <v>14</v>
      </c>
      <c r="I82" s="5">
        <v>5</v>
      </c>
      <c r="J82" s="5">
        <v>2</v>
      </c>
      <c r="K82" s="5">
        <v>0</v>
      </c>
      <c r="L82" s="10">
        <v>1</v>
      </c>
      <c r="M82" s="10">
        <v>0</v>
      </c>
      <c r="N82" s="10">
        <v>0</v>
      </c>
      <c r="O82" s="10">
        <v>0</v>
      </c>
      <c r="P82" s="5">
        <v>135</v>
      </c>
      <c r="Q82" s="10">
        <v>299994</v>
      </c>
      <c r="R82" s="10">
        <v>16628</v>
      </c>
      <c r="S82" s="43">
        <v>0</v>
      </c>
      <c r="T82" s="10">
        <v>3307</v>
      </c>
    </row>
    <row r="83" spans="1:20" ht="21" customHeight="1" x14ac:dyDescent="0.15">
      <c r="B83" s="32"/>
      <c r="C83" s="90" t="s">
        <v>163</v>
      </c>
      <c r="D83" s="90"/>
      <c r="E83" s="55" t="s">
        <v>63</v>
      </c>
      <c r="G83" s="45">
        <f t="shared" si="22"/>
        <v>110</v>
      </c>
      <c r="H83" s="5">
        <v>40</v>
      </c>
      <c r="I83" s="5">
        <v>40</v>
      </c>
      <c r="J83" s="5">
        <v>22</v>
      </c>
      <c r="K83" s="5">
        <v>3</v>
      </c>
      <c r="L83" s="10">
        <v>0</v>
      </c>
      <c r="M83" s="5">
        <v>1</v>
      </c>
      <c r="N83" s="10">
        <v>0</v>
      </c>
      <c r="O83" s="10">
        <v>4</v>
      </c>
      <c r="P83" s="5">
        <v>771</v>
      </c>
      <c r="Q83" s="10">
        <v>3316593</v>
      </c>
      <c r="R83" s="10">
        <v>245225</v>
      </c>
      <c r="S83" s="43">
        <v>0</v>
      </c>
      <c r="T83" s="10">
        <v>3344</v>
      </c>
    </row>
    <row r="84" spans="1:20" ht="21" customHeight="1" x14ac:dyDescent="0.15">
      <c r="B84" s="32"/>
      <c r="C84" s="90" t="s">
        <v>164</v>
      </c>
      <c r="D84" s="90"/>
      <c r="E84" s="55" t="s">
        <v>64</v>
      </c>
      <c r="G84" s="45">
        <f t="shared" si="22"/>
        <v>69</v>
      </c>
      <c r="H84" s="5">
        <v>20</v>
      </c>
      <c r="I84" s="5">
        <v>6</v>
      </c>
      <c r="J84" s="5">
        <v>13</v>
      </c>
      <c r="K84" s="5">
        <v>14</v>
      </c>
      <c r="L84" s="5">
        <v>9</v>
      </c>
      <c r="M84" s="5">
        <v>5</v>
      </c>
      <c r="N84" s="5">
        <v>2</v>
      </c>
      <c r="O84" s="5">
        <v>0</v>
      </c>
      <c r="P84" s="5">
        <v>1639</v>
      </c>
      <c r="Q84" s="10">
        <v>1068488</v>
      </c>
      <c r="R84" s="10">
        <v>86769</v>
      </c>
      <c r="S84" s="43">
        <v>0</v>
      </c>
      <c r="T84" s="10">
        <v>15912</v>
      </c>
    </row>
    <row r="85" spans="1:20" ht="21" customHeight="1" x14ac:dyDescent="0.15">
      <c r="B85" s="32"/>
      <c r="C85" s="90" t="s">
        <v>165</v>
      </c>
      <c r="D85" s="90"/>
      <c r="E85" s="38" t="s">
        <v>168</v>
      </c>
      <c r="G85" s="45">
        <f t="shared" si="22"/>
        <v>67</v>
      </c>
      <c r="H85" s="5">
        <v>48</v>
      </c>
      <c r="I85" s="5">
        <v>10</v>
      </c>
      <c r="J85" s="5">
        <v>5</v>
      </c>
      <c r="K85" s="5">
        <v>1</v>
      </c>
      <c r="L85" s="10">
        <v>2</v>
      </c>
      <c r="M85" s="5">
        <v>1</v>
      </c>
      <c r="N85" s="10">
        <v>0</v>
      </c>
      <c r="O85" s="10">
        <v>0</v>
      </c>
      <c r="P85" s="5">
        <v>430</v>
      </c>
      <c r="Q85" s="10">
        <v>811056</v>
      </c>
      <c r="R85" s="10">
        <v>6724</v>
      </c>
      <c r="S85" s="43">
        <v>0</v>
      </c>
      <c r="T85" s="10">
        <v>20057</v>
      </c>
    </row>
    <row r="86" spans="1:20" ht="21" customHeight="1" x14ac:dyDescent="0.15">
      <c r="B86" s="32"/>
      <c r="C86" s="90" t="s">
        <v>158</v>
      </c>
      <c r="D86" s="90"/>
      <c r="E86" s="55" t="s">
        <v>169</v>
      </c>
      <c r="G86" s="45">
        <f t="shared" si="22"/>
        <v>52</v>
      </c>
      <c r="H86" s="5">
        <v>38</v>
      </c>
      <c r="I86" s="5">
        <v>10</v>
      </c>
      <c r="J86" s="10">
        <v>4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5">
        <v>192</v>
      </c>
      <c r="Q86" s="10">
        <v>279360</v>
      </c>
      <c r="R86" s="10">
        <v>969</v>
      </c>
      <c r="S86" s="43">
        <v>0</v>
      </c>
      <c r="T86" s="10">
        <v>4235</v>
      </c>
    </row>
    <row r="87" spans="1:20" ht="21" customHeight="1" x14ac:dyDescent="0.15">
      <c r="B87" s="32"/>
      <c r="C87" s="90" t="s">
        <v>89</v>
      </c>
      <c r="D87" s="90"/>
      <c r="E87" s="55" t="s">
        <v>65</v>
      </c>
      <c r="G87" s="45">
        <f t="shared" si="22"/>
        <v>207</v>
      </c>
      <c r="H87" s="5">
        <v>148</v>
      </c>
      <c r="I87" s="5">
        <v>24</v>
      </c>
      <c r="J87" s="5">
        <v>17</v>
      </c>
      <c r="K87" s="5">
        <v>10</v>
      </c>
      <c r="L87" s="5">
        <v>7</v>
      </c>
      <c r="M87" s="10">
        <v>1</v>
      </c>
      <c r="N87" s="10">
        <v>0</v>
      </c>
      <c r="O87" s="10">
        <v>0</v>
      </c>
      <c r="P87" s="5">
        <v>1271</v>
      </c>
      <c r="Q87" s="10">
        <v>1884813</v>
      </c>
      <c r="R87" s="10">
        <v>29143</v>
      </c>
      <c r="S87" s="43">
        <v>0</v>
      </c>
      <c r="T87" s="10">
        <v>53961</v>
      </c>
    </row>
    <row r="88" spans="1:20" ht="3" customHeight="1" x14ac:dyDescent="0.15">
      <c r="A88" s="32"/>
      <c r="B88" s="32"/>
      <c r="C88" s="49"/>
      <c r="D88" s="49"/>
      <c r="E88" s="55"/>
      <c r="G88" s="6"/>
      <c r="H88" s="5"/>
      <c r="I88" s="5"/>
      <c r="J88" s="5"/>
      <c r="K88" s="5"/>
      <c r="L88" s="5"/>
      <c r="M88" s="5"/>
      <c r="N88" s="5"/>
      <c r="O88" s="5"/>
      <c r="P88" s="10"/>
      <c r="Q88" s="5"/>
      <c r="R88" s="10"/>
      <c r="S88" s="10"/>
      <c r="T88" s="10"/>
    </row>
    <row r="89" spans="1:20" ht="21" customHeight="1" x14ac:dyDescent="0.15">
      <c r="B89" s="91" t="s">
        <v>170</v>
      </c>
      <c r="C89" s="91"/>
      <c r="D89" s="92" t="s">
        <v>171</v>
      </c>
      <c r="E89" s="92"/>
      <c r="F89" s="79"/>
      <c r="G89" s="72">
        <f>SUM(G90:G92)</f>
        <v>66</v>
      </c>
      <c r="H89" s="73">
        <f t="shared" ref="H89:T89" si="23">SUM(H90:H99)</f>
        <v>28</v>
      </c>
      <c r="I89" s="73">
        <f t="shared" si="23"/>
        <v>18</v>
      </c>
      <c r="J89" s="73">
        <f t="shared" si="23"/>
        <v>10</v>
      </c>
      <c r="K89" s="73">
        <f t="shared" si="23"/>
        <v>5</v>
      </c>
      <c r="L89" s="73">
        <f t="shared" si="23"/>
        <v>1</v>
      </c>
      <c r="M89" s="73">
        <f t="shared" si="23"/>
        <v>2</v>
      </c>
      <c r="N89" s="73">
        <f t="shared" si="23"/>
        <v>1</v>
      </c>
      <c r="O89" s="73">
        <f t="shared" si="23"/>
        <v>1</v>
      </c>
      <c r="P89" s="73">
        <f t="shared" si="23"/>
        <v>734</v>
      </c>
      <c r="Q89" s="73">
        <f t="shared" si="23"/>
        <v>1874625</v>
      </c>
      <c r="R89" s="73">
        <f t="shared" si="23"/>
        <v>29480</v>
      </c>
      <c r="S89" s="74">
        <f t="shared" si="23"/>
        <v>0</v>
      </c>
      <c r="T89" s="73">
        <f t="shared" si="23"/>
        <v>0</v>
      </c>
    </row>
    <row r="90" spans="1:20" ht="21" customHeight="1" x14ac:dyDescent="0.15">
      <c r="B90" s="32"/>
      <c r="C90" s="90" t="s">
        <v>172</v>
      </c>
      <c r="D90" s="90"/>
      <c r="E90" s="55" t="s">
        <v>173</v>
      </c>
      <c r="G90" s="45">
        <f>SUM(H90:O90)</f>
        <v>46</v>
      </c>
      <c r="H90" s="5">
        <v>19</v>
      </c>
      <c r="I90" s="5">
        <v>13</v>
      </c>
      <c r="J90" s="5">
        <v>6</v>
      </c>
      <c r="K90" s="10">
        <v>4</v>
      </c>
      <c r="L90" s="10">
        <v>1</v>
      </c>
      <c r="M90" s="10">
        <v>2</v>
      </c>
      <c r="N90" s="10">
        <v>1</v>
      </c>
      <c r="O90" s="10">
        <v>0</v>
      </c>
      <c r="P90" s="5">
        <v>597</v>
      </c>
      <c r="Q90" s="10">
        <v>1618670</v>
      </c>
      <c r="R90" s="10">
        <v>28364</v>
      </c>
      <c r="S90" s="43">
        <v>0</v>
      </c>
      <c r="T90" s="10">
        <v>0</v>
      </c>
    </row>
    <row r="91" spans="1:20" ht="21" customHeight="1" x14ac:dyDescent="0.15">
      <c r="B91" s="32"/>
      <c r="C91" s="90" t="s">
        <v>174</v>
      </c>
      <c r="D91" s="90"/>
      <c r="E91" s="55" t="s">
        <v>175</v>
      </c>
      <c r="G91" s="45">
        <f t="shared" ref="G91:G92" si="24">SUM(H91:O91)</f>
        <v>10</v>
      </c>
      <c r="H91" s="5">
        <v>5</v>
      </c>
      <c r="I91" s="5">
        <v>2</v>
      </c>
      <c r="J91" s="5">
        <v>2</v>
      </c>
      <c r="K91" s="10">
        <v>1</v>
      </c>
      <c r="L91" s="10">
        <v>0</v>
      </c>
      <c r="M91" s="10">
        <v>0</v>
      </c>
      <c r="N91" s="10">
        <v>0</v>
      </c>
      <c r="O91" s="10">
        <v>0</v>
      </c>
      <c r="P91" s="5">
        <v>77</v>
      </c>
      <c r="Q91" s="10">
        <v>178523</v>
      </c>
      <c r="R91" s="10">
        <v>0</v>
      </c>
      <c r="S91" s="43">
        <v>0</v>
      </c>
      <c r="T91" s="10">
        <v>0</v>
      </c>
    </row>
    <row r="92" spans="1:20" ht="21" customHeight="1" x14ac:dyDescent="0.15">
      <c r="B92" s="32"/>
      <c r="C92" s="90" t="s">
        <v>176</v>
      </c>
      <c r="D92" s="90"/>
      <c r="E92" s="55" t="s">
        <v>177</v>
      </c>
      <c r="G92" s="45">
        <f t="shared" si="24"/>
        <v>10</v>
      </c>
      <c r="H92" s="5">
        <v>4</v>
      </c>
      <c r="I92" s="5">
        <v>3</v>
      </c>
      <c r="J92" s="5">
        <v>2</v>
      </c>
      <c r="K92" s="5">
        <v>0</v>
      </c>
      <c r="L92" s="5">
        <v>0</v>
      </c>
      <c r="M92" s="5">
        <v>0</v>
      </c>
      <c r="N92" s="10">
        <v>0</v>
      </c>
      <c r="O92" s="10">
        <v>1</v>
      </c>
      <c r="P92" s="5">
        <v>60</v>
      </c>
      <c r="Q92" s="10">
        <v>77432</v>
      </c>
      <c r="R92" s="10">
        <v>1116</v>
      </c>
      <c r="S92" s="43">
        <v>0</v>
      </c>
      <c r="T92" s="10">
        <v>0</v>
      </c>
    </row>
    <row r="93" spans="1:20" ht="3" customHeight="1" x14ac:dyDescent="0.15">
      <c r="A93" s="52"/>
      <c r="B93" s="52"/>
      <c r="C93" s="52"/>
      <c r="D93" s="52"/>
      <c r="E93" s="52"/>
      <c r="F93" s="59"/>
      <c r="G93" s="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8" customHeight="1" x14ac:dyDescent="0.15"/>
    <row r="95" spans="1:20" ht="18" customHeight="1" x14ac:dyDescent="0.15"/>
  </sheetData>
  <mergeCells count="92">
    <mergeCell ref="T3:T4"/>
    <mergeCell ref="G54:L54"/>
    <mergeCell ref="M54:O54"/>
    <mergeCell ref="P54:P55"/>
    <mergeCell ref="Q54:Q55"/>
    <mergeCell ref="R54:R55"/>
    <mergeCell ref="S54:S55"/>
    <mergeCell ref="T54:T55"/>
    <mergeCell ref="C87:D87"/>
    <mergeCell ref="B73:C73"/>
    <mergeCell ref="C71:D71"/>
    <mergeCell ref="C83:D83"/>
    <mergeCell ref="C86:D86"/>
    <mergeCell ref="C82:D82"/>
    <mergeCell ref="C80:D80"/>
    <mergeCell ref="C74:D74"/>
    <mergeCell ref="C85:D85"/>
    <mergeCell ref="C81:D81"/>
    <mergeCell ref="C75:D75"/>
    <mergeCell ref="C76:D76"/>
    <mergeCell ref="B78:C78"/>
    <mergeCell ref="C79:D79"/>
    <mergeCell ref="C84:D84"/>
    <mergeCell ref="D78:E78"/>
    <mergeCell ref="D73:E73"/>
    <mergeCell ref="S3:S4"/>
    <mergeCell ref="B44:C44"/>
    <mergeCell ref="D44:E44"/>
    <mergeCell ref="P3:P4"/>
    <mergeCell ref="R3:R4"/>
    <mergeCell ref="B36:C36"/>
    <mergeCell ref="D36:E36"/>
    <mergeCell ref="G3:L3"/>
    <mergeCell ref="M3:O3"/>
    <mergeCell ref="Q3:Q4"/>
    <mergeCell ref="B42:E42"/>
    <mergeCell ref="C11:D11"/>
    <mergeCell ref="B13:C13"/>
    <mergeCell ref="C40:D40"/>
    <mergeCell ref="B22:C22"/>
    <mergeCell ref="C38:D38"/>
    <mergeCell ref="C15:D15"/>
    <mergeCell ref="C46:D46"/>
    <mergeCell ref="C23:D23"/>
    <mergeCell ref="C33:D33"/>
    <mergeCell ref="D22:E22"/>
    <mergeCell ref="B30:C30"/>
    <mergeCell ref="C32:D32"/>
    <mergeCell ref="C31:D31"/>
    <mergeCell ref="C39:D39"/>
    <mergeCell ref="C37:D37"/>
    <mergeCell ref="C26:D26"/>
    <mergeCell ref="C24:D24"/>
    <mergeCell ref="C25:D25"/>
    <mergeCell ref="C28:D28"/>
    <mergeCell ref="D30:E30"/>
    <mergeCell ref="C34:D34"/>
    <mergeCell ref="C27:D27"/>
    <mergeCell ref="A3:F4"/>
    <mergeCell ref="B6:E6"/>
    <mergeCell ref="B8:E8"/>
    <mergeCell ref="B10:C10"/>
    <mergeCell ref="D10:E10"/>
    <mergeCell ref="C14:D14"/>
    <mergeCell ref="C16:D16"/>
    <mergeCell ref="C19:D19"/>
    <mergeCell ref="C20:D20"/>
    <mergeCell ref="D13:E13"/>
    <mergeCell ref="B18:C18"/>
    <mergeCell ref="D18:E18"/>
    <mergeCell ref="C92:D92"/>
    <mergeCell ref="C90:D90"/>
    <mergeCell ref="C91:D91"/>
    <mergeCell ref="B89:C89"/>
    <mergeCell ref="D89:E89"/>
    <mergeCell ref="B64:C64"/>
    <mergeCell ref="D64:E64"/>
    <mergeCell ref="C45:D45"/>
    <mergeCell ref="C60:D60"/>
    <mergeCell ref="C61:D61"/>
    <mergeCell ref="C62:D62"/>
    <mergeCell ref="B57:C57"/>
    <mergeCell ref="C58:D58"/>
    <mergeCell ref="A54:F55"/>
    <mergeCell ref="C59:D59"/>
    <mergeCell ref="D57:E57"/>
    <mergeCell ref="C70:D70"/>
    <mergeCell ref="C65:D65"/>
    <mergeCell ref="C69:D69"/>
    <mergeCell ref="C67:D67"/>
    <mergeCell ref="C68:D68"/>
    <mergeCell ref="C66:D66"/>
  </mergeCells>
  <phoneticPr fontId="1"/>
  <pageMargins left="0.78740157480314965" right="0.78740157480314965" top="0.86614173228346458" bottom="0.6692913385826772" header="0.51181102362204722" footer="0.51181102362204722"/>
  <pageSetup paperSize="9" scale="96" pageOrder="overThenDown" orientation="portrait" r:id="rId1"/>
  <headerFooter alignWithMargins="0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Normal="100" workbookViewId="0">
      <selection sqref="A1:G1"/>
    </sheetView>
  </sheetViews>
  <sheetFormatPr defaultRowHeight="12" x14ac:dyDescent="0.15"/>
  <cols>
    <col min="1" max="1" width="12.75" style="1" customWidth="1"/>
    <col min="2" max="2" width="8.75" style="1" customWidth="1"/>
    <col min="3" max="3" width="10.75" style="1" customWidth="1"/>
    <col min="4" max="4" width="17.625" style="1" customWidth="1"/>
    <col min="5" max="5" width="8.75" style="1" customWidth="1"/>
    <col min="6" max="6" width="10.75" style="1" customWidth="1"/>
    <col min="7" max="7" width="17.625" style="1" customWidth="1"/>
    <col min="8" max="8" width="8.75" style="1" customWidth="1"/>
    <col min="9" max="9" width="10.75" style="1" customWidth="1"/>
    <col min="10" max="10" width="17.625" style="1" customWidth="1"/>
    <col min="11" max="11" width="12.25" style="1" customWidth="1"/>
    <col min="12" max="16384" width="9" style="1"/>
  </cols>
  <sheetData>
    <row r="1" spans="1:15" ht="18.75" x14ac:dyDescent="0.15">
      <c r="A1" s="112" t="s">
        <v>201</v>
      </c>
      <c r="B1" s="112"/>
      <c r="C1" s="112"/>
      <c r="D1" s="112"/>
      <c r="E1" s="112"/>
      <c r="F1" s="112"/>
      <c r="G1" s="112"/>
      <c r="H1" s="113" t="s">
        <v>78</v>
      </c>
      <c r="I1" s="113"/>
      <c r="J1" s="113"/>
      <c r="K1" s="113"/>
      <c r="L1" s="35"/>
      <c r="M1" s="35"/>
      <c r="N1" s="35"/>
      <c r="O1" s="35"/>
    </row>
    <row r="2" spans="1:15" ht="18.75" customHeight="1" x14ac:dyDescent="0.15">
      <c r="A2" s="1" t="s">
        <v>66</v>
      </c>
      <c r="K2" s="53" t="s">
        <v>202</v>
      </c>
    </row>
    <row r="3" spans="1:15" ht="28.5" customHeight="1" x14ac:dyDescent="0.15">
      <c r="A3" s="93" t="s">
        <v>67</v>
      </c>
      <c r="B3" s="94" t="s">
        <v>69</v>
      </c>
      <c r="C3" s="94"/>
      <c r="D3" s="94"/>
      <c r="E3" s="94" t="s">
        <v>70</v>
      </c>
      <c r="F3" s="94"/>
      <c r="G3" s="94"/>
      <c r="H3" s="93" t="s">
        <v>71</v>
      </c>
      <c r="I3" s="94"/>
      <c r="J3" s="94"/>
      <c r="K3" s="105"/>
    </row>
    <row r="4" spans="1:15" ht="28.5" customHeight="1" x14ac:dyDescent="0.15">
      <c r="A4" s="95"/>
      <c r="B4" s="4" t="s">
        <v>93</v>
      </c>
      <c r="C4" s="4" t="s">
        <v>32</v>
      </c>
      <c r="D4" s="4" t="s">
        <v>33</v>
      </c>
      <c r="E4" s="4" t="s">
        <v>93</v>
      </c>
      <c r="F4" s="4" t="s">
        <v>32</v>
      </c>
      <c r="G4" s="4" t="s">
        <v>33</v>
      </c>
      <c r="H4" s="9" t="s">
        <v>93</v>
      </c>
      <c r="I4" s="4" t="s">
        <v>32</v>
      </c>
      <c r="J4" s="4" t="s">
        <v>33</v>
      </c>
      <c r="K4" s="60" t="s">
        <v>31</v>
      </c>
      <c r="L4" s="39"/>
    </row>
    <row r="5" spans="1:15" ht="34.5" customHeight="1" x14ac:dyDescent="0.15">
      <c r="A5" s="61" t="s">
        <v>199</v>
      </c>
      <c r="B5" s="13">
        <v>4283</v>
      </c>
      <c r="C5" s="12">
        <v>34047</v>
      </c>
      <c r="D5" s="12">
        <v>124237420</v>
      </c>
      <c r="E5" s="12">
        <v>1124</v>
      </c>
      <c r="F5" s="12">
        <v>10837</v>
      </c>
      <c r="G5" s="12">
        <v>82429067</v>
      </c>
      <c r="H5" s="12">
        <v>3159</v>
      </c>
      <c r="I5" s="12">
        <v>23210</v>
      </c>
      <c r="J5" s="12">
        <v>41808353</v>
      </c>
      <c r="K5" s="12">
        <v>453194</v>
      </c>
    </row>
    <row r="6" spans="1:15" ht="34.5" customHeight="1" x14ac:dyDescent="0.15">
      <c r="A6" s="61" t="s">
        <v>213</v>
      </c>
      <c r="B6" s="13">
        <v>3215</v>
      </c>
      <c r="C6" s="12">
        <v>25623</v>
      </c>
      <c r="D6" s="12">
        <v>97584907</v>
      </c>
      <c r="E6" s="12">
        <v>946</v>
      </c>
      <c r="F6" s="12">
        <v>8330</v>
      </c>
      <c r="G6" s="12">
        <v>65940341</v>
      </c>
      <c r="H6" s="12">
        <v>2269</v>
      </c>
      <c r="I6" s="12">
        <v>17293</v>
      </c>
      <c r="J6" s="12">
        <v>31644566</v>
      </c>
      <c r="K6" s="12">
        <v>398398</v>
      </c>
    </row>
    <row r="7" spans="1:15" ht="34.5" customHeight="1" x14ac:dyDescent="0.15">
      <c r="A7" s="61" t="s">
        <v>214</v>
      </c>
      <c r="B7" s="13">
        <v>3045</v>
      </c>
      <c r="C7" s="12">
        <v>25258</v>
      </c>
      <c r="D7" s="12">
        <v>120959315</v>
      </c>
      <c r="E7" s="12">
        <v>877</v>
      </c>
      <c r="F7" s="12">
        <v>8738</v>
      </c>
      <c r="G7" s="12">
        <v>87810863</v>
      </c>
      <c r="H7" s="12">
        <v>2168</v>
      </c>
      <c r="I7" s="12">
        <v>16520</v>
      </c>
      <c r="J7" s="12">
        <v>33148452</v>
      </c>
      <c r="K7" s="12">
        <v>379405</v>
      </c>
    </row>
    <row r="8" spans="1:15" ht="34.5" customHeight="1" x14ac:dyDescent="0.15">
      <c r="A8" s="89" t="s">
        <v>215</v>
      </c>
      <c r="B8" s="75">
        <v>3317</v>
      </c>
      <c r="C8" s="76">
        <v>28666</v>
      </c>
      <c r="D8" s="77">
        <v>108986254</v>
      </c>
      <c r="E8" s="78">
        <v>963</v>
      </c>
      <c r="F8" s="78">
        <v>9260</v>
      </c>
      <c r="G8" s="77">
        <v>69899153</v>
      </c>
      <c r="H8" s="78">
        <v>2354</v>
      </c>
      <c r="I8" s="78">
        <v>19406</v>
      </c>
      <c r="J8" s="77">
        <v>39087101</v>
      </c>
      <c r="K8" s="77">
        <v>391344</v>
      </c>
    </row>
    <row r="9" spans="1:15" ht="4.5" customHeight="1" x14ac:dyDescent="0.15"/>
    <row r="10" spans="1:15" ht="15" customHeight="1" x14ac:dyDescent="0.15">
      <c r="A10" s="1" t="s">
        <v>200</v>
      </c>
    </row>
    <row r="11" spans="1:15" ht="15" customHeight="1" x14ac:dyDescent="0.15">
      <c r="A11" s="1" t="s">
        <v>208</v>
      </c>
    </row>
    <row r="12" spans="1:15" ht="15" customHeight="1" x14ac:dyDescent="0.15">
      <c r="A12" s="1" t="s">
        <v>195</v>
      </c>
    </row>
    <row r="13" spans="1:15" ht="14.25" customHeight="1" x14ac:dyDescent="0.15"/>
  </sheetData>
  <mergeCells count="6">
    <mergeCell ref="A1:G1"/>
    <mergeCell ref="H1:K1"/>
    <mergeCell ref="A3:A4"/>
    <mergeCell ref="B3:D3"/>
    <mergeCell ref="E3:G3"/>
    <mergeCell ref="H3:K3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/>
  </sheetViews>
  <sheetFormatPr defaultRowHeight="12" x14ac:dyDescent="0.15"/>
  <cols>
    <col min="1" max="1" width="1" style="1" customWidth="1"/>
    <col min="2" max="2" width="24.75" style="1" customWidth="1"/>
    <col min="3" max="3" width="1.125" style="1" customWidth="1"/>
    <col min="4" max="5" width="14.625" style="1" customWidth="1"/>
    <col min="6" max="6" width="1" style="1" customWidth="1"/>
    <col min="7" max="7" width="24.75" style="1" customWidth="1"/>
    <col min="8" max="8" width="1" style="1" customWidth="1"/>
    <col min="9" max="12" width="14.625" style="1" customWidth="1"/>
    <col min="13" max="14" width="14.75" style="1" customWidth="1"/>
    <col min="15" max="16384" width="9" style="1"/>
  </cols>
  <sheetData>
    <row r="1" spans="1:14" ht="18.75" x14ac:dyDescent="0.15">
      <c r="A1" s="51"/>
      <c r="B1" s="112" t="s">
        <v>190</v>
      </c>
      <c r="C1" s="112"/>
      <c r="D1" s="112"/>
      <c r="E1" s="112"/>
      <c r="F1" s="112"/>
      <c r="G1" s="112"/>
      <c r="H1" s="51"/>
      <c r="I1" s="116" t="s">
        <v>197</v>
      </c>
      <c r="J1" s="116"/>
      <c r="K1" s="116"/>
      <c r="L1" s="116"/>
      <c r="M1" s="116"/>
      <c r="N1" s="116"/>
    </row>
    <row r="2" spans="1:14" ht="18.75" customHeight="1" x14ac:dyDescent="0.15">
      <c r="B2" s="62"/>
      <c r="C2" s="62"/>
      <c r="J2" s="62"/>
      <c r="N2" s="53" t="s">
        <v>191</v>
      </c>
    </row>
    <row r="3" spans="1:14" ht="18.75" customHeight="1" x14ac:dyDescent="0.15">
      <c r="A3" s="50"/>
      <c r="B3" s="119" t="s">
        <v>111</v>
      </c>
      <c r="C3" s="24"/>
      <c r="D3" s="117" t="s">
        <v>210</v>
      </c>
      <c r="E3" s="117"/>
      <c r="F3" s="94" t="s">
        <v>111</v>
      </c>
      <c r="G3" s="94"/>
      <c r="H3" s="94"/>
      <c r="I3" s="118" t="s">
        <v>211</v>
      </c>
      <c r="J3" s="117"/>
      <c r="K3" s="117" t="s">
        <v>189</v>
      </c>
      <c r="L3" s="117"/>
      <c r="M3" s="114" t="s">
        <v>194</v>
      </c>
      <c r="N3" s="115"/>
    </row>
    <row r="4" spans="1:14" ht="18.75" customHeight="1" x14ac:dyDescent="0.15">
      <c r="A4" s="39"/>
      <c r="B4" s="120"/>
      <c r="C4" s="26"/>
      <c r="D4" s="4" t="s">
        <v>94</v>
      </c>
      <c r="E4" s="4" t="s">
        <v>32</v>
      </c>
      <c r="F4" s="96"/>
      <c r="G4" s="96"/>
      <c r="H4" s="96"/>
      <c r="I4" s="9" t="s">
        <v>94</v>
      </c>
      <c r="J4" s="4" t="s">
        <v>32</v>
      </c>
      <c r="K4" s="9" t="s">
        <v>94</v>
      </c>
      <c r="L4" s="4" t="s">
        <v>32</v>
      </c>
      <c r="M4" s="82" t="s">
        <v>94</v>
      </c>
      <c r="N4" s="83" t="s">
        <v>32</v>
      </c>
    </row>
    <row r="5" spans="1:14" ht="22.5" customHeight="1" x14ac:dyDescent="0.15">
      <c r="A5" s="23"/>
      <c r="B5" s="25" t="s">
        <v>68</v>
      </c>
      <c r="C5" s="22"/>
      <c r="D5" s="46">
        <f>SUM(D6:D19)</f>
        <v>1956</v>
      </c>
      <c r="E5" s="47">
        <f>SUM(E6:E19)</f>
        <v>13503</v>
      </c>
      <c r="F5" s="13"/>
      <c r="G5" s="15" t="s">
        <v>68</v>
      </c>
      <c r="H5" s="27"/>
      <c r="I5" s="48">
        <f>SUM(I6:I17)</f>
        <v>1791</v>
      </c>
      <c r="J5" s="48">
        <f>SUM(J6:J17)</f>
        <v>12030</v>
      </c>
      <c r="K5" s="48">
        <f>SUM(K6:K17)</f>
        <v>1788</v>
      </c>
      <c r="L5" s="48">
        <f>SUM(L6:L17)</f>
        <v>12778</v>
      </c>
      <c r="M5" s="84">
        <f t="shared" ref="M5:N5" si="0">SUM(M6:M17)</f>
        <v>1753</v>
      </c>
      <c r="N5" s="84">
        <f t="shared" si="0"/>
        <v>12250</v>
      </c>
    </row>
    <row r="6" spans="1:14" ht="26.25" customHeight="1" x14ac:dyDescent="0.15">
      <c r="A6" s="12"/>
      <c r="B6" s="15" t="s">
        <v>112</v>
      </c>
      <c r="C6" s="28"/>
      <c r="D6" s="13">
        <v>121</v>
      </c>
      <c r="E6" s="21">
        <v>1005</v>
      </c>
      <c r="F6" s="13"/>
      <c r="G6" s="30" t="s">
        <v>186</v>
      </c>
      <c r="H6" s="21"/>
      <c r="I6" s="12">
        <v>109</v>
      </c>
      <c r="J6" s="12">
        <v>1022</v>
      </c>
      <c r="K6" s="12">
        <v>111</v>
      </c>
      <c r="L6" s="12">
        <v>844</v>
      </c>
      <c r="M6" s="85">
        <v>107</v>
      </c>
      <c r="N6" s="85">
        <v>854</v>
      </c>
    </row>
    <row r="7" spans="1:14" ht="22.5" customHeight="1" x14ac:dyDescent="0.15">
      <c r="A7" s="12"/>
      <c r="B7" s="15" t="s">
        <v>72</v>
      </c>
      <c r="C7" s="28"/>
      <c r="D7" s="13">
        <v>200</v>
      </c>
      <c r="E7" s="21">
        <v>1681</v>
      </c>
      <c r="F7" s="13"/>
      <c r="G7" s="15" t="s">
        <v>187</v>
      </c>
      <c r="H7" s="21"/>
      <c r="I7" s="12">
        <v>530</v>
      </c>
      <c r="J7" s="12">
        <v>4357</v>
      </c>
      <c r="K7" s="12">
        <v>529</v>
      </c>
      <c r="L7" s="12">
        <v>5010</v>
      </c>
      <c r="M7" s="85">
        <v>509</v>
      </c>
      <c r="N7" s="85">
        <v>4494</v>
      </c>
    </row>
    <row r="8" spans="1:14" ht="22.5" customHeight="1" x14ac:dyDescent="0.15">
      <c r="A8" s="12"/>
      <c r="B8" s="15" t="s">
        <v>76</v>
      </c>
      <c r="C8" s="28"/>
      <c r="D8" s="13">
        <v>127</v>
      </c>
      <c r="E8" s="21">
        <v>971</v>
      </c>
      <c r="F8" s="13"/>
      <c r="G8" s="15" t="s">
        <v>73</v>
      </c>
      <c r="H8" s="21"/>
      <c r="I8" s="12">
        <v>100</v>
      </c>
      <c r="J8" s="12">
        <v>900</v>
      </c>
      <c r="K8" s="12">
        <v>97</v>
      </c>
      <c r="L8" s="12">
        <v>843</v>
      </c>
      <c r="M8" s="85">
        <v>92</v>
      </c>
      <c r="N8" s="85">
        <v>793</v>
      </c>
    </row>
    <row r="9" spans="1:14" ht="22.5" customHeight="1" x14ac:dyDescent="0.15">
      <c r="A9" s="12"/>
      <c r="B9" s="15" t="s">
        <v>113</v>
      </c>
      <c r="C9" s="28"/>
      <c r="D9" s="13">
        <v>56</v>
      </c>
      <c r="E9" s="21">
        <v>522</v>
      </c>
      <c r="F9" s="13"/>
      <c r="G9" s="15" t="s">
        <v>74</v>
      </c>
      <c r="H9" s="21"/>
      <c r="I9" s="12">
        <v>95</v>
      </c>
      <c r="J9" s="12">
        <v>960</v>
      </c>
      <c r="K9" s="12">
        <v>89</v>
      </c>
      <c r="L9" s="12">
        <v>919</v>
      </c>
      <c r="M9" s="85">
        <v>80</v>
      </c>
      <c r="N9" s="85">
        <v>853</v>
      </c>
    </row>
    <row r="10" spans="1:14" ht="22.5" customHeight="1" x14ac:dyDescent="0.15">
      <c r="A10" s="12"/>
      <c r="B10" s="15" t="s">
        <v>114</v>
      </c>
      <c r="C10" s="28"/>
      <c r="D10" s="13">
        <v>131</v>
      </c>
      <c r="E10" s="21">
        <v>1267</v>
      </c>
      <c r="F10" s="13"/>
      <c r="G10" s="15" t="s">
        <v>115</v>
      </c>
      <c r="H10" s="21"/>
      <c r="I10" s="12">
        <v>386</v>
      </c>
      <c r="J10" s="12">
        <v>1707</v>
      </c>
      <c r="K10" s="12">
        <v>371</v>
      </c>
      <c r="L10" s="12">
        <v>1794</v>
      </c>
      <c r="M10" s="85">
        <v>364</v>
      </c>
      <c r="N10" s="85">
        <v>1970</v>
      </c>
    </row>
    <row r="11" spans="1:14" ht="26.25" customHeight="1" x14ac:dyDescent="0.15">
      <c r="A11" s="12"/>
      <c r="B11" s="15" t="s">
        <v>73</v>
      </c>
      <c r="C11" s="28"/>
      <c r="D11" s="13">
        <v>109</v>
      </c>
      <c r="E11" s="21">
        <v>931</v>
      </c>
      <c r="F11" s="13"/>
      <c r="G11" s="30" t="s">
        <v>116</v>
      </c>
      <c r="H11" s="21"/>
      <c r="I11" s="12">
        <v>156</v>
      </c>
      <c r="J11" s="12">
        <v>674</v>
      </c>
      <c r="K11" s="12">
        <v>171</v>
      </c>
      <c r="L11" s="12">
        <v>745</v>
      </c>
      <c r="M11" s="85">
        <v>201</v>
      </c>
      <c r="N11" s="85">
        <v>990</v>
      </c>
    </row>
    <row r="12" spans="1:14" ht="22.5" customHeight="1" x14ac:dyDescent="0.15">
      <c r="A12" s="12"/>
      <c r="B12" s="15" t="s">
        <v>74</v>
      </c>
      <c r="C12" s="28"/>
      <c r="D12" s="13">
        <v>113</v>
      </c>
      <c r="E12" s="21">
        <v>1124</v>
      </c>
      <c r="F12" s="13"/>
      <c r="G12" s="15" t="s">
        <v>75</v>
      </c>
      <c r="H12" s="21"/>
      <c r="I12" s="12">
        <v>352</v>
      </c>
      <c r="J12" s="12">
        <v>1406</v>
      </c>
      <c r="K12" s="12">
        <v>356</v>
      </c>
      <c r="L12" s="12">
        <v>1513</v>
      </c>
      <c r="M12" s="85">
        <v>336</v>
      </c>
      <c r="N12" s="85">
        <v>1483</v>
      </c>
    </row>
    <row r="13" spans="1:14" ht="22.5" customHeight="1" x14ac:dyDescent="0.15">
      <c r="A13" s="12"/>
      <c r="B13" s="15" t="s">
        <v>115</v>
      </c>
      <c r="C13" s="28"/>
      <c r="D13" s="13">
        <v>438</v>
      </c>
      <c r="E13" s="21">
        <v>1949</v>
      </c>
      <c r="F13" s="13"/>
      <c r="G13" s="15" t="s">
        <v>188</v>
      </c>
      <c r="H13" s="21"/>
      <c r="I13" s="12">
        <v>58</v>
      </c>
      <c r="J13" s="12">
        <v>987</v>
      </c>
      <c r="K13" s="12">
        <v>57</v>
      </c>
      <c r="L13" s="12">
        <v>1024</v>
      </c>
      <c r="M13" s="85">
        <v>54</v>
      </c>
      <c r="N13" s="85">
        <v>708</v>
      </c>
    </row>
    <row r="14" spans="1:14" ht="26.25" customHeight="1" x14ac:dyDescent="0.15">
      <c r="A14" s="12"/>
      <c r="B14" s="30" t="s">
        <v>116</v>
      </c>
      <c r="C14" s="28"/>
      <c r="D14" s="13">
        <v>208</v>
      </c>
      <c r="E14" s="21">
        <v>962</v>
      </c>
      <c r="F14" s="13"/>
      <c r="G14" s="15" t="s">
        <v>118</v>
      </c>
      <c r="H14" s="21"/>
      <c r="I14" s="12">
        <v>5</v>
      </c>
      <c r="J14" s="12">
        <v>17</v>
      </c>
      <c r="K14" s="12">
        <v>7</v>
      </c>
      <c r="L14" s="12">
        <v>86</v>
      </c>
      <c r="M14" s="85">
        <v>10</v>
      </c>
      <c r="N14" s="85">
        <v>105</v>
      </c>
    </row>
    <row r="15" spans="1:14" ht="22.5" customHeight="1" x14ac:dyDescent="0.15">
      <c r="A15" s="12"/>
      <c r="B15" s="15" t="s">
        <v>75</v>
      </c>
      <c r="C15" s="28"/>
      <c r="D15" s="13">
        <v>389</v>
      </c>
      <c r="E15" s="21">
        <v>1669</v>
      </c>
      <c r="F15" s="13"/>
      <c r="G15" s="15"/>
      <c r="H15" s="21"/>
      <c r="I15" s="12"/>
      <c r="J15" s="12"/>
      <c r="K15" s="12"/>
      <c r="L15" s="12"/>
    </row>
    <row r="16" spans="1:14" ht="22.5" customHeight="1" x14ac:dyDescent="0.15">
      <c r="A16" s="12"/>
      <c r="B16" s="15" t="s">
        <v>77</v>
      </c>
      <c r="C16" s="28"/>
      <c r="D16" s="13">
        <v>20</v>
      </c>
      <c r="E16" s="21">
        <v>764</v>
      </c>
      <c r="F16" s="63"/>
      <c r="G16" s="15"/>
      <c r="H16" s="21"/>
      <c r="I16" s="12"/>
      <c r="J16" s="12"/>
      <c r="K16" s="12"/>
      <c r="L16" s="12"/>
    </row>
    <row r="17" spans="1:14" ht="26.25" customHeight="1" x14ac:dyDescent="0.15">
      <c r="A17" s="12"/>
      <c r="B17" s="30" t="s">
        <v>192</v>
      </c>
      <c r="C17" s="28"/>
      <c r="D17" s="13">
        <v>28</v>
      </c>
      <c r="E17" s="21">
        <v>278</v>
      </c>
      <c r="F17" s="13"/>
      <c r="G17" s="15"/>
      <c r="H17" s="21"/>
      <c r="I17" s="12"/>
      <c r="J17" s="12"/>
      <c r="K17" s="12"/>
      <c r="L17" s="12"/>
    </row>
    <row r="18" spans="1:14" ht="26.25" customHeight="1" x14ac:dyDescent="0.15">
      <c r="B18" s="30" t="s">
        <v>117</v>
      </c>
      <c r="C18" s="28"/>
      <c r="D18" s="13">
        <v>8</v>
      </c>
      <c r="E18" s="21">
        <v>139</v>
      </c>
      <c r="F18" s="13"/>
      <c r="H18" s="64"/>
    </row>
    <row r="19" spans="1:14" ht="26.25" customHeight="1" x14ac:dyDescent="0.15">
      <c r="A19" s="52"/>
      <c r="B19" s="31" t="s">
        <v>118</v>
      </c>
      <c r="C19" s="29"/>
      <c r="D19" s="14">
        <v>8</v>
      </c>
      <c r="E19" s="42">
        <v>241</v>
      </c>
      <c r="F19" s="14"/>
      <c r="G19" s="52"/>
      <c r="H19" s="59"/>
      <c r="I19" s="52"/>
      <c r="J19" s="52"/>
      <c r="K19" s="52"/>
      <c r="L19" s="52"/>
      <c r="M19" s="52"/>
      <c r="N19" s="52"/>
    </row>
    <row r="20" spans="1:14" ht="4.5" customHeight="1" x14ac:dyDescent="0.15"/>
    <row r="21" spans="1:14" ht="12.75" customHeight="1" x14ac:dyDescent="0.15">
      <c r="A21" s="1" t="s">
        <v>212</v>
      </c>
      <c r="I21" s="1" t="s">
        <v>203</v>
      </c>
    </row>
    <row r="22" spans="1:14" ht="12.75" customHeight="1" x14ac:dyDescent="0.15"/>
  </sheetData>
  <mergeCells count="8">
    <mergeCell ref="M3:N3"/>
    <mergeCell ref="I1:N1"/>
    <mergeCell ref="B1:G1"/>
    <mergeCell ref="K3:L3"/>
    <mergeCell ref="I3:J3"/>
    <mergeCell ref="F3:H4"/>
    <mergeCell ref="D3:E3"/>
    <mergeCell ref="B3:B4"/>
  </mergeCells>
  <phoneticPr fontId="1"/>
  <pageMargins left="0.78740157480314965" right="0.78740157480314965" top="0.86614173228346458" bottom="0.6692913385826772" header="0.51181102362204722" footer="0.51181102362204722"/>
  <pageSetup paperSize="9" scale="98" pageOrder="overThenDown" orientation="portrait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sqref="A1:E1"/>
    </sheetView>
  </sheetViews>
  <sheetFormatPr defaultRowHeight="12" x14ac:dyDescent="0.15"/>
  <cols>
    <col min="1" max="1" width="24.625" style="1" customWidth="1"/>
    <col min="2" max="3" width="13.375" style="1" customWidth="1"/>
    <col min="4" max="5" width="17.875" style="1" customWidth="1"/>
    <col min="6" max="16384" width="9" style="1"/>
  </cols>
  <sheetData>
    <row r="1" spans="1:5" ht="18.75" x14ac:dyDescent="0.15">
      <c r="A1" s="121" t="s">
        <v>206</v>
      </c>
      <c r="B1" s="121"/>
      <c r="C1" s="121"/>
      <c r="D1" s="121"/>
      <c r="E1" s="121"/>
    </row>
    <row r="2" spans="1:5" ht="18.75" x14ac:dyDescent="0.15">
      <c r="A2" s="121" t="s">
        <v>207</v>
      </c>
      <c r="B2" s="121"/>
      <c r="C2" s="121"/>
      <c r="D2" s="121"/>
      <c r="E2" s="121"/>
    </row>
    <row r="3" spans="1:5" ht="18.75" customHeight="1" x14ac:dyDescent="0.15">
      <c r="E3" s="53" t="s">
        <v>198</v>
      </c>
    </row>
    <row r="4" spans="1:5" ht="37.5" customHeight="1" x14ac:dyDescent="0.15">
      <c r="A4" s="65" t="s">
        <v>79</v>
      </c>
      <c r="B4" s="66" t="s">
        <v>204</v>
      </c>
      <c r="C4" s="66" t="s">
        <v>95</v>
      </c>
      <c r="D4" s="67" t="s">
        <v>33</v>
      </c>
      <c r="E4" s="68" t="s">
        <v>205</v>
      </c>
    </row>
    <row r="5" spans="1:5" ht="22.5" customHeight="1" x14ac:dyDescent="0.15">
      <c r="A5" s="69" t="s">
        <v>80</v>
      </c>
      <c r="B5" s="70">
        <f>SUM(B6:B19)</f>
        <v>2354</v>
      </c>
      <c r="C5" s="71">
        <f>SUM(C6:C19)</f>
        <v>19406</v>
      </c>
      <c r="D5" s="71">
        <f>SUM(D6:D19)</f>
        <v>39087101</v>
      </c>
      <c r="E5" s="71">
        <f>SUM(E6:E19)</f>
        <v>391344</v>
      </c>
    </row>
    <row r="6" spans="1:5" ht="22.5" customHeight="1" x14ac:dyDescent="0.15">
      <c r="A6" s="1" t="s">
        <v>108</v>
      </c>
      <c r="B6" s="6">
        <v>24</v>
      </c>
      <c r="C6" s="5">
        <v>83</v>
      </c>
      <c r="D6" s="5">
        <v>113574</v>
      </c>
      <c r="E6" s="5">
        <v>137</v>
      </c>
    </row>
    <row r="7" spans="1:5" ht="22.5" customHeight="1" x14ac:dyDescent="0.15">
      <c r="A7" s="1" t="s">
        <v>97</v>
      </c>
      <c r="B7" s="6">
        <v>50</v>
      </c>
      <c r="C7" s="5">
        <v>182</v>
      </c>
      <c r="D7" s="5">
        <v>294462</v>
      </c>
      <c r="E7" s="5">
        <v>693</v>
      </c>
    </row>
    <row r="8" spans="1:5" ht="22.5" customHeight="1" x14ac:dyDescent="0.15">
      <c r="A8" s="1" t="s">
        <v>98</v>
      </c>
      <c r="B8" s="6">
        <v>63</v>
      </c>
      <c r="C8" s="5">
        <v>277</v>
      </c>
      <c r="D8" s="5">
        <v>407447</v>
      </c>
      <c r="E8" s="5">
        <v>1455</v>
      </c>
    </row>
    <row r="9" spans="1:5" ht="22.5" customHeight="1" x14ac:dyDescent="0.15">
      <c r="A9" s="1" t="s">
        <v>99</v>
      </c>
      <c r="B9" s="6">
        <v>154</v>
      </c>
      <c r="C9" s="5">
        <v>852</v>
      </c>
      <c r="D9" s="5">
        <v>1195541</v>
      </c>
      <c r="E9" s="5">
        <v>5749</v>
      </c>
    </row>
    <row r="10" spans="1:5" ht="22.5" customHeight="1" x14ac:dyDescent="0.15">
      <c r="A10" s="1" t="s">
        <v>100</v>
      </c>
      <c r="B10" s="6">
        <v>238</v>
      </c>
      <c r="C10" s="5">
        <v>1182</v>
      </c>
      <c r="D10" s="5">
        <v>1442975</v>
      </c>
      <c r="E10" s="5">
        <v>16116</v>
      </c>
    </row>
    <row r="11" spans="1:5" ht="22.5" customHeight="1" x14ac:dyDescent="0.15">
      <c r="A11" s="1" t="s">
        <v>101</v>
      </c>
      <c r="B11" s="6">
        <v>268</v>
      </c>
      <c r="C11" s="5">
        <v>2170</v>
      </c>
      <c r="D11" s="5">
        <v>3220842</v>
      </c>
      <c r="E11" s="5">
        <v>38719</v>
      </c>
    </row>
    <row r="12" spans="1:5" ht="22.5" customHeight="1" x14ac:dyDescent="0.15">
      <c r="A12" s="1" t="s">
        <v>102</v>
      </c>
      <c r="B12" s="6">
        <v>111</v>
      </c>
      <c r="C12" s="5">
        <v>1164</v>
      </c>
      <c r="D12" s="5">
        <v>1754596</v>
      </c>
      <c r="E12" s="5">
        <v>40800</v>
      </c>
    </row>
    <row r="13" spans="1:5" ht="22.5" customHeight="1" x14ac:dyDescent="0.15">
      <c r="A13" s="1" t="s">
        <v>103</v>
      </c>
      <c r="B13" s="6">
        <v>125</v>
      </c>
      <c r="C13" s="5">
        <v>2863</v>
      </c>
      <c r="D13" s="5">
        <v>5878995</v>
      </c>
      <c r="E13" s="5">
        <v>90981</v>
      </c>
    </row>
    <row r="14" spans="1:5" ht="22.5" customHeight="1" x14ac:dyDescent="0.15">
      <c r="A14" s="1" t="s">
        <v>104</v>
      </c>
      <c r="B14" s="6">
        <v>29</v>
      </c>
      <c r="C14" s="5">
        <v>986</v>
      </c>
      <c r="D14" s="5">
        <v>2101792</v>
      </c>
      <c r="E14" s="5">
        <v>34526</v>
      </c>
    </row>
    <row r="15" spans="1:5" ht="22.5" customHeight="1" x14ac:dyDescent="0.15">
      <c r="A15" s="1" t="s">
        <v>105</v>
      </c>
      <c r="B15" s="6">
        <v>25</v>
      </c>
      <c r="C15" s="5">
        <v>1446</v>
      </c>
      <c r="D15" s="5">
        <v>3269453</v>
      </c>
      <c r="E15" s="5">
        <v>53970</v>
      </c>
    </row>
    <row r="16" spans="1:5" ht="22.5" customHeight="1" x14ac:dyDescent="0.15">
      <c r="A16" s="1" t="s">
        <v>106</v>
      </c>
      <c r="B16" s="6">
        <v>10</v>
      </c>
      <c r="C16" s="5">
        <v>557</v>
      </c>
      <c r="D16" s="5">
        <v>1652454</v>
      </c>
      <c r="E16" s="5">
        <v>43375</v>
      </c>
    </row>
    <row r="17" spans="1:5" ht="22.5" customHeight="1" x14ac:dyDescent="0.15">
      <c r="A17" s="1" t="s">
        <v>107</v>
      </c>
      <c r="B17" s="6">
        <v>5</v>
      </c>
      <c r="C17" s="5">
        <v>827</v>
      </c>
      <c r="D17" s="5">
        <v>2746206</v>
      </c>
      <c r="E17" s="5">
        <v>64823</v>
      </c>
    </row>
    <row r="18" spans="1:5" ht="22.5" customHeight="1" x14ac:dyDescent="0.15">
      <c r="A18" s="39" t="s">
        <v>185</v>
      </c>
      <c r="B18" s="6">
        <v>353</v>
      </c>
      <c r="C18" s="5">
        <v>3979</v>
      </c>
      <c r="D18" s="5">
        <v>12514339</v>
      </c>
      <c r="E18" s="5">
        <v>0</v>
      </c>
    </row>
    <row r="19" spans="1:5" ht="22.5" customHeight="1" x14ac:dyDescent="0.15">
      <c r="A19" s="20" t="s">
        <v>96</v>
      </c>
      <c r="B19" s="7">
        <v>899</v>
      </c>
      <c r="C19" s="8">
        <v>2838</v>
      </c>
      <c r="D19" s="8">
        <v>2494425</v>
      </c>
      <c r="E19" s="11">
        <v>0</v>
      </c>
    </row>
    <row r="20" spans="1:5" ht="4.5" customHeight="1" x14ac:dyDescent="0.15">
      <c r="E20" s="53"/>
    </row>
    <row r="21" spans="1:5" ht="12.75" customHeight="1" x14ac:dyDescent="0.15">
      <c r="A21" s="1" t="s">
        <v>196</v>
      </c>
    </row>
    <row r="22" spans="1:5" ht="12.75" customHeight="1" x14ac:dyDescent="0.15">
      <c r="A22" s="1" t="s">
        <v>195</v>
      </c>
    </row>
  </sheetData>
  <mergeCells count="2">
    <mergeCell ref="A1:E1"/>
    <mergeCell ref="A2:E2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</worksheet>
</file>