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01_{FE16991E-BD83-44DC-B30D-3FF0D102DC1F}" xr6:coauthVersionLast="47" xr6:coauthVersionMax="47" xr10:uidLastSave="{00000000-0000-0000-0000-000000000000}"/>
  <bookViews>
    <workbookView xWindow="-100" yWindow="-100" windowWidth="21467" windowHeight="11443"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'別紙様式2-2（個票（４、５月））'!$A$1:$AX$21</definedName>
    <definedName name="_xlnm.Print_Area" localSheetId="3">'別紙様式2-3（個票（６月以降））'!$A$1:$AN$21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6" i="105" l="1"/>
  <c r="AI58" i="105"/>
  <c r="AK61" i="105" l="1"/>
  <c r="AK64" i="105"/>
  <c r="W110" i="105"/>
  <c r="W109" i="105"/>
  <c r="W108" i="105"/>
  <c r="AI10" i="103"/>
  <c r="AI10" i="106"/>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R37" i="103" l="1"/>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R29" i="103" s="1"/>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l="1"/>
  <c r="AI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K46" i="105"/>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46" i="103"/>
  <c r="BH56" i="103"/>
  <c r="BH78" i="103"/>
  <c r="BH40" i="103"/>
  <c r="BH15" i="103" l="1"/>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BO10" i="103" l="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AC110" i="105" l="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<sst xmlns="http://schemas.openxmlformats.org/spreadsheetml/2006/main" count="7428" uniqueCount="2491">
  <si>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</si>
  <si>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</si>
  <si>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</si>
  <si>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</si>
  <si>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</si>
  <si>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</si>
  <si>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</si>
  <si>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</si>
  <si>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</si>
  <si>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</si>
  <si>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</si>
  <si>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</si>
  <si>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</si>
  <si>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</si>
  <si>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</si>
  <si>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</si>
  <si>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</si>
  <si>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</si>
  <si>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</si>
  <si>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</si>
  <si>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</si>
  <si>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</si>
  <si>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</si>
  <si>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</si>
  <si>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</si>
  <si>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</si>
  <si>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</si>
  <si>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</si>
  <si>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</si>
  <si>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</si>
  <si>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</si>
  <si>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</si>
  <si>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</si>
  <si>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</si>
  <si>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</si>
  <si>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</si>
  <si>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</si>
  <si>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</si>
  <si>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</si>
  <si>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</si>
  <si>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</si>
  <si>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</si>
  <si>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</si>
  <si>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</si>
  <si>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</si>
  <si>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</si>
  <si>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</si>
  <si>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</si>
  <si>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</si>
  <si>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</si>
  <si>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</si>
  <si>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</si>
  <si>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</si>
  <si>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</si>
  <si>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</si>
  <si>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</si>
  <si>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</si>
  <si>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</si>
  <si>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</si>
  <si>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</si>
  <si>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</si>
  <si>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</si>
  <si>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</si>
  <si>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</si>
  <si>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</si>
  <si>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</si>
  <si>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</si>
  <si>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</si>
  <si>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</si>
  <si>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</si>
  <si>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</si>
  <si>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</si>
  <si>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</si>
  <si>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</si>
  <si>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</si>
  <si>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</si>
  <si>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</si>
  <si>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</si>
  <si>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</si>
  <si>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</si>
  <si>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</si>
  <si>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</si>
  <si>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</si>
  <si>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</si>
  <si>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</si>
  <si>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</si>
  <si>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</si>
  <si>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</si>
  <si>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</si>
  <si>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</si>
  <si>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</si>
  <si>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</si>
  <si>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</si>
  <si>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</si>
  <si>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</si>
  <si>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</si>
  <si>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</si>
  <si>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</si>
  <si>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</si>
  <si>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</si>
  <si>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</si>
  <si>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</si>
  <si>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</si>
  <si>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</si>
  <si>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</si>
  <si>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</si>
  <si>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</si>
  <si>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</si>
  <si>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</si>
  <si>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</si>
  <si>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</si>
  <si>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</si>
  <si>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</si>
  <si>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</si>
  <si>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</si>
  <si>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</si>
  <si>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</si>
  <si>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</si>
  <si>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</si>
  <si>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</si>
  <si>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</si>
  <si>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</si>
  <si>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</si>
  <si>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</si>
  <si>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</si>
  <si>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</si>
  <si>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</si>
  <si>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</si>
  <si>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</si>
  <si>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</si>
  <si>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</si>
  <si>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</si>
  <si>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</si>
  <si>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</si>
  <si>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</si>
  <si>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</si>
  <si>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</si>
  <si>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</si>
  <si>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</si>
  <si>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</si>
  <si>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</si>
  <si>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</si>
  <si>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</si>
  <si>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</si>
  <si>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</si>
  <si>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</si>
  <si>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</si>
  <si>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</si>
  <si>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</si>
  <si>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</si>
  <si>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</si>
  <si>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</si>
  <si>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</si>
  <si>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</si>
  <si>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</si>
  <si>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</si>
  <si>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</si>
  <si>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</si>
  <si>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</si>
  <si>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</si>
  <si>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</si>
  <si>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</si>
  <si>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</si>
  <si>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</si>
  <si>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</si>
  <si>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</si>
  <si>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</si>
  <si>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</si>
  <si>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</si>
  <si>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</si>
  <si>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</si>
  <si>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</si>
  <si>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</si>
  <si>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</si>
  <si>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</si>
  <si>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</si>
  <si>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</si>
  <si>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</si>
  <si>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</si>
  <si>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</si>
  <si>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</si>
  <si>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</si>
  <si>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</si>
  <si>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</si>
  <si>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</si>
  <si>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</si>
  <si>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</si>
  <si>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</si>
  <si>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</si>
  <si>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</si>
  <si>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</si>
  <si>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</si>
  <si>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</si>
  <si>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</si>
  <si>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</si>
  <si>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</si>
  <si>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</si>
  <si>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</si>
  <si>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</si>
  <si>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</si>
  <si>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</si>
  <si>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</si>
  <si>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</si>
  <si>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</si>
  <si>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</si>
  <si>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</si>
  <si>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</si>
  <si>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</si>
  <si>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</si>
  <si>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</si>
  <si>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</si>
  <si>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</si>
  <si>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</si>
  <si>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</si>
  <si>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</si>
  <si>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</si>
  <si>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</si>
  <si>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</si>
  <si>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</si>
  <si>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</si>
  <si>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</si>
  <si>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</si>
  <si>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</si>
  <si>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</si>
  <si>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</si>
  <si>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</si>
  <si>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</si>
  <si>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</si>
  <si>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</si>
  <si>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</si>
  <si>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</si>
  <si>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</si>
  <si>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</si>
  <si>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</si>
  <si>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</si>
  <si>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</si>
  <si>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</si>
  <si>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</si>
  <si>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</si>
  <si>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</si>
  <si>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</si>
  <si>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</si>
  <si>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</si>
  <si>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</si>
  <si>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</si>
  <si>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</si>
  <si>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</si>
  <si>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</si>
  <si>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</si>
  <si>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</si>
  <si>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</si>
  <si>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</si>
  <si>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</si>
  <si>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</si>
  <si>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</si>
  <si>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</si>
  <si>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</si>
  <si>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</si>
  <si>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</si>
  <si>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</si>
  <si>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</si>
  <si>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</si>
  <si>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</si>
  <si>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</si>
  <si>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</si>
  <si>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</si>
  <si>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</si>
  <si>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</si>
  <si>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</si>
  <si>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</si>
  <si>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</si>
  <si>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</si>
  <si>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</si>
  <si>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</si>
  <si>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</si>
  <si>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</si>
  <si>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</si>
  <si>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</si>
  <si>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</si>
  <si>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</si>
  <si>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</si>
  <si>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</si>
  <si>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</si>
  <si>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</si>
  <si>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</si>
  <si>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</si>
  <si>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</si>
  <si>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</si>
  <si>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</si>
  <si>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</si>
  <si>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</si>
  <si>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</si>
  <si>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</si>
  <si>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</si>
  <si>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</si>
  <si>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</si>
  <si>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</si>
  <si>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</si>
  <si>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</si>
  <si>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</si>
  <si>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</si>
  <si>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</si>
  <si>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</si>
  <si>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</si>
  <si>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</si>
  <si>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</si>
  <si>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</si>
  <si>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</si>
  <si>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</si>
  <si>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</si>
  <si>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</si>
  <si>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</si>
  <si>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</si>
  <si>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</si>
  <si>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</si>
  <si>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</si>
  <si>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</si>
  <si>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</si>
  <si>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</si>
  <si>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</si>
  <si>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</si>
  <si>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</si>
  <si>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</si>
  <si>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</si>
  <si>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</si>
  <si>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</si>
  <si>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</si>
  <si>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</si>
  <si>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</si>
  <si>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</si>
  <si>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</si>
  <si>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</si>
  <si>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</si>
  <si>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</si>
  <si>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</si>
  <si>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</si>
  <si>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</si>
  <si>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</si>
  <si>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</si>
  <si>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</si>
  <si>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</si>
  <si>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</si>
  <si>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</si>
  <si>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</si>
  <si>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</si>
  <si>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</si>
  <si>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</si>
  <si>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</si>
  <si>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</si>
  <si>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</si>
  <si>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</si>
  <si>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</si>
  <si>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</si>
  <si>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</si>
  <si>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</si>
  <si>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</si>
  <si>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</si>
  <si>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</si>
  <si>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</si>
  <si>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</si>
  <si>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</si>
  <si>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</si>
  <si>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</si>
  <si>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</si>
  <si>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</si>
  <si>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</si>
  <si>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</si>
  <si>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</si>
  <si>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</si>
  <si>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</si>
  <si>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</si>
  <si>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</si>
  <si>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</si>
  <si>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</si>
  <si>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</si>
  <si>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</si>
  <si>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</si>
  <si>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</si>
  <si>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</si>
  <si>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</si>
  <si>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</si>
  <si>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</si>
  <si>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</si>
  <si>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</si>
  <si>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</si>
  <si>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</si>
  <si>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</si>
  <si>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</si>
  <si>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</si>
  <si>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</si>
  <si>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</si>
  <si>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</si>
  <si>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</si>
  <si>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</si>
  <si>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</si>
  <si>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</si>
  <si>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</si>
  <si>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</si>
  <si>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</si>
  <si>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</si>
  <si>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</si>
  <si>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</si>
  <si>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</si>
  <si>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</si>
  <si>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</si>
  <si>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</si>
  <si>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</si>
  <si>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</si>
  <si>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</si>
  <si>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</si>
  <si>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</si>
  <si>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</si>
  <si>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</si>
  <si>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</si>
  <si>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</si>
  <si>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</si>
  <si>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</si>
  <si>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</si>
  <si>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</si>
  <si>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</si>
  <si>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</si>
  <si>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</si>
  <si>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</si>
  <si>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</si>
  <si>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</si>
  <si>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</si>
  <si>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</si>
  <si>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</si>
  <si>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</si>
  <si>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</si>
  <si>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</si>
  <si>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</si>
  <si>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</si>
  <si>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</si>
  <si>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</si>
  <si>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</si>
  <si>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</si>
  <si>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</si>
  <si>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</si>
  <si>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</si>
  <si>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</si>
  <si>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</si>
  <si>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</si>
  <si>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</si>
  <si>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</si>
  <si>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</si>
  <si>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</si>
  <si>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</si>
  <si>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</si>
  <si>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</si>
  <si>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</si>
  <si>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</si>
  <si>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</si>
  <si>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</si>
  <si>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</si>
  <si>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</si>
  <si>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</si>
  <si>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</si>
  <si>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</si>
  <si>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</si>
  <si>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</si>
  <si>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</si>
  <si>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</si>
  <si>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</si>
  <si>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</si>
  <si>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</si>
  <si>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</si>
  <si>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</si>
  <si>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</si>
  <si>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</si>
  <si>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</si>
  <si>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</si>
  <si>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</si>
  <si>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</si>
  <si>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</si>
  <si>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</si>
  <si>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</si>
  <si>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</si>
  <si>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</si>
  <si>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</si>
  <si>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</si>
  <si>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</si>
  <si>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</si>
  <si>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</si>
  <si>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</si>
  <si>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</si>
  <si>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</si>
  <si>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</si>
  <si>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</si>
  <si>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</si>
  <si>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</si>
  <si>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</si>
  <si>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</si>
  <si>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</si>
  <si>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</si>
  <si>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</si>
  <si>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</si>
  <si>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</si>
  <si>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</si>
  <si>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</si>
  <si>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</si>
  <si>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</si>
  <si>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</si>
  <si>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</si>
  <si>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</si>
  <si>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</si>
  <si>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</si>
  <si>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</si>
  <si>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</si>
  <si>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</si>
  <si>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</si>
  <si>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</si>
  <si>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</si>
  <si>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</si>
  <si>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</si>
  <si>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</si>
  <si>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</si>
  <si>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</si>
  <si>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</si>
  <si>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</si>
  <si>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</si>
  <si>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</si>
  <si>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</si>
  <si>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</si>
  <si>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</si>
  <si>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</si>
  <si>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</si>
  <si>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</si>
  <si>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</si>
  <si>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</si>
  <si>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</si>
  <si>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</si>
  <si>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</si>
  <si>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</si>
  <si>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</si>
  <si>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</si>
  <si>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</si>
  <si>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</si>
  <si>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</si>
  <si>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</si>
  <si>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</si>
  <si>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</si>
  <si>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</si>
  <si>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</si>
  <si>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</si>
  <si>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</si>
  <si>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</si>
  <si>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</si>
  <si>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</si>
  <si>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</si>
  <si>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</si>
  <si>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</si>
  <si>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</si>
  <si>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</si>
  <si>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</si>
  <si>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</si>
  <si>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</si>
  <si>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</si>
  <si>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</si>
  <si>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</si>
  <si>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</si>
  <si>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</si>
  <si>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</si>
  <si>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</si>
  <si>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</si>
  <si>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</si>
  <si>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</si>
  <si>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</si>
  <si>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</si>
  <si>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</si>
  <si>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</si>
  <si>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</si>
  <si>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</si>
  <si>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</si>
  <si>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</si>
  <si>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</si>
  <si>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</si>
  <si>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</si>
  <si>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</si>
  <si>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</si>
  <si>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</si>
  <si>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</si>
  <si>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</si>
  <si>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</si>
  <si>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</si>
  <si>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</si>
  <si>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</si>
  <si>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</si>
  <si>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</si>
  <si>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</si>
  <si>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</si>
  <si>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</si>
  <si>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</si>
  <si>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</si>
  <si>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</si>
  <si>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</si>
  <si>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</si>
  <si>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</si>
  <si>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</si>
  <si>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</si>
  <si>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</si>
  <si>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</si>
  <si>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</si>
  <si>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</si>
  <si>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</si>
  <si>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</si>
  <si>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</si>
  <si>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</si>
  <si>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</si>
  <si>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</si>
  <si>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</si>
  <si>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</si>
  <si>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</si>
  <si>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</si>
  <si>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</si>
  <si>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</si>
  <si>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</si>
  <si>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</si>
  <si>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</si>
  <si>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</si>
  <si>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</si>
  <si>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</si>
  <si>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</si>
  <si>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</si>
  <si>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</si>
  <si>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</si>
  <si>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</si>
  <si>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</si>
  <si>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</si>
  <si>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</si>
  <si>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</si>
  <si>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</si>
  <si>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</si>
  <si>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</si>
  <si>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</si>
  <si>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</si>
  <si>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</si>
  <si>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</si>
  <si>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</si>
  <si>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</si>
  <si>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</si>
  <si>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</si>
  <si>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</si>
  <si>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</si>
  <si>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</si>
  <si>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</si>
  <si>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</si>
  <si>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</si>
  <si>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</si>
  <si>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</si>
  <si>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</si>
  <si>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</si>
  <si>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</si>
  <si>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</si>
  <si>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</si>
  <si>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</si>
  <si>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</si>
  <si>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</si>
  <si>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</si>
  <si>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</si>
  <si>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</si>
  <si>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</si>
  <si>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</si>
  <si>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</si>
  <si>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</si>
  <si>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</si>
  <si>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</si>
  <si>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</si>
  <si>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</si>
  <si>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</si>
  <si>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</si>
  <si>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</si>
  <si>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</si>
  <si>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</si>
  <si>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</si>
  <si>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</si>
  <si>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</si>
  <si>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</si>
  <si>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</si>
  <si>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</si>
  <si>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</si>
  <si>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</si>
  <si>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</si>
  <si>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</si>
  <si>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</si>
  <si>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</si>
  <si>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</si>
  <si>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</si>
  <si>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</si>
  <si>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</si>
  <si>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</si>
  <si>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</si>
  <si>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</si>
  <si>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</si>
  <si>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</si>
  <si>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</si>
  <si>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</si>
  <si>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</si>
  <si>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</si>
  <si>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</si>
  <si>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</si>
  <si>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</si>
  <si>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</si>
  <si>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</si>
  <si>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</si>
  <si>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</si>
  <si>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</si>
  <si>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</si>
  <si>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</si>
  <si>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</si>
  <si>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</si>
  <si>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</si>
  <si>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</si>
  <si>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</si>
  <si>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</si>
  <si>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</si>
  <si>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</si>
  <si>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</si>
  <si>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</si>
  <si>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</si>
  <si>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</si>
  <si>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</si>
  <si>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</si>
  <si>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</si>
  <si>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</si>
  <si>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</si>
  <si>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</si>
  <si>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</si>
  <si>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</si>
  <si>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</si>
  <si>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</si>
  <si>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</si>
  <si>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</si>
  <si>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</si>
  <si>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</si>
  <si>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</si>
  <si>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</si>
  <si>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</si>
  <si>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</si>
  <si>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</si>
  <si>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</si>
  <si>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</si>
  <si>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</si>
  <si>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</si>
  <si>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</si>
  <si>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</si>
  <si>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</si>
  <si>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</si>
  <si>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</si>
  <si>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</si>
  <si>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</si>
  <si>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</si>
  <si>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</si>
  <si>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</si>
  <si>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</si>
  <si>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</si>
  <si>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</si>
  <si>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</si>
  <si>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</si>
  <si>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</si>
  <si>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</si>
  <si>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</si>
  <si>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</si>
  <si>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</si>
  <si>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</si>
  <si>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</si>
  <si>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</si>
  <si>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</si>
  <si>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</si>
  <si>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</si>
  <si>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</si>
  <si>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</si>
  <si>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</si>
  <si>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</si>
  <si>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</si>
  <si>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</si>
  <si>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</si>
  <si>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</si>
  <si>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</si>
  <si>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</si>
  <si>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</si>
  <si>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</si>
  <si>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</si>
  <si>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</si>
  <si>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</si>
  <si>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</si>
  <si>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</si>
  <si>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</si>
  <si>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</si>
  <si>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</si>
  <si>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</si>
  <si>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</si>
  <si>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</si>
  <si>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</si>
  <si>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</si>
  <si>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</si>
  <si>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</si>
  <si>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</si>
  <si>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</si>
  <si>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</si>
  <si>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</si>
  <si>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</si>
  <si>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</si>
  <si>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</si>
  <si>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</si>
  <si>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</si>
  <si>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</si>
  <si>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</si>
  <si>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</si>
  <si>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</si>
  <si>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</si>
  <si>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</si>
  <si>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</si>
  <si>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</si>
  <si>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</si>
  <si>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</si>
  <si>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</si>
  <si>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</si>
  <si>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</si>
  <si>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</si>
  <si>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</si>
  <si>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</si>
  <si>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</si>
  <si>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</si>
  <si>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</si>
  <si>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</si>
  <si>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</si>
  <si>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</si>
  <si>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</si>
  <si>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</si>
  <si>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</si>
  <si>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</si>
  <si>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</si>
  <si>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</si>
  <si>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</si>
  <si>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</si>
  <si>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</si>
  <si>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</si>
  <si>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</si>
  <si>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</si>
  <si>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</si>
  <si>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</si>
  <si>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</si>
  <si>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</si>
  <si>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</si>
  <si>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</si>
  <si>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</si>
  <si>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</si>
  <si>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</si>
  <si>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</si>
  <si>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</si>
  <si>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</si>
  <si>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</si>
  <si>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</si>
  <si>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</si>
  <si>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</si>
  <si>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</si>
  <si>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</si>
  <si>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</si>
  <si>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</si>
  <si>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</si>
  <si>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</si>
  <si>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</si>
  <si>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</si>
  <si>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</si>
  <si>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</si>
  <si>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</si>
  <si>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</si>
  <si>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</si>
  <si>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</si>
  <si>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</si>
  <si>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</si>
  <si>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</si>
  <si>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</si>
  <si>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</si>
  <si>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</si>
  <si>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</si>
  <si>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</si>
  <si>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</si>
  <si>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</si>
  <si>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</si>
  <si>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</si>
  <si>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</si>
  <si>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</si>
  <si>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</si>
  <si>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</si>
  <si>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</si>
  <si>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</si>
  <si>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</si>
  <si>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</si>
  <si>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</si>
  <si>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</si>
  <si>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</si>
  <si>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</si>
  <si>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</si>
  <si>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</si>
  <si>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</si>
  <si>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</si>
  <si>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</si>
  <si>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</si>
  <si>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</si>
  <si>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</si>
  <si>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</si>
  <si>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</si>
  <si>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</si>
  <si>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</si>
  <si>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</si>
  <si>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</si>
  <si>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</si>
  <si>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</si>
  <si>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</si>
  <si>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</si>
  <si>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</si>
  <si>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</si>
  <si>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</si>
  <si>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</si>
  <si>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</si>
  <si>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</si>
  <si>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</si>
  <si>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</si>
  <si>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</si>
  <si>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</si>
  <si>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</si>
  <si>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</si>
  <si>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</si>
  <si>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</si>
  <si>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</si>
  <si>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</si>
  <si>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</si>
  <si>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</si>
  <si>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</si>
  <si>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</si>
  <si>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</si>
  <si>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</si>
  <si>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</si>
  <si>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</si>
  <si>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</si>
  <si>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</si>
  <si>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</si>
  <si>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</si>
  <si>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</si>
  <si>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</si>
  <si>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</si>
  <si>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</si>
  <si>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</si>
  <si>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</si>
  <si>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</si>
  <si>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</si>
  <si>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</si>
  <si>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</si>
  <si>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</si>
  <si>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</si>
  <si>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</si>
  <si>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</si>
  <si>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</si>
  <si>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</si>
  <si>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</si>
  <si>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</si>
  <si>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</si>
  <si>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</si>
  <si>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</si>
  <si>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</si>
  <si>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</si>
  <si>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</si>
  <si>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</si>
  <si>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</si>
  <si>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</si>
  <si>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</si>
  <si>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</si>
  <si>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</si>
  <si>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</si>
  <si>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</si>
  <si>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</si>
  <si>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</si>
  <si>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</si>
  <si>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</si>
  <si>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</si>
  <si>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</si>
  <si>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</si>
  <si>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</si>
  <si>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</si>
  <si>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</si>
  <si>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</si>
  <si>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</si>
  <si>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</si>
  <si>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</si>
  <si>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</si>
  <si>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</si>
  <si>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</si>
  <si>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</si>
  <si>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</si>
  <si>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</si>
  <si>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</si>
  <si>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</si>
  <si>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</si>
  <si>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</si>
  <si>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</si>
  <si>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</si>
  <si>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</si>
  <si>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</si>
  <si>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</si>
  <si>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</si>
  <si>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</si>
  <si>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</si>
  <si>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</si>
  <si>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</si>
  <si>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</si>
  <si>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</si>
  <si>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</si>
  <si>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</si>
  <si>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</si>
  <si>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</si>
  <si>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</si>
  <si>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</si>
  <si>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</si>
  <si>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</si>
  <si>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</si>
  <si>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</si>
  <si>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</si>
  <si>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</si>
  <si>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</si>
  <si>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</si>
  <si>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</si>
  <si>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</si>
  <si>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</si>
  <si>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</si>
  <si>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</si>
  <si>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</si>
  <si>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</si>
  <si>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</si>
  <si>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</si>
  <si>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</si>
  <si>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</si>
  <si>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</si>
  <si>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</si>
  <si>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</si>
  <si>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</si>
  <si>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</si>
  <si>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</si>
  <si>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</si>
  <si>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</si>
  <si>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</si>
  <si>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</si>
  <si>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</si>
  <si>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</si>
  <si>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</si>
  <si>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</si>
  <si>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</si>
  <si>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</si>
  <si>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</si>
  <si>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</si>
  <si>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</si>
  <si>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</si>
  <si>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</si>
  <si>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</si>
  <si>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</si>
  <si>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</si>
  <si>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</si>
  <si>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</si>
  <si>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</si>
  <si>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</si>
  <si>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</si>
  <si>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</si>
  <si>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</si>
  <si>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</si>
  <si>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</si>
  <si>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</si>
  <si>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</si>
  <si>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</si>
  <si>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</si>
  <si>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</si>
  <si>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</si>
  <si>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</si>
  <si>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</si>
  <si>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</si>
  <si>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</si>
  <si>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</si>
  <si>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</si>
  <si>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</si>
  <si>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</si>
  <si>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</si>
  <si>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</si>
  <si>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</si>
  <si>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</si>
  <si>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</si>
  <si>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</si>
  <si>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</si>
  <si>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</si>
  <si>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</si>
  <si>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</si>
  <si>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</si>
  <si>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</si>
  <si>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</si>
  <si>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</si>
  <si>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</si>
  <si>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</si>
  <si>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</si>
  <si>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</si>
  <si>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</si>
  <si>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</si>
  <si>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</si>
  <si>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</si>
  <si>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</si>
  <si>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</si>
  <si>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</si>
  <si>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</si>
  <si>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</si>
  <si>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</si>
  <si>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</si>
  <si>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</si>
  <si>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</si>
  <si>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</si>
  <si>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</si>
  <si>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</si>
  <si>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</si>
  <si>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</si>
  <si>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</si>
  <si>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</si>
  <si>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</si>
  <si>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</si>
  <si>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</si>
  <si>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</si>
  <si>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</si>
  <si>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</si>
  <si>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</si>
  <si>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</si>
  <si>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</si>
  <si>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</si>
  <si>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</si>
  <si>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</si>
  <si>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</si>
  <si>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</si>
  <si>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</si>
  <si>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</si>
  <si>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</si>
  <si>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</si>
  <si>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</si>
  <si>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</si>
  <si>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</si>
  <si>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</si>
  <si>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</si>
  <si>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</si>
  <si>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</si>
  <si>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</si>
  <si>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</si>
  <si>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</si>
  <si>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</si>
  <si>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</si>
  <si>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</si>
  <si>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</si>
  <si>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</si>
  <si>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</si>
  <si>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</si>
  <si>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</si>
  <si>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</si>
  <si>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</si>
  <si>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</si>
  <si>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</si>
  <si>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</si>
  <si>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</si>
  <si>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</si>
  <si>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</si>
  <si>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</si>
  <si>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</si>
  <si>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</si>
  <si>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</si>
  <si>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</si>
  <si>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</si>
  <si>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</si>
  <si>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</si>
  <si>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</si>
  <si>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</si>
  <si>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</si>
  <si>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</si>
  <si>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</si>
  <si>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</si>
  <si>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</si>
  <si>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</si>
  <si>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</si>
  <si>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</si>
  <si>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</si>
  <si>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</si>
  <si>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</si>
  <si>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</si>
  <si>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</si>
  <si>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</si>
  <si>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</si>
  <si>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</si>
  <si>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</si>
  <si>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</si>
  <si>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</si>
  <si>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</si>
  <si>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</si>
  <si>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</si>
  <si>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</si>
  <si>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</si>
  <si>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</si>
  <si>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</si>
  <si>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</si>
  <si>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</si>
  <si>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</si>
  <si>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</si>
  <si>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</si>
  <si>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</si>
  <si>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</si>
  <si>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</si>
  <si>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</si>
  <si>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</si>
  <si>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</si>
  <si>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</si>
  <si>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</si>
  <si>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</si>
  <si>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</si>
  <si>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</si>
  <si>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</si>
  <si>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</si>
  <si>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</si>
  <si>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</si>
  <si>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</si>
  <si>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</si>
  <si>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</si>
  <si>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</si>
  <si>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</si>
  <si>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</si>
  <si>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</si>
  <si>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</si>
  <si>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</si>
  <si>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</si>
  <si>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</si>
  <si>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</si>
  <si>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</si>
  <si>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</si>
  <si>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</si>
  <si>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</si>
  <si>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</si>
  <si>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</si>
  <si>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</si>
  <si>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</si>
  <si>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</si>
  <si>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</si>
  <si>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</si>
  <si>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</si>
  <si>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</si>
  <si>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</si>
  <si>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</si>
  <si>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</si>
  <si>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</si>
  <si>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</si>
  <si>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</si>
  <si>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</si>
  <si>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</si>
  <si>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</si>
  <si>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</si>
  <si>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</si>
  <si>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</si>
  <si>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</si>
  <si>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</si>
  <si>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</si>
  <si>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</si>
  <si>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</si>
  <si>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</si>
  <si>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</si>
  <si>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</si>
  <si>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</si>
  <si>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</si>
  <si>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</si>
  <si>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</si>
  <si>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</si>
  <si>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</si>
  <si>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</si>
  <si>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</si>
  <si>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</si>
  <si>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</si>
  <si>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</si>
  <si>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</si>
  <si>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</si>
  <si>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</si>
  <si>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</si>
  <si>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</si>
  <si>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</si>
  <si>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</si>
  <si>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</si>
  <si>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</si>
  <si>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</si>
  <si>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</si>
  <si>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</si>
  <si>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</si>
  <si>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</si>
  <si>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</si>
  <si>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</si>
  <si>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</si>
  <si>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</si>
  <si>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</si>
  <si>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</si>
  <si>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</si>
  <si>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</si>
  <si>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</si>
  <si>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</si>
  <si>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</si>
  <si>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</si>
  <si>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</si>
  <si>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</si>
  <si>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</si>
  <si>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</si>
  <si>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</si>
  <si>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</si>
  <si>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</si>
  <si>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</si>
  <si>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</si>
  <si>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</si>
  <si>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</si>
  <si>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</si>
  <si>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</si>
  <si>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</si>
  <si>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</si>
  <si>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</si>
  <si>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</si>
  <si>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</si>
  <si>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</si>
  <si>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</si>
  <si>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</si>
  <si>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</si>
  <si>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</si>
  <si>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</si>
  <si>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</si>
  <si>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</si>
  <si>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</si>
  <si>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</si>
  <si>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</si>
  <si>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</si>
  <si>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</si>
  <si>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</si>
  <si>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</si>
  <si>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</si>
  <si>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</si>
  <si>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</si>
  <si>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</si>
  <si>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</si>
  <si>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</si>
  <si>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</si>
  <si>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</si>
  <si>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</si>
  <si>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</si>
  <si>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</si>
  <si>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</si>
  <si>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</si>
  <si>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</si>
  <si>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</si>
  <si>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</si>
  <si>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</si>
  <si>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</si>
  <si>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</si>
  <si>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</si>
  <si>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</si>
  <si>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</si>
  <si>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</si>
  <si>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</si>
  <si>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</si>
  <si>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</si>
  <si>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</si>
  <si>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</si>
  <si>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</si>
  <si>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</si>
  <si>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</si>
  <si>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</si>
  <si>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</si>
  <si>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</si>
  <si>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</si>
  <si>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</si>
  <si>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</si>
  <si>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</si>
  <si>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</si>
  <si>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</si>
  <si>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</si>
  <si>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</si>
  <si>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</si>
  <si>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</si>
  <si>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</si>
  <si>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</si>
  <si>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</si>
  <si>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</si>
  <si>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</si>
  <si>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</si>
  <si>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</si>
  <si>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</si>
  <si>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</si>
  <si>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</si>
  <si>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</si>
  <si>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</si>
  <si>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</si>
  <si>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</si>
  <si>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</si>
  <si>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</si>
  <si>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</si>
  <si>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</si>
  <si>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</si>
  <si>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</si>
  <si>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</si>
  <si>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</si>
  <si>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</si>
  <si>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</si>
  <si>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</si>
  <si>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</si>
  <si>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</si>
  <si>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</si>
  <si>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</si>
  <si>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</si>
  <si>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</si>
  <si>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</si>
  <si>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</si>
  <si>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</si>
  <si>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</si>
  <si>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</si>
  <si>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</si>
  <si>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</si>
  <si>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</si>
  <si>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</si>
  <si>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</si>
  <si>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</si>
  <si>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</si>
  <si>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</si>
  <si>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</si>
  <si>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</si>
  <si>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</si>
  <si>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</si>
  <si>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</si>
  <si>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</si>
  <si>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</si>
  <si>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</si>
  <si>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</si>
  <si>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</si>
  <si>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</si>
  <si>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</si>
  <si>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</si>
  <si>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</si>
  <si>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</si>
  <si>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</si>
  <si>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</si>
  <si>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</si>
  <si>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</si>
  <si>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</si>
  <si>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</si>
  <si>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</si>
  <si>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</si>
  <si>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</si>
  <si>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</si>
  <si>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</si>
  <si>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</si>
  <si>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</si>
  <si>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</si>
  <si>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</si>
  <si>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</si>
  <si>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</si>
  <si>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</si>
  <si>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</si>
  <si>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</si>
  <si>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</si>
  <si>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</si>
  <si>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</si>
  <si>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</si>
  <si>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</si>
  <si>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</si>
  <si>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</si>
  <si>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</si>
  <si>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</si>
  <si>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</si>
  <si>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</si>
  <si>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</si>
  <si>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</si>
  <si>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</si>
  <si>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</si>
  <si>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</si>
  <si>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</si>
  <si>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</si>
  <si>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</si>
  <si>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</si>
  <si>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</si>
  <si>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</si>
  <si>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</si>
  <si>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</si>
  <si>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</si>
  <si>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</si>
  <si>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</si>
  <si>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</si>
  <si>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</si>
  <si>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</si>
  <si>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</si>
  <si>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</si>
  <si>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</si>
  <si>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</si>
  <si>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</si>
  <si>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</si>
  <si>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</si>
  <si>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</si>
  <si>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</si>
  <si>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</si>
  <si>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</si>
  <si>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</si>
  <si>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</si>
  <si>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</si>
  <si>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</si>
  <si>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</si>
  <si>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</si>
  <si>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</si>
  <si>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</si>
  <si>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</si>
  <si>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</si>
  <si>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</si>
  <si>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</si>
  <si>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</si>
  <si>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</si>
  <si>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</si>
  <si>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</si>
  <si>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</si>
  <si>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</si>
  <si>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</si>
  <si>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</si>
  <si>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</si>
  <si>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</si>
  <si>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</si>
  <si>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</si>
  <si>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</si>
  <si>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</si>
  <si>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</si>
  <si>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</si>
  <si>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</si>
  <si>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</si>
  <si>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</si>
  <si>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</si>
  <si>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</si>
  <si>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</si>
  <si>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</si>
  <si>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</si>
  <si>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</si>
  <si>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</si>
  <si>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</si>
  <si>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</si>
  <si>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</si>
  <si>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</si>
  <si>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</si>
  <si>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</si>
  <si>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</si>
  <si>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</si>
  <si>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</si>
  <si>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</si>
  <si>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</si>
  <si>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</si>
  <si>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</si>
  <si>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</si>
  <si>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</si>
  <si>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</si>
  <si>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</si>
  <si>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</si>
  <si>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</si>
  <si>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</si>
  <si>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</si>
  <si>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</si>
  <si>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</si>
  <si>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</si>
  <si>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</si>
  <si>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</si>
  <si>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</si>
  <si>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</si>
  <si>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</si>
  <si>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</si>
  <si>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</si>
  <si>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</si>
  <si>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</si>
  <si>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</si>
  <si>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</si>
  <si>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</si>
  <si>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</si>
  <si>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</si>
  <si>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</si>
  <si>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</si>
  <si>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</si>
  <si>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</si>
  <si>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</si>
  <si>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</si>
  <si>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</si>
  <si>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</si>
  <si>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</si>
  <si>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</si>
  <si>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</si>
  <si>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</si>
  <si>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</si>
  <si>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</si>
  <si>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</si>
  <si>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</si>
  <si>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</si>
  <si>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</si>
  <si>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</si>
  <si>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</si>
  <si>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</si>
  <si>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</si>
  <si>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</si>
  <si>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</si>
  <si>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</si>
  <si>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</si>
  <si>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</si>
  <si>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</si>
  <si>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</si>
  <si>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</si>
  <si>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</si>
  <si>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</si>
  <si>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</si>
  <si>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</si>
  <si>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</si>
  <si>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</si>
  <si>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</si>
  <si>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</si>
  <si>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</si>
  <si>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</si>
  <si>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</si>
  <si>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</si>
  <si>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</si>
  <si>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</si>
  <si>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</si>
  <si>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</si>
  <si>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</si>
  <si>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</si>
  <si>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</si>
  <si>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</si>
  <si>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</si>
  <si>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</si>
  <si>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</si>
  <si>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</si>
  <si>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</si>
  <si>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</si>
  <si>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</si>
  <si>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</si>
  <si>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</si>
  <si>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</si>
  <si>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</si>
  <si>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</si>
  <si>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</si>
  <si>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</si>
  <si>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</si>
  <si>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</si>
  <si>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</si>
  <si>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</si>
  <si>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</si>
  <si>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</si>
  <si>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</si>
  <si>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</si>
  <si>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</si>
  <si>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</si>
  <si>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</si>
  <si>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</si>
  <si>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</si>
  <si>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</si>
  <si>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</si>
  <si>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</si>
  <si>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</si>
  <si>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</si>
  <si>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</si>
  <si>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</si>
  <si>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</si>
  <si>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</si>
  <si>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</si>
  <si>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</si>
  <si>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</si>
  <si>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</si>
  <si>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</si>
  <si>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</si>
  <si>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</si>
  <si>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</si>
  <si>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</si>
  <si>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</si>
  <si>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</si>
  <si>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</si>
  <si>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</si>
  <si>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</si>
  <si>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</si>
  <si>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</si>
  <si>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</si>
  <si>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</si>
  <si>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</si>
  <si>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</si>
  <si>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</si>
  <si>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</si>
  <si>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</si>
  <si>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</si>
  <si>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</si>
  <si>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</si>
  <si>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</si>
  <si>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</si>
  <si>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</si>
  <si>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</si>
  <si>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</si>
  <si>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</si>
  <si>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</si>
  <si>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</si>
  <si>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</si>
  <si>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</si>
  <si>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</si>
  <si>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</si>
  <si>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</si>
  <si>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</si>
  <si>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</si>
  <si>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</si>
  <si>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</si>
  <si>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</si>
  <si>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</si>
  <si>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</si>
  <si>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</si>
  <si>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</si>
  <si>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</si>
  <si>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</si>
  <si>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</si>
  <si>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</si>
  <si>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</si>
  <si>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</si>
  <si>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</si>
  <si>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</si>
  <si>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</si>
  <si>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</si>
  <si>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</si>
  <si>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</si>
  <si>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</si>
  <si>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</si>
  <si>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</si>
  <si>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</si>
  <si>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</si>
  <si>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</si>
  <si>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</si>
  <si>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</si>
  <si>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</si>
  <si>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</si>
  <si>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</si>
  <si>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</si>
  <si>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</si>
  <si>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</si>
  <si>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</si>
  <si>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</si>
  <si>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</si>
  <si>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</si>
  <si>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</si>
  <si>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</si>
  <si>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</si>
  <si>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</si>
  <si>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</si>
  <si>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</si>
  <si>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</si>
  <si>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</si>
  <si>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</si>
  <si>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</si>
  <si>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</si>
  <si>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</si>
  <si>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</si>
  <si>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</si>
  <si>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</si>
  <si>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</si>
  <si>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</si>
  <si>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</si>
  <si>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</si>
  <si>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</si>
  <si>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</si>
  <si>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</si>
  <si>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</si>
  <si>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</si>
  <si>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</si>
  <si>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</si>
  <si>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</si>
  <si>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</si>
  <si>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</si>
  <si>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</si>
  <si>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</si>
  <si>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</si>
  <si>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</si>
  <si>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</si>
  <si>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</si>
  <si>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</si>
  <si>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</si>
  <si>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</si>
  <si>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</si>
  <si>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</si>
  <si>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</si>
  <si>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</si>
  <si>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</si>
  <si>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</si>
  <si>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</si>
  <si>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</si>
  <si>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</si>
  <si>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</si>
  <si>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</si>
  <si>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</si>
  <si>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</si>
  <si>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</si>
  <si>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</si>
  <si>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</si>
  <si>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</si>
  <si>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</si>
  <si>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</si>
  <si>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</si>
  <si>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</si>
  <si>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</si>
  <si>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</si>
  <si>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</si>
  <si>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</si>
  <si>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</si>
  <si>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</si>
  <si>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</si>
  <si>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</si>
  <si>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</si>
  <si>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</si>
  <si>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</si>
  <si>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</si>
  <si>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</si>
  <si>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</si>
  <si>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</si>
  <si>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</si>
  <si>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</si>
  <si>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</si>
  <si>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</si>
  <si>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</si>
  <si>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</si>
  <si>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</si>
  <si>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</si>
  <si>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</si>
  <si>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</si>
  <si>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</si>
  <si>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</si>
  <si>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</si>
  <si>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</si>
  <si>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</si>
  <si>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</si>
  <si>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</si>
  <si>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</si>
  <si>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</si>
  <si>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</si>
  <si>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</si>
  <si>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</si>
  <si>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</si>
  <si>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</si>
  <si>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</si>
  <si>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</si>
  <si>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</si>
  <si>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</si>
  <si>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</si>
  <si>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</si>
  <si>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</si>
  <si>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</si>
  <si>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</si>
  <si>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</si>
  <si>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</si>
  <si>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</si>
  <si>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</si>
  <si>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</si>
  <si>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</si>
  <si>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</si>
  <si>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</si>
  <si>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</si>
  <si>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</si>
  <si>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</si>
  <si>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</si>
  <si>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</si>
  <si>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</si>
  <si>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</si>
  <si>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</si>
  <si>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</si>
  <si>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</si>
  <si>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</si>
  <si>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</si>
  <si>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</si>
  <si>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</si>
  <si>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</si>
  <si>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</si>
  <si>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</si>
  <si>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</si>
  <si>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</si>
  <si>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</si>
  <si>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</si>
  <si>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</si>
  <si>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</si>
  <si>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</si>
  <si>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</si>
  <si>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</si>
  <si>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</si>
  <si>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</si>
  <si>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</si>
  <si>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</si>
  <si>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</si>
  <si>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</si>
  <si>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</si>
  <si>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</si>
  <si>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</si>
  <si>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</si>
  <si>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</si>
  <si>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</si>
  <si>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</si>
  <si>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</si>
  <si>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</si>
  <si>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</si>
  <si>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</si>
  <si>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</si>
  <si>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</si>
  <si>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</si>
  <si>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</si>
  <si>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</si>
  <si>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</si>
  <si>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</si>
  <si>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</si>
  <si>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</si>
  <si>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</si>
  <si>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</si>
  <si>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</si>
  <si>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</si>
  <si>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</si>
  <si>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</si>
  <si>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</si>
  <si>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</si>
  <si>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</si>
  <si>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</si>
  <si>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</si>
  <si>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</si>
  <si>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</si>
  <si>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</si>
  <si>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</si>
  <si>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</si>
  <si>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</si>
  <si>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</si>
  <si>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</si>
  <si>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</si>
  <si>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</si>
  <si>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</si>
  <si>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</si>
  <si>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</si>
  <si>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</si>
  <si>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</si>
  <si>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</si>
  <si>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</si>
  <si>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</si>
  <si>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</si>
  <si>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</si>
  <si>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</si>
  <si>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</si>
  <si>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</si>
  <si>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</si>
  <si>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</si>
  <si>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</si>
  <si>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</si>
  <si>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</si>
  <si>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</si>
  <si>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</si>
  <si>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</si>
  <si>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</si>
  <si>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</si>
  <si>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</si>
  <si>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</si>
  <si>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</si>
  <si>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</si>
  <si>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</si>
  <si>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</si>
  <si>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</si>
  <si>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</si>
  <si>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</si>
  <si>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</si>
  <si>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</si>
  <si>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</si>
  <si>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</si>
  <si>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</si>
  <si>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</si>
  <si>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</si>
  <si>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</si>
  <si>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</si>
  <si>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</si>
  <si>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</si>
  <si>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</si>
  <si>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</si>
  <si>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</si>
  <si>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</si>
  <si>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</si>
  <si>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</si>
  <si>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</si>
  <si>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</si>
  <si>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</si>
  <si>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</si>
  <si>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</si>
  <si>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</si>
  <si>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</si>
  <si>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</si>
  <si>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</si>
  <si>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</si>
  <si>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</si>
  <si>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</si>
  <si>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</si>
  <si>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</si>
  <si>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</si>
  <si>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</si>
  <si>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</si>
  <si>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</si>
  <si>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</si>
  <si>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</si>
  <si>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</si>
  <si>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</si>
  <si>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</si>
  <si>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</si>
  <si>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</si>
  <si>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</si>
  <si>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</si>
  <si>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</si>
  <si>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</si>
  <si>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</si>
  <si>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</si>
  <si>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</si>
  <si>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</si>
  <si>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</si>
  <si>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</si>
  <si>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</si>
  <si>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</si>
  <si>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</si>
  <si>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</si>
  <si>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</si>
  <si>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</si>
  <si>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</si>
  <si>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</si>
  <si>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</si>
  <si>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</si>
  <si>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</si>
  <si>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</si>
  <si>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</si>
  <si>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</si>
  <si>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</si>
  <si>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</si>
  <si>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</si>
  <si>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</si>
  <si>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</si>
  <si>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</si>
  <si>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</si>
  <si>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</si>
  <si>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</si>
  <si>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</si>
  <si>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</si>
  <si>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</si>
  <si>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</si>
  <si>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</si>
  <si>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</si>
  <si>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</si>
  <si>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</si>
  <si>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</si>
  <si>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</si>
  <si>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</si>
  <si>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</si>
  <si>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</si>
  <si>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</si>
  <si>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</si>
  <si>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</si>
  <si>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</si>
  <si>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</si>
  <si>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</si>
  <si>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</si>
  <si>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</si>
  <si>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</si>
  <si>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</si>
  <si>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</si>
  <si>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</si>
  <si>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</si>
  <si>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</si>
  <si>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</si>
  <si>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</si>
  <si>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</si>
  <si>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</si>
  <si>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</si>
  <si>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</si>
  <si>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</si>
  <si>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</si>
  <si>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</si>
  <si>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</si>
  <si>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</si>
  <si>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</si>
  <si>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</si>
  <si>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</si>
  <si>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</si>
  <si>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</si>
  <si>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</si>
  <si>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</si>
  <si>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</si>
  <si>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</si>
  <si>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</si>
  <si>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</si>
  <si>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</si>
  <si>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</si>
  <si>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</si>
  <si>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</si>
  <si>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</si>
  <si>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</si>
  <si>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</si>
  <si>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</si>
  <si>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</si>
  <si>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</si>
  <si>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</si>
  <si>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</si>
  <si>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</si>
  <si>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</si>
  <si>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</si>
  <si>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</si>
  <si>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</si>
  <si>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</si>
  <si>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</si>
  <si>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</si>
  <si>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</si>
  <si>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</si>
  <si>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</si>
  <si>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</si>
  <si>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</si>
  <si>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</si>
  <si>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</si>
  <si>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</si>
  <si>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</si>
  <si>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</si>
  <si>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</si>
  <si>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</si>
  <si>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</si>
  <si>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</si>
  <si>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</si>
  <si>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</si>
  <si>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</si>
  <si>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</si>
  <si>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</si>
  <si>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</si>
  <si>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</si>
  <si>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</si>
  <si>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</si>
  <si>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</si>
  <si>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</si>
  <si>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</si>
  <si>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</si>
  <si>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</si>
  <si>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</si>
  <si>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</si>
  <si>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</si>
  <si>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</si>
  <si>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</si>
  <si>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</si>
  <si>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</si>
  <si>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</si>
  <si>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</si>
  <si>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</si>
  <si>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</si>
  <si>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</si>
  <si>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</si>
  <si>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</si>
  <si>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</si>
  <si>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</si>
  <si>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</si>
  <si>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</si>
  <si>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</si>
  <si>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</si>
  <si>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</si>
  <si>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</si>
  <si>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</si>
  <si>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</si>
  <si>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</si>
  <si>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</si>
  <si>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</si>
  <si>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</si>
  <si>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</si>
  <si>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</si>
  <si>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</si>
  <si>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</si>
  <si>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</si>
  <si>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</si>
  <si>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</si>
  <si>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</si>
  <si>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</si>
  <si>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</si>
  <si>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</si>
  <si>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</si>
  <si>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</si>
  <si>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</si>
  <si>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</si>
  <si>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</si>
  <si>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</si>
  <si>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</si>
  <si>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</si>
  <si>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</si>
  <si>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</si>
  <si>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</si>
  <si>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</si>
  <si>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</si>
  <si>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</si>
  <si>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</si>
  <si>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</si>
  <si>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</si>
  <si>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</si>
  <si>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</si>
  <si>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</si>
  <si>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</si>
  <si>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</si>
  <si>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</si>
  <si>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</si>
  <si>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</si>
  <si>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</si>
  <si>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</si>
  <si>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</si>
  <si>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</si>
  <si>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</si>
  <si>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</si>
  <si>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</si>
  <si>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</si>
  <si>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</si>
  <si>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</si>
  <si>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</si>
  <si>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</si>
  <si>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</si>
  <si>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</si>
  <si>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</si>
  <si>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</si>
  <si>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</si>
  <si>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</si>
  <si>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</si>
  <si>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</si>
  <si>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</si>
  <si>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</si>
  <si>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</si>
  <si>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</si>
  <si>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</si>
  <si>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</si>
  <si>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</si>
  <si>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</si>
  <si>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</si>
  <si>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</si>
  <si>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</si>
  <si>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</si>
  <si>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</si>
  <si>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</si>
  <si>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</si>
  <si>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</si>
  <si>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</si>
  <si>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</si>
  <si>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</si>
  <si>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</si>
  <si>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</si>
  <si>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</si>
  <si>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</si>
  <si>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</si>
  <si>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</si>
  <si>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</si>
  <si>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</si>
  <si>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</si>
  <si>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</si>
  <si>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</si>
  <si>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</si>
  <si>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</si>
  <si>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</si>
  <si>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</si>
  <si>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</si>
  <si>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</si>
  <si>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</si>
  <si>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</si>
  <si>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</si>
  <si>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</si>
  <si>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</si>
  <si>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</si>
  <si>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</si>
  <si>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</si>
  <si>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</si>
  <si>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</si>
  <si>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</si>
  <si>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</si>
  <si>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</si>
  <si>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</si>
  <si>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</si>
  <si>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</si>
  <si>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</si>
  <si>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</si>
  <si>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</si>
  <si>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</si>
  <si>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</si>
  <si>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</si>
  <si>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</si>
  <si>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</si>
  <si>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</si>
  <si>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</si>
  <si>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</si>
  <si>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</si>
  <si>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</si>
  <si>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</si>
  <si>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</si>
  <si>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</si>
  <si>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</si>
  <si>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</si>
  <si>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</si>
  <si>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</si>
  <si>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</si>
  <si>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</si>
  <si>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</si>
  <si>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</si>
  <si>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</si>
  <si>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</si>
  <si>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</si>
  <si>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</si>
  <si>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</si>
  <si>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</si>
  <si>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</si>
  <si>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</si>
  <si>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</si>
  <si>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</si>
  <si>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</si>
  <si>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</si>
  <si>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</si>
  <si>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</si>
  <si>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</si>
  <si>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</si>
  <si>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</si>
  <si>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</si>
  <si>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</si>
  <si>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</si>
  <si>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</si>
  <si>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</si>
  <si>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</si>
  <si>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</si>
  <si>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</si>
  <si>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</si>
  <si>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</si>
  <si>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</si>
  <si>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</si>
  <si>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</si>
  <si>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</si>
  <si>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</si>
  <si>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</si>
  <si>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</si>
  <si>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</si>
  <si>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</si>
  <si>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</si>
  <si>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</si>
  <si>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</si>
  <si>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</si>
  <si>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</si>
  <si>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</si>
  <si>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</si>
  <si>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</si>
  <si>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</si>
  <si>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</si>
  <si>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</si>
  <si>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</si>
  <si>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</si>
  <si>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</si>
  <si>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</si>
  <si>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</si>
  <si>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</si>
  <si>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</si>
  <si>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</si>
  <si>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</si>
  <si>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</si>
  <si>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</si>
  <si>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</si>
  <si>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</si>
  <si>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</si>
  <si>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</si>
  <si>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</si>
  <si>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</si>
  <si>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</si>
  <si>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</si>
  <si>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</si>
  <si>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</si>
  <si>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</si>
  <si>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</si>
  <si>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</si>
  <si>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</si>
  <si>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</si>
  <si>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</si>
  <si>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</si>
  <si>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</si>
  <si>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</si>
  <si>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</si>
  <si>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</si>
  <si>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</si>
  <si>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</si>
  <si>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</si>
  <si>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</si>
  <si>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</si>
  <si>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</si>
  <si>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</si>
  <si>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</si>
  <si>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</si>
  <si>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</si>
  <si>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</si>
  <si>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</si>
  <si>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</si>
  <si>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</si>
  <si>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</si>
  <si>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</si>
  <si>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</si>
  <si>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</si>
  <si>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</si>
  <si>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</si>
  <si>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</si>
  <si>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</si>
  <si>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</si>
  <si>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</si>
  <si>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</si>
  <si>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</si>
  <si>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</si>
  <si>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</si>
  <si>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</si>
  <si>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</si>
  <si>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</si>
  <si>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</si>
  <si>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</si>
  <si>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</si>
  <si>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</si>
  <si>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</si>
  <si>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</si>
  <si>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</si>
  <si>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</si>
  <si>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</si>
  <si>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</si>
  <si>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</si>
  <si>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</si>
  <si>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</si>
  <si>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</si>
  <si>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</si>
  <si>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</si>
  <si>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</si>
  <si>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</si>
  <si>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</si>
  <si>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</si>
  <si>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</si>
  <si>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</si>
  <si>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</si>
  <si>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</si>
  <si>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</si>
  <si>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</si>
  <si>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</si>
  <si>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</si>
  <si>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</si>
  <si>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</si>
  <si>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</si>
  <si>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</si>
  <si>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</si>
  <si>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</si>
  <si>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</si>
  <si>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</si>
  <si>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</si>
  <si>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</si>
  <si>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</si>
  <si>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</si>
  <si>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</si>
  <si>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</si>
  <si>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</si>
  <si>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</si>
  <si>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</si>
  <si>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</si>
  <si>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</si>
  <si>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</si>
  <si>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</si>
  <si>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</si>
  <si>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</si>
  <si>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</si>
  <si>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</si>
  <si>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</si>
  <si>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</si>
  <si>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</si>
  <si>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</si>
  <si>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</si>
  <si>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</si>
  <si>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</si>
  <si>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</si>
  <si>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</si>
  <si>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</si>
  <si>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</si>
  <si>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</si>
  <si>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</si>
  <si>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</si>
  <si>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</si>
  <si>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</si>
  <si>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</si>
  <si>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</si>
  <si>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</si>
  <si>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</si>
  <si>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</si>
  <si>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</si>
  <si>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</si>
  <si>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</si>
  <si>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</si>
  <si>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</si>
  <si>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</si>
  <si>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</si>
  <si>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</si>
  <si>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</si>
  <si>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</si>
  <si>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</si>
  <si>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</si>
  <si>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</si>
  <si>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</si>
  <si>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</si>
  <si>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</si>
  <si>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</si>
  <si>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豊橋市</t>
    <rPh sb="0" eb="3">
      <t>トヨハシシ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</si>
</sst>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48666" y="25263088"/>
              <a:ext cx="144173" cy="196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48666" y="11175380"/>
              <a:ext cx="144173" cy="2732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48666" y="6055112"/>
              <a:ext cx="144173" cy="38769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48666" y="24219877"/>
              <a:ext cx="144173" cy="1043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48666" y="11106615"/>
              <a:ext cx="144173" cy="659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48666" y="25263088"/>
              <a:ext cx="144173" cy="4877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6666" y="33301259"/>
              <a:ext cx="194354" cy="3560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6666" y="33301259"/>
              <a:ext cx="194354" cy="356020"/>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133643</xdr:colOff>
          <xdr:row>115</xdr:row>
          <xdr:rowOff>133643</xdr:rowOff>
        </xdr:from>
        <xdr:to>
          <xdr:col>1</xdr:col>
          <xdr:colOff>189914</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116</xdr:row>
          <xdr:rowOff>21102</xdr:rowOff>
        </xdr:from>
        <xdr:to>
          <xdr:col>2</xdr:col>
          <xdr:colOff>7034</xdr:colOff>
          <xdr:row>117</xdr:row>
          <xdr:rowOff>21102</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117</xdr:row>
          <xdr:rowOff>21102</xdr:rowOff>
        </xdr:from>
        <xdr:to>
          <xdr:col>2</xdr:col>
          <xdr:colOff>7034</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118</xdr:row>
          <xdr:rowOff>21102</xdr:rowOff>
        </xdr:from>
        <xdr:to>
          <xdr:col>2</xdr:col>
          <xdr:colOff>7034</xdr:colOff>
          <xdr:row>119</xdr:row>
          <xdr:rowOff>21102</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119</xdr:row>
          <xdr:rowOff>21102</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121</xdr:row>
          <xdr:rowOff>21102</xdr:rowOff>
        </xdr:from>
        <xdr:to>
          <xdr:col>2</xdr:col>
          <xdr:colOff>0</xdr:colOff>
          <xdr:row>122</xdr:row>
          <xdr:rowOff>21102</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947057" y="2438246"/>
          <a:ext cx="1254241" cy="198533"/>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784080" y="2449238"/>
          <a:ext cx="1892905" cy="203551"/>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133643</xdr:colOff>
          <xdr:row>120</xdr:row>
          <xdr:rowOff>21102</xdr:rowOff>
        </xdr:from>
        <xdr:to>
          <xdr:col>2</xdr:col>
          <xdr:colOff>7034</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48666" y="19277276"/>
              <a:ext cx="144173" cy="48922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48666" y="23976980"/>
              <a:ext cx="144173" cy="2416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48666" y="19273466"/>
              <a:ext cx="148569" cy="48931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48666" y="23976980"/>
              <a:ext cx="148569" cy="2416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48666" y="19273466"/>
              <a:ext cx="148569" cy="49451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48666" y="24149824"/>
              <a:ext cx="148569" cy="68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48666" y="19277276"/>
              <a:ext cx="144173" cy="49413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48666" y="24149824"/>
              <a:ext cx="144173" cy="68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48666" y="21007039"/>
              <a:ext cx="148569" cy="1728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48666" y="21007039"/>
              <a:ext cx="144173" cy="1728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48666" y="23804137"/>
              <a:ext cx="144173" cy="1728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48666" y="23804137"/>
              <a:ext cx="148569" cy="1728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260363" y="22874868"/>
              <a:ext cx="144174" cy="32710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260363" y="22874868"/>
              <a:ext cx="148570" cy="32710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005596" y="88771"/>
          <a:ext cx="12934694" cy="833111"/>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015811" y="84375"/>
          <a:ext cx="14398987" cy="834259"/>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910828" y="2050473"/>
              <a:ext cx="2953101" cy="5888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910828" y="5029200"/>
              <a:ext cx="2953101" cy="5888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910828" y="5618018"/>
              <a:ext cx="2953101" cy="183573"/>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100" zoomScaleSheetLayoutView="104" zoomScalePageLayoutView="130" workbookViewId="0">
      <selection activeCell="AI3" sqref="AI3"/>
    </sheetView>
  </sheetViews>
  <sheetFormatPr defaultColWidth="9" defaultRowHeight="20.100000000000001" customHeight="1"/>
  <cols>
    <col min="1" max="1" width="6.3984375" style="24" customWidth="1"/>
    <col min="2" max="11" width="0.8984375" style="24" customWidth="1"/>
    <col min="12" max="17" width="1.3984375" style="24" customWidth="1"/>
    <col min="18" max="18" width="2.59765625" style="24" customWidth="1"/>
    <col min="19" max="19" width="1.3984375" style="24" customWidth="1"/>
    <col min="20" max="20" width="3.3984375" style="24" customWidth="1"/>
    <col min="21" max="21" width="1.69921875" style="24" customWidth="1"/>
    <col min="22" max="22" width="7.3984375" style="24" customWidth="1"/>
    <col min="23" max="23" width="14.3984375" style="24" customWidth="1"/>
    <col min="24" max="24" width="10.3984375" style="24" customWidth="1"/>
    <col min="25" max="25" width="4.8984375" style="24" customWidth="1"/>
    <col min="26" max="26" width="10.19921875" style="24" customWidth="1"/>
    <col min="27" max="27" width="10.59765625" style="24" customWidth="1"/>
    <col min="28" max="28" width="10.8984375" style="57" customWidth="1"/>
    <col min="29" max="29" width="2.69921875" style="57" customWidth="1"/>
    <col min="30" max="30" width="12.3984375" style="57" customWidth="1"/>
    <col min="31" max="31" width="10.8984375" style="24" customWidth="1"/>
    <col min="32" max="32" width="9.3984375" style="24" customWidth="1"/>
    <col min="33" max="33" width="9.59765625" customWidth="1"/>
    <col min="34" max="34" width="6.3984375" customWidth="1"/>
    <col min="35" max="35" width="18.8984375" customWidth="1"/>
    <col min="36" max="36" width="16.8984375" customWidth="1"/>
    <col min="37" max="37" width="8.8984375" customWidth="1"/>
    <col min="38" max="38" width="17.59765625" customWidth="1"/>
    <col min="39" max="39" width="14" customWidth="1"/>
    <col min="40" max="43" width="9" customWidth="1"/>
  </cols>
  <sheetData>
    <row r="1" spans="1:41" s="41" customFormat="1" ht="43.9" customHeight="1">
      <c r="A1" s="658" t="s">
        <v>2209</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5"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2210</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85" customHeight="1">
      <c r="A4" s="657" t="s">
        <v>2206</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9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3.95"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55"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95" customHeight="1">
      <c r="A11" s="48" t="s">
        <v>3</v>
      </c>
      <c r="B11" s="82"/>
      <c r="C11" s="677" t="s">
        <v>2490</v>
      </c>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c r="M17" s="696"/>
      <c r="N17" s="696"/>
      <c r="O17" s="697"/>
      <c r="P17" s="77" t="s">
        <v>12</v>
      </c>
      <c r="Q17" s="698"/>
      <c r="R17" s="699"/>
      <c r="S17" s="699"/>
      <c r="T17" s="699"/>
      <c r="U17" s="700"/>
      <c r="V17" s="37"/>
      <c r="W17" s="37"/>
      <c r="X17" s="37"/>
      <c r="Y17" s="37"/>
      <c r="Z17" s="37"/>
      <c r="AB17" s="24"/>
      <c r="AC17" s="24"/>
      <c r="AD17" s="24"/>
      <c r="AO17" s="27" t="s">
        <v>13</v>
      </c>
    </row>
    <row r="18" spans="1:41" ht="44.35" customHeight="1">
      <c r="A18" s="686"/>
      <c r="B18" s="687" t="s">
        <v>14</v>
      </c>
      <c r="C18" s="687"/>
      <c r="D18" s="687"/>
      <c r="E18" s="687"/>
      <c r="F18" s="687"/>
      <c r="G18" s="687"/>
      <c r="H18" s="687"/>
      <c r="I18" s="687"/>
      <c r="J18" s="687"/>
      <c r="K18" s="687"/>
      <c r="L18" s="680"/>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v>
      </c>
    </row>
    <row r="19" spans="1:41" ht="38.25" customHeight="1">
      <c r="A19" s="662"/>
      <c r="B19" s="687" t="s">
        <v>15</v>
      </c>
      <c r="C19" s="687"/>
      <c r="D19" s="687"/>
      <c r="E19" s="687"/>
      <c r="F19" s="687"/>
      <c r="G19" s="687"/>
      <c r="H19" s="687"/>
      <c r="I19" s="687"/>
      <c r="J19" s="687"/>
      <c r="K19" s="687"/>
      <c r="L19" s="683"/>
      <c r="M19" s="684"/>
      <c r="N19" s="684"/>
      <c r="O19" s="684"/>
      <c r="P19" s="684"/>
      <c r="Q19" s="684"/>
      <c r="R19" s="684"/>
      <c r="S19" s="684"/>
      <c r="T19" s="684"/>
      <c r="U19" s="684"/>
      <c r="V19" s="684"/>
      <c r="W19" s="684"/>
      <c r="X19" s="684"/>
      <c r="Y19" s="684"/>
      <c r="Z19" s="684"/>
      <c r="AA19" s="684"/>
      <c r="AB19" s="684"/>
      <c r="AC19" s="684"/>
      <c r="AD19" s="684"/>
      <c r="AE19" s="684"/>
      <c r="AF19" s="685"/>
    </row>
    <row r="20" spans="1:41" ht="30.05" customHeight="1">
      <c r="A20" s="665" t="s">
        <v>16</v>
      </c>
      <c r="B20" s="664" t="s">
        <v>17</v>
      </c>
      <c r="C20" s="656"/>
      <c r="D20" s="656"/>
      <c r="E20" s="656"/>
      <c r="F20" s="656"/>
      <c r="G20" s="656"/>
      <c r="H20" s="656"/>
      <c r="I20" s="656"/>
      <c r="J20" s="656"/>
      <c r="K20" s="656"/>
      <c r="L20" s="653"/>
      <c r="M20" s="654"/>
      <c r="N20" s="654"/>
      <c r="O20" s="654"/>
      <c r="P20" s="654"/>
      <c r="Q20" s="654"/>
      <c r="R20" s="654"/>
      <c r="S20" s="654"/>
      <c r="T20" s="654"/>
      <c r="U20" s="654"/>
      <c r="V20" s="654"/>
      <c r="W20" s="654"/>
      <c r="X20" s="654"/>
      <c r="Y20" s="654"/>
      <c r="Z20" s="654"/>
      <c r="AA20" s="654"/>
      <c r="AB20" s="654"/>
      <c r="AC20" s="654"/>
      <c r="AD20" s="654"/>
      <c r="AE20" s="654"/>
      <c r="AF20" s="655"/>
    </row>
    <row r="21" spans="1:41" ht="19.55" customHeight="1">
      <c r="A21" s="666"/>
      <c r="B21" s="663" t="s">
        <v>18</v>
      </c>
      <c r="C21" s="663"/>
      <c r="D21" s="663"/>
      <c r="E21" s="663"/>
      <c r="F21" s="663"/>
      <c r="G21" s="663"/>
      <c r="H21" s="663"/>
      <c r="I21" s="663"/>
      <c r="J21" s="663"/>
      <c r="K21" s="664"/>
      <c r="L21" s="653"/>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19</v>
      </c>
      <c r="B22" s="673"/>
      <c r="C22" s="673"/>
      <c r="D22" s="673"/>
      <c r="E22" s="673"/>
      <c r="F22" s="673"/>
      <c r="G22" s="673"/>
      <c r="H22" s="673"/>
      <c r="I22" s="673"/>
      <c r="J22" s="673"/>
      <c r="K22" s="674"/>
      <c r="L22" s="701"/>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20</v>
      </c>
      <c r="B23" s="656" t="s">
        <v>8</v>
      </c>
      <c r="C23" s="656"/>
      <c r="D23" s="656"/>
      <c r="E23" s="656"/>
      <c r="F23" s="656"/>
      <c r="G23" s="656"/>
      <c r="H23" s="656"/>
      <c r="I23" s="656"/>
      <c r="J23" s="656"/>
      <c r="K23" s="656"/>
      <c r="L23" s="653"/>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18</v>
      </c>
      <c r="C24" s="670"/>
      <c r="D24" s="670"/>
      <c r="E24" s="670"/>
      <c r="F24" s="670"/>
      <c r="G24" s="670"/>
      <c r="H24" s="670"/>
      <c r="I24" s="670"/>
      <c r="J24" s="670"/>
      <c r="K24" s="670"/>
      <c r="L24" s="653"/>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21</v>
      </c>
      <c r="B25" s="656" t="s">
        <v>22</v>
      </c>
      <c r="C25" s="656"/>
      <c r="D25" s="656"/>
      <c r="E25" s="656"/>
      <c r="F25" s="656"/>
      <c r="G25" s="656"/>
      <c r="H25" s="656"/>
      <c r="I25" s="656"/>
      <c r="J25" s="656"/>
      <c r="K25" s="656"/>
      <c r="L25" s="653"/>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23</v>
      </c>
      <c r="C26" s="656"/>
      <c r="D26" s="656"/>
      <c r="E26" s="656"/>
      <c r="F26" s="656"/>
      <c r="G26" s="656"/>
      <c r="H26" s="656"/>
      <c r="I26" s="656"/>
      <c r="J26" s="656"/>
      <c r="K26" s="656"/>
      <c r="L26" s="667"/>
      <c r="M26" s="668"/>
      <c r="N26" s="668"/>
      <c r="O26" s="668"/>
      <c r="P26" s="668"/>
      <c r="Q26" s="668"/>
      <c r="R26" s="668"/>
      <c r="S26" s="668"/>
      <c r="T26" s="668"/>
      <c r="U26" s="668"/>
      <c r="V26" s="668"/>
      <c r="W26" s="668"/>
      <c r="X26" s="669"/>
      <c r="Y26" s="38"/>
      <c r="Z26" s="38"/>
      <c r="AA26" s="39"/>
      <c r="AB26" s="39"/>
      <c r="AC26" s="39"/>
      <c r="AD26" s="39"/>
      <c r="AE26" s="39"/>
      <c r="AF26" s="39"/>
    </row>
    <row r="27" spans="1:41" ht="13.85"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2211</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 customHeight="1" thickBot="1">
      <c r="A31" s="647" t="s">
        <v>2212</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7.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26</v>
      </c>
      <c r="B33" s="688" t="s">
        <v>2213</v>
      </c>
      <c r="C33" s="689"/>
      <c r="D33" s="689"/>
      <c r="E33" s="689"/>
      <c r="F33" s="689"/>
      <c r="G33" s="689"/>
      <c r="H33" s="689"/>
      <c r="I33" s="689"/>
      <c r="J33" s="689"/>
      <c r="K33" s="690"/>
      <c r="L33" s="688" t="s">
        <v>27</v>
      </c>
      <c r="M33" s="689"/>
      <c r="N33" s="689"/>
      <c r="O33" s="689"/>
      <c r="P33" s="690"/>
      <c r="Q33" s="714" t="s">
        <v>28</v>
      </c>
      <c r="R33" s="715"/>
      <c r="S33" s="715"/>
      <c r="T33" s="715"/>
      <c r="U33" s="715"/>
      <c r="V33" s="716"/>
      <c r="W33" s="649" t="s">
        <v>29</v>
      </c>
      <c r="X33" s="649"/>
      <c r="Y33" s="649"/>
      <c r="Z33" s="649" t="s">
        <v>30</v>
      </c>
      <c r="AA33" s="649"/>
      <c r="AB33" s="649"/>
      <c r="AC33" s="710" t="s">
        <v>31</v>
      </c>
      <c r="AD33" s="642" t="s">
        <v>2214</v>
      </c>
      <c r="AE33" s="717" t="s">
        <v>2215</v>
      </c>
      <c r="AF33" s="645" t="s">
        <v>2216</v>
      </c>
      <c r="AG33" s="691"/>
      <c r="AH33"/>
      <c r="AI33"/>
      <c r="AJ33"/>
      <c r="AK33"/>
      <c r="AL33"/>
      <c r="AM33"/>
      <c r="AN33"/>
    </row>
    <row r="34" spans="1:43" s="41" customFormat="1" ht="47.5" customHeight="1" thickBot="1">
      <c r="A34" s="713"/>
      <c r="B34" s="691"/>
      <c r="C34" s="692"/>
      <c r="D34" s="692"/>
      <c r="E34" s="692"/>
      <c r="F34" s="692"/>
      <c r="G34" s="692"/>
      <c r="H34" s="692"/>
      <c r="I34" s="692"/>
      <c r="J34" s="692"/>
      <c r="K34" s="693"/>
      <c r="L34" s="691"/>
      <c r="M34" s="692"/>
      <c r="N34" s="692"/>
      <c r="O34" s="692"/>
      <c r="P34" s="693"/>
      <c r="Q34" s="642" t="s">
        <v>32</v>
      </c>
      <c r="R34" s="661"/>
      <c r="S34" s="661"/>
      <c r="T34" s="661"/>
      <c r="U34" s="661"/>
      <c r="V34" s="289" t="s">
        <v>33</v>
      </c>
      <c r="W34" s="642"/>
      <c r="X34" s="642"/>
      <c r="Y34" s="642"/>
      <c r="Z34" s="642"/>
      <c r="AA34" s="642"/>
      <c r="AB34" s="642"/>
      <c r="AC34" s="711"/>
      <c r="AD34" s="643"/>
      <c r="AE34" s="718"/>
      <c r="AF34" s="646"/>
      <c r="AG34" s="691"/>
      <c r="AH34"/>
      <c r="AI34"/>
      <c r="AJ34"/>
      <c r="AK34"/>
      <c r="AL34"/>
      <c r="AM34"/>
      <c r="AN34"/>
    </row>
    <row r="35" spans="1:43" ht="45" customHeight="1" thickBot="1">
      <c r="A35" s="50">
        <v>1</v>
      </c>
      <c r="B35" s="631"/>
      <c r="C35" s="632"/>
      <c r="D35" s="632"/>
      <c r="E35" s="632"/>
      <c r="F35" s="632"/>
      <c r="G35" s="632"/>
      <c r="H35" s="632"/>
      <c r="I35" s="632"/>
      <c r="J35" s="632"/>
      <c r="K35" s="633"/>
      <c r="L35" s="704"/>
      <c r="M35" s="705"/>
      <c r="N35" s="705"/>
      <c r="O35" s="705"/>
      <c r="P35" s="706"/>
      <c r="Q35" s="694"/>
      <c r="R35" s="694"/>
      <c r="S35" s="694"/>
      <c r="T35" s="694"/>
      <c r="U35" s="694"/>
      <c r="V35" s="292"/>
      <c r="W35" s="719"/>
      <c r="X35" s="720"/>
      <c r="Y35" s="721"/>
      <c r="Z35" s="650"/>
      <c r="AA35" s="650"/>
      <c r="AB35" s="650"/>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1"/>
      <c r="C36" s="632"/>
      <c r="D36" s="632"/>
      <c r="E36" s="632"/>
      <c r="F36" s="632"/>
      <c r="G36" s="632"/>
      <c r="H36" s="632"/>
      <c r="I36" s="632"/>
      <c r="J36" s="632"/>
      <c r="K36" s="633"/>
      <c r="L36" s="634"/>
      <c r="M36" s="635"/>
      <c r="N36" s="635"/>
      <c r="O36" s="635"/>
      <c r="P36" s="636"/>
      <c r="Q36" s="637"/>
      <c r="R36" s="637"/>
      <c r="S36" s="637"/>
      <c r="T36" s="637"/>
      <c r="U36" s="637"/>
      <c r="V36" s="381"/>
      <c r="W36" s="638"/>
      <c r="X36" s="639"/>
      <c r="Y36" s="640"/>
      <c r="Z36" s="641"/>
      <c r="AA36" s="641"/>
      <c r="AB36" s="64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85" customHeight="1" thickBot="1">
      <c r="A37" s="384">
        <f t="shared" ref="A37:A100" si="1">A36+1</f>
        <v>3</v>
      </c>
      <c r="B37" s="631"/>
      <c r="C37" s="632"/>
      <c r="D37" s="632"/>
      <c r="E37" s="632"/>
      <c r="F37" s="632"/>
      <c r="G37" s="632"/>
      <c r="H37" s="632"/>
      <c r="I37" s="632"/>
      <c r="J37" s="632"/>
      <c r="K37" s="633"/>
      <c r="L37" s="634"/>
      <c r="M37" s="635"/>
      <c r="N37" s="635"/>
      <c r="O37" s="635"/>
      <c r="P37" s="636"/>
      <c r="Q37" s="637"/>
      <c r="R37" s="637"/>
      <c r="S37" s="637"/>
      <c r="T37" s="637"/>
      <c r="U37" s="637"/>
      <c r="V37" s="383"/>
      <c r="W37" s="638"/>
      <c r="X37" s="639"/>
      <c r="Y37" s="640"/>
      <c r="Z37" s="641"/>
      <c r="AA37" s="641"/>
      <c r="AB37" s="64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85" customHeight="1" thickBot="1">
      <c r="A38" s="384">
        <f t="shared" si="1"/>
        <v>4</v>
      </c>
      <c r="B38" s="631"/>
      <c r="C38" s="632"/>
      <c r="D38" s="632"/>
      <c r="E38" s="632"/>
      <c r="F38" s="632"/>
      <c r="G38" s="632"/>
      <c r="H38" s="632"/>
      <c r="I38" s="632"/>
      <c r="J38" s="632"/>
      <c r="K38" s="633"/>
      <c r="L38" s="634"/>
      <c r="M38" s="635"/>
      <c r="N38" s="635"/>
      <c r="O38" s="635"/>
      <c r="P38" s="636"/>
      <c r="Q38" s="637"/>
      <c r="R38" s="637"/>
      <c r="S38" s="637"/>
      <c r="T38" s="637"/>
      <c r="U38" s="637"/>
      <c r="V38" s="383"/>
      <c r="W38" s="638"/>
      <c r="X38" s="639"/>
      <c r="Y38" s="640"/>
      <c r="Z38" s="641"/>
      <c r="AA38" s="641"/>
      <c r="AB38" s="64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85" customHeight="1" thickBot="1">
      <c r="A39" s="384">
        <f t="shared" si="1"/>
        <v>5</v>
      </c>
      <c r="B39" s="631"/>
      <c r="C39" s="632"/>
      <c r="D39" s="632"/>
      <c r="E39" s="632"/>
      <c r="F39" s="632"/>
      <c r="G39" s="632"/>
      <c r="H39" s="632"/>
      <c r="I39" s="632"/>
      <c r="J39" s="632"/>
      <c r="K39" s="633"/>
      <c r="L39" s="634"/>
      <c r="M39" s="635"/>
      <c r="N39" s="635"/>
      <c r="O39" s="635"/>
      <c r="P39" s="636"/>
      <c r="Q39" s="637"/>
      <c r="R39" s="637"/>
      <c r="S39" s="637"/>
      <c r="T39" s="637"/>
      <c r="U39" s="637"/>
      <c r="V39" s="383"/>
      <c r="W39" s="638"/>
      <c r="X39" s="639"/>
      <c r="Y39" s="640"/>
      <c r="Z39" s="641"/>
      <c r="AA39" s="641"/>
      <c r="AB39" s="64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85" customHeight="1" thickBot="1">
      <c r="A40" s="384">
        <f t="shared" si="1"/>
        <v>6</v>
      </c>
      <c r="B40" s="631"/>
      <c r="C40" s="632"/>
      <c r="D40" s="632"/>
      <c r="E40" s="632"/>
      <c r="F40" s="632"/>
      <c r="G40" s="632"/>
      <c r="H40" s="632"/>
      <c r="I40" s="632"/>
      <c r="J40" s="632"/>
      <c r="K40" s="633"/>
      <c r="L40" s="634"/>
      <c r="M40" s="635"/>
      <c r="N40" s="635"/>
      <c r="O40" s="635"/>
      <c r="P40" s="636"/>
      <c r="Q40" s="637"/>
      <c r="R40" s="637"/>
      <c r="S40" s="637"/>
      <c r="T40" s="637"/>
      <c r="U40" s="637"/>
      <c r="V40" s="383"/>
      <c r="W40" s="638"/>
      <c r="X40" s="639"/>
      <c r="Y40" s="640"/>
      <c r="Z40" s="641"/>
      <c r="AA40" s="641"/>
      <c r="AB40" s="64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85" customHeight="1">
      <c r="A41" s="384">
        <f t="shared" si="1"/>
        <v>7</v>
      </c>
      <c r="B41" s="631"/>
      <c r="C41" s="632"/>
      <c r="D41" s="632"/>
      <c r="E41" s="632"/>
      <c r="F41" s="632"/>
      <c r="G41" s="632"/>
      <c r="H41" s="632"/>
      <c r="I41" s="632"/>
      <c r="J41" s="632"/>
      <c r="K41" s="633"/>
      <c r="L41" s="634"/>
      <c r="M41" s="635"/>
      <c r="N41" s="635"/>
      <c r="O41" s="635"/>
      <c r="P41" s="636"/>
      <c r="Q41" s="637"/>
      <c r="R41" s="637"/>
      <c r="S41" s="637"/>
      <c r="T41" s="637"/>
      <c r="U41" s="637"/>
      <c r="V41" s="378"/>
      <c r="W41" s="638"/>
      <c r="X41" s="639"/>
      <c r="Y41" s="640"/>
      <c r="Z41" s="641"/>
      <c r="AA41" s="641"/>
      <c r="AB41" s="64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85" customHeight="1">
      <c r="A42" s="384">
        <f t="shared" si="1"/>
        <v>8</v>
      </c>
      <c r="B42" s="708"/>
      <c r="C42" s="709"/>
      <c r="D42" s="709"/>
      <c r="E42" s="709"/>
      <c r="F42" s="709"/>
      <c r="G42" s="709"/>
      <c r="H42" s="709"/>
      <c r="I42" s="709"/>
      <c r="J42" s="709"/>
      <c r="K42" s="709"/>
      <c r="L42" s="707"/>
      <c r="M42" s="707"/>
      <c r="N42" s="707"/>
      <c r="O42" s="707"/>
      <c r="P42" s="707"/>
      <c r="Q42" s="637"/>
      <c r="R42" s="637"/>
      <c r="S42" s="637"/>
      <c r="T42" s="637"/>
      <c r="U42" s="637"/>
      <c r="V42" s="290"/>
      <c r="W42" s="641"/>
      <c r="X42" s="641"/>
      <c r="Y42" s="641"/>
      <c r="Z42" s="641"/>
      <c r="AA42" s="641"/>
      <c r="AB42" s="64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85"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85"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85"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85"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85"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85"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85"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85"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85"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85"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85"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85"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85"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85"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85"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85"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85"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85"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85"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85"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85"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85"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85"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85"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85"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85"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85"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85"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85"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85"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85"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85"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85"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85"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85"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85"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85"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85"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85"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85"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85"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85"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85"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85"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85"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85"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85"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85"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85"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85"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85"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85"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85"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85"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85"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85"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85"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85"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85"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85"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85"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85"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85"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85"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85"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85"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85"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85"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85"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85"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85"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85"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85"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85"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85"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85"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85"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85"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85"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85"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85"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85"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85"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85"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85"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85"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85"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85"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85"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85"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85"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85"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85"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disablePrompts="1"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2" orientation="portrait" r:id="rId1"/>
  <headerFooter>
    <oddHeader>&amp;R0407修正後</oddHeader>
  </headerFooter>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disablePrompts="1"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4" zoomScale="110" zoomScaleNormal="100" zoomScaleSheetLayoutView="110" zoomScalePageLayoutView="64" workbookViewId="0">
      <selection activeCell="H10" sqref="H10:AK10"/>
    </sheetView>
  </sheetViews>
  <sheetFormatPr defaultColWidth="2.59765625" defaultRowHeight="13.3"/>
  <cols>
    <col min="1" max="1" width="2.09765625" customWidth="1"/>
    <col min="2" max="2" width="3.09765625" customWidth="1"/>
    <col min="3" max="4" width="2.3984375" customWidth="1"/>
    <col min="5" max="5" width="3" customWidth="1"/>
    <col min="6" max="14" width="2.3984375" customWidth="1"/>
    <col min="15" max="15" width="1.3984375" customWidth="1"/>
    <col min="16" max="16" width="8.09765625" customWidth="1"/>
    <col min="17" max="18" width="2.3984375" customWidth="1"/>
    <col min="19" max="19" width="3.3984375" customWidth="1"/>
    <col min="20" max="28" width="2.3984375" customWidth="1"/>
    <col min="29" max="29" width="3.3984375" customWidth="1"/>
    <col min="30" max="30" width="4.59765625" customWidth="1"/>
    <col min="31" max="35" width="2.3984375" customWidth="1"/>
    <col min="36" max="36" width="4.3984375" customWidth="1"/>
    <col min="37" max="37" width="7.3984375" customWidth="1"/>
    <col min="38" max="38" width="2.3984375" customWidth="1"/>
    <col min="39" max="39" width="7.3984375" customWidth="1"/>
    <col min="40" max="40" width="8.09765625" customWidth="1"/>
    <col min="41" max="41" width="5.3984375" customWidth="1"/>
    <col min="42" max="42" width="6" customWidth="1"/>
    <col min="43" max="43" width="7.3984375" customWidth="1"/>
    <col min="44" max="44" width="9.3984375" customWidth="1"/>
    <col min="45" max="45" width="5.59765625" customWidth="1"/>
    <col min="46" max="46" width="8.3984375" customWidth="1"/>
    <col min="47" max="47" width="8" customWidth="1"/>
    <col min="48" max="48" width="6" customWidth="1"/>
    <col min="49" max="49" width="7.3984375" customWidth="1"/>
    <col min="50" max="50" width="4.8984375" customWidth="1"/>
    <col min="51" max="51" width="6.59765625" customWidth="1"/>
    <col min="52" max="52" width="6.3984375" customWidth="1"/>
    <col min="53" max="54" width="9.3984375" customWidth="1"/>
    <col min="55" max="58" width="4.09765625" customWidth="1"/>
    <col min="59" max="59" width="9.8984375" customWidth="1"/>
    <col min="60" max="60" width="9.3984375" customWidth="1"/>
    <col min="61" max="63" width="4.09765625" customWidth="1"/>
    <col min="66" max="66" width="9" customWidth="1"/>
  </cols>
  <sheetData>
    <row r="1" spans="1:51" ht="18.7"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豊橋市</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55"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6"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0" t="s">
        <v>11</v>
      </c>
      <c r="I7" s="928" t="str">
        <f>IF(基本情報入力シート!AO18="－","",基本情報入力シート!AO18)</f>
        <v>-</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6"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6"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35" customHeight="1" thickBot="1">
      <c r="A16" s="18"/>
      <c r="B16" s="124"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35" customHeight="1" thickBot="1">
      <c r="A17" s="18"/>
      <c r="B17" s="389"/>
      <c r="C17" s="733" t="s">
        <v>2427</v>
      </c>
      <c r="D17" s="783"/>
      <c r="E17" s="783"/>
      <c r="F17" s="783"/>
      <c r="G17" s="783"/>
      <c r="H17" s="783"/>
      <c r="I17" s="783"/>
      <c r="J17" s="783"/>
      <c r="K17" s="783"/>
      <c r="L17" s="783"/>
      <c r="M17" s="783"/>
      <c r="N17" s="783"/>
      <c r="O17" s="783"/>
      <c r="P17" s="783"/>
      <c r="Q17" s="912">
        <f>SUM('別紙様式2-2（個票（４、５月））'!L7:N7,'別紙様式2-3（個票（６月以降））'!K8:O8)</f>
        <v>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917" t="s">
        <v>2228</v>
      </c>
      <c r="D18" s="917"/>
      <c r="E18" s="917"/>
      <c r="F18" s="917"/>
      <c r="G18" s="917"/>
      <c r="H18" s="917"/>
      <c r="I18" s="917"/>
      <c r="J18" s="917"/>
      <c r="K18" s="917"/>
      <c r="L18" s="917"/>
      <c r="M18" s="917"/>
      <c r="N18" s="917"/>
      <c r="O18" s="917"/>
      <c r="P18" s="917"/>
      <c r="Q18" s="918"/>
      <c r="R18" s="918"/>
      <c r="S18" s="918"/>
      <c r="T18" s="918"/>
      <c r="U18" s="918"/>
      <c r="V18" s="918"/>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5.95"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83" t="s">
        <v>2231</v>
      </c>
      <c r="D21" s="783"/>
      <c r="E21" s="783"/>
      <c r="F21" s="783"/>
      <c r="G21" s="783"/>
      <c r="H21" s="783"/>
      <c r="I21" s="783"/>
      <c r="J21" s="783"/>
      <c r="K21" s="783"/>
      <c r="L21" s="783"/>
      <c r="M21" s="783"/>
      <c r="N21" s="783"/>
      <c r="O21" s="783"/>
      <c r="P21" s="731"/>
      <c r="Q21" s="900">
        <f>Q17</f>
        <v>0</v>
      </c>
      <c r="R21" s="901"/>
      <c r="S21" s="901"/>
      <c r="T21" s="901"/>
      <c r="U21" s="901"/>
      <c r="V21" s="902"/>
      <c r="W21" s="125"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99999999999997" customHeight="1" thickBot="1">
      <c r="A22" s="23"/>
      <c r="B22" s="127" t="s">
        <v>2232</v>
      </c>
      <c r="C22" s="783" t="s">
        <v>2233</v>
      </c>
      <c r="D22" s="783"/>
      <c r="E22" s="783"/>
      <c r="F22" s="783"/>
      <c r="G22" s="783"/>
      <c r="H22" s="783"/>
      <c r="I22" s="783"/>
      <c r="J22" s="783"/>
      <c r="K22" s="783"/>
      <c r="L22" s="783"/>
      <c r="M22" s="783"/>
      <c r="N22" s="783"/>
      <c r="O22" s="783"/>
      <c r="P22" s="731"/>
      <c r="Q22" s="907"/>
      <c r="R22" s="908"/>
      <c r="S22" s="908"/>
      <c r="T22" s="908"/>
      <c r="U22" s="908"/>
      <c r="V22" s="909"/>
      <c r="W22" s="125"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83" t="s">
        <v>2235</v>
      </c>
      <c r="D23" s="783"/>
      <c r="E23" s="783"/>
      <c r="F23" s="783"/>
      <c r="G23" s="783"/>
      <c r="H23" s="783"/>
      <c r="I23" s="783"/>
      <c r="J23" s="783"/>
      <c r="K23" s="783"/>
      <c r="L23" s="783"/>
      <c r="M23" s="783"/>
      <c r="N23" s="783"/>
      <c r="O23" s="783"/>
      <c r="P23" s="731"/>
      <c r="Q23" s="907"/>
      <c r="R23" s="908"/>
      <c r="S23" s="908"/>
      <c r="T23" s="908"/>
      <c r="U23" s="908"/>
      <c r="V23" s="909"/>
      <c r="W23" s="125"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83" t="s">
        <v>2237</v>
      </c>
      <c r="D24" s="783"/>
      <c r="E24" s="783"/>
      <c r="F24" s="783"/>
      <c r="G24" s="783"/>
      <c r="H24" s="783"/>
      <c r="I24" s="783"/>
      <c r="J24" s="783"/>
      <c r="K24" s="783"/>
      <c r="L24" s="783"/>
      <c r="M24" s="783"/>
      <c r="N24" s="783"/>
      <c r="O24" s="783"/>
      <c r="P24" s="731"/>
      <c r="Q24" s="886">
        <f>Q22+Q23</f>
        <v>0</v>
      </c>
      <c r="R24" s="887"/>
      <c r="S24" s="887"/>
      <c r="T24" s="887"/>
      <c r="U24" s="887"/>
      <c r="V24" s="888"/>
      <c r="W24" s="125"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2" customHeight="1">
      <c r="A26" s="18"/>
      <c r="B26" s="134"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5.95"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05"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54</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8" t="s">
        <v>48</v>
      </c>
      <c r="AA31" s="29" t="s">
        <v>50</v>
      </c>
      <c r="AB31" s="894" t="str">
        <f>IF(H6="", "", IFERROR(IF(T32&gt;=T31,"○","×"),""))</f>
        <v/>
      </c>
      <c r="AC31" s="141"/>
      <c r="AD31" s="142"/>
      <c r="AE31" s="142"/>
      <c r="AF31" s="142"/>
      <c r="AG31" s="142"/>
      <c r="AH31" s="142"/>
      <c r="AI31" s="142"/>
      <c r="AJ31" s="142"/>
      <c r="AK31" s="142"/>
      <c r="AL31" s="18"/>
      <c r="AM31" s="816" t="s">
        <v>56</v>
      </c>
      <c r="AN31" s="817"/>
      <c r="AO31" s="817"/>
      <c r="AP31" s="817"/>
      <c r="AQ31" s="817"/>
      <c r="AR31" s="817"/>
      <c r="AS31" s="817"/>
      <c r="AT31" s="817"/>
      <c r="AU31" s="817"/>
      <c r="AV31" s="817"/>
      <c r="AW31" s="817"/>
      <c r="AX31" s="817"/>
      <c r="AY31" s="818"/>
    </row>
    <row r="32" spans="1:51" ht="28.55" customHeight="1" thickBot="1">
      <c r="A32" s="18"/>
      <c r="B32" s="140" t="s">
        <v>49</v>
      </c>
      <c r="C32" s="783" t="s">
        <v>57</v>
      </c>
      <c r="D32" s="783"/>
      <c r="E32" s="783"/>
      <c r="F32" s="783"/>
      <c r="G32" s="783"/>
      <c r="H32" s="783"/>
      <c r="I32" s="783"/>
      <c r="J32" s="783"/>
      <c r="K32" s="783"/>
      <c r="L32" s="783"/>
      <c r="M32" s="783"/>
      <c r="N32" s="783"/>
      <c r="O32" s="783"/>
      <c r="P32" s="783"/>
      <c r="Q32" s="783"/>
      <c r="R32" s="783"/>
      <c r="S32" s="783"/>
      <c r="T32" s="882"/>
      <c r="U32" s="882"/>
      <c r="V32" s="882"/>
      <c r="W32" s="882"/>
      <c r="X32" s="882"/>
      <c r="Y32" s="883"/>
      <c r="Z32" s="126" t="s">
        <v>48</v>
      </c>
      <c r="AA32" s="29" t="s">
        <v>50</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85" customHeight="1">
      <c r="A35" s="18"/>
      <c r="B35" s="134"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 customHeight="1" thickBot="1">
      <c r="A37" s="57"/>
      <c r="B37" s="652" t="s">
        <v>59</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60</v>
      </c>
      <c r="BB37" s="885"/>
      <c r="BC37" s="885"/>
      <c r="BD37" s="885"/>
      <c r="BE37" s="885" t="s">
        <v>60</v>
      </c>
      <c r="BF37" s="885"/>
      <c r="BG37" s="885"/>
      <c r="BH37" s="885"/>
      <c r="BI37" s="942" t="s">
        <v>2465</v>
      </c>
      <c r="BJ37" s="943"/>
      <c r="BK37" s="943"/>
      <c r="BL37" s="943"/>
      <c r="BM37" s="943"/>
      <c r="BN37" s="944"/>
    </row>
    <row r="38" spans="1:66" s="13" customFormat="1" ht="18" customHeight="1" thickBot="1">
      <c r="A38" s="19"/>
      <c r="B38" s="736" t="s">
        <v>2197</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2.950000000000003" customHeight="1" thickBot="1">
      <c r="A39" s="19"/>
      <c r="B39" s="733" t="s">
        <v>61</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5.95"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95" customHeight="1" thickBot="1">
      <c r="A41" s="19"/>
      <c r="B41" s="652"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63</v>
      </c>
      <c r="BB41" s="951"/>
      <c r="BC41" s="951"/>
      <c r="BD41" s="951"/>
      <c r="BE41" s="951" t="s">
        <v>63</v>
      </c>
      <c r="BF41" s="951"/>
      <c r="BG41" s="951"/>
      <c r="BH41" s="951"/>
    </row>
    <row r="42" spans="1:66" s="13" customFormat="1" ht="18" customHeight="1" thickBot="1">
      <c r="A42" s="19"/>
      <c r="B42" s="733" t="s">
        <v>2201</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3" t="s">
        <v>64</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5.95"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3" t="s">
        <v>2436</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5.95"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8499999999999996"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5.95"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6" customHeight="1" thickTop="1" thickBot="1">
      <c r="A55" s="57"/>
      <c r="B55" s="733" t="s">
        <v>2184</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6"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05"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8" customHeight="1">
      <c r="A59" s="18"/>
      <c r="B59" s="161" t="s">
        <v>71</v>
      </c>
      <c r="C59" s="856" t="s">
        <v>2488</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05"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 customHeight="1">
      <c r="A62" s="18"/>
      <c r="B62" s="161" t="s">
        <v>71</v>
      </c>
      <c r="C62" s="856" t="s">
        <v>2437</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10"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05"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 customHeight="1">
      <c r="A65" s="18"/>
      <c r="B65" s="161" t="s">
        <v>71</v>
      </c>
      <c r="C65" s="856" t="s">
        <v>2467</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95"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74</v>
      </c>
    </row>
    <row r="68" spans="1:53" ht="15.65" customHeight="1">
      <c r="A68" s="18"/>
      <c r="B68" s="688" t="s">
        <v>75</v>
      </c>
      <c r="C68" s="689"/>
      <c r="D68" s="689"/>
      <c r="E68" s="840"/>
      <c r="F68" s="841"/>
      <c r="G68" s="825" t="s">
        <v>2240</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！この区分（４項目）から１つ以上の取組が選択されていません。</v>
      </c>
      <c r="AN68" s="817"/>
      <c r="AO68" s="817"/>
      <c r="AP68" s="817"/>
      <c r="AQ68" s="817"/>
      <c r="AR68" s="817"/>
      <c r="AS68" s="817"/>
      <c r="AT68" s="817"/>
      <c r="AU68" s="817"/>
      <c r="AV68" s="817"/>
      <c r="AW68" s="817"/>
      <c r="AX68" s="818"/>
      <c r="AY68" s="19"/>
      <c r="AZ68" s="13"/>
      <c r="BA68" s="822">
        <f>COUNTIF(E68:F71, "✓")+COUNTIF(E68:F71, "誓約")</f>
        <v>0</v>
      </c>
    </row>
    <row r="69" spans="1:53" ht="14.95" customHeight="1" thickBot="1">
      <c r="A69" s="18"/>
      <c r="B69" s="691"/>
      <c r="C69" s="692"/>
      <c r="D69" s="692"/>
      <c r="E69" s="823"/>
      <c r="F69" s="824"/>
      <c r="G69" s="825" t="s">
        <v>76</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5" customHeight="1">
      <c r="A70" s="18"/>
      <c r="B70" s="691"/>
      <c r="C70" s="692"/>
      <c r="D70" s="692"/>
      <c r="E70" s="823"/>
      <c r="F70" s="824"/>
      <c r="G70" s="825" t="s">
        <v>2241</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4.95" customHeight="1" thickBot="1">
      <c r="A71" s="18"/>
      <c r="B71" s="837"/>
      <c r="C71" s="838"/>
      <c r="D71" s="838"/>
      <c r="E71" s="854"/>
      <c r="F71" s="855"/>
      <c r="G71" s="825" t="s">
        <v>2242</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77</v>
      </c>
      <c r="C72" s="689"/>
      <c r="D72" s="689"/>
      <c r="E72" s="840"/>
      <c r="F72" s="841"/>
      <c r="G72" s="825" t="s">
        <v>2243</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！この区分（４項目）から１つ以上の取組が選択されていません。</v>
      </c>
      <c r="AN72" s="817"/>
      <c r="AO72" s="817"/>
      <c r="AP72" s="817"/>
      <c r="AQ72" s="817"/>
      <c r="AR72" s="817"/>
      <c r="AS72" s="817"/>
      <c r="AT72" s="817"/>
      <c r="AU72" s="817"/>
      <c r="AV72" s="817"/>
      <c r="AW72" s="817"/>
      <c r="AX72" s="818"/>
      <c r="AY72" s="19"/>
      <c r="AZ72" s="13"/>
      <c r="BA72" s="822">
        <f>COUNTIF(E72:F75, "✓")+COUNTIF(E72:F75, "誓約")</f>
        <v>0</v>
      </c>
    </row>
    <row r="73" spans="1:53" ht="14.95" customHeight="1" thickBot="1">
      <c r="A73" s="18"/>
      <c r="B73" s="691"/>
      <c r="C73" s="692"/>
      <c r="D73" s="692"/>
      <c r="E73" s="823"/>
      <c r="F73" s="824"/>
      <c r="G73" s="825" t="s">
        <v>2244</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4.95" customHeight="1">
      <c r="A74" s="18"/>
      <c r="B74" s="691"/>
      <c r="C74" s="692"/>
      <c r="D74" s="692"/>
      <c r="E74" s="852"/>
      <c r="F74" s="853"/>
      <c r="G74" s="825" t="s">
        <v>78</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4.95" customHeight="1" thickBot="1">
      <c r="A75" s="18"/>
      <c r="B75" s="837"/>
      <c r="C75" s="838"/>
      <c r="D75" s="838"/>
      <c r="E75" s="846"/>
      <c r="F75" s="847"/>
      <c r="G75" s="825" t="s">
        <v>79</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4.95" customHeight="1">
      <c r="A76" s="18"/>
      <c r="B76" s="688" t="s">
        <v>80</v>
      </c>
      <c r="C76" s="689"/>
      <c r="D76" s="834"/>
      <c r="E76" s="840"/>
      <c r="F76" s="841"/>
      <c r="G76" s="825" t="s">
        <v>2245</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！この区分（４項目）から１つ以上の取組が選択されていません。</v>
      </c>
      <c r="AN76" s="817"/>
      <c r="AO76" s="817"/>
      <c r="AP76" s="817"/>
      <c r="AQ76" s="817"/>
      <c r="AR76" s="817"/>
      <c r="AS76" s="817"/>
      <c r="AT76" s="817"/>
      <c r="AU76" s="817"/>
      <c r="AV76" s="817"/>
      <c r="AW76" s="817"/>
      <c r="AX76" s="818"/>
      <c r="AY76" s="19"/>
      <c r="AZ76" s="13"/>
      <c r="BA76" s="822">
        <f>COUNTIF(E76:F80, "✓")+COUNTIF(E76:F80, "誓約")</f>
        <v>0</v>
      </c>
    </row>
    <row r="77" spans="1:53" ht="28.15" customHeight="1" thickBot="1">
      <c r="A77" s="18"/>
      <c r="B77" s="691"/>
      <c r="C77" s="835"/>
      <c r="D77" s="836"/>
      <c r="E77" s="823"/>
      <c r="F77" s="824"/>
      <c r="G77" s="825" t="s">
        <v>81</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55" customHeight="1">
      <c r="A78" s="18"/>
      <c r="B78" s="691"/>
      <c r="C78" s="835"/>
      <c r="D78" s="836"/>
      <c r="E78" s="823"/>
      <c r="F78" s="824"/>
      <c r="G78" s="825" t="s">
        <v>2246</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c r="F79" s="847"/>
      <c r="G79" s="825" t="s">
        <v>2247</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4.95" customHeight="1" thickBot="1">
      <c r="A80" s="18"/>
      <c r="B80" s="837"/>
      <c r="C80" s="838"/>
      <c r="D80" s="839"/>
      <c r="E80" s="828"/>
      <c r="F80" s="829"/>
      <c r="G80" s="825" t="s">
        <v>2248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7"/>
      <c r="AO80" s="817"/>
      <c r="AP80" s="817"/>
      <c r="AQ80" s="817"/>
      <c r="AR80" s="817"/>
      <c r="AS80" s="817"/>
      <c r="AT80" s="817"/>
      <c r="AU80" s="817"/>
      <c r="AV80" s="817"/>
      <c r="AW80" s="817"/>
      <c r="AX80" s="818"/>
      <c r="AY80" s="19"/>
      <c r="AZ80" s="13"/>
      <c r="BA80" s="822">
        <f>COUNTIF(E81:F84, "✓")+COUNTIF(E81:F84, "誓約")</f>
        <v>0</v>
      </c>
    </row>
    <row r="81" spans="1:53" ht="32.4" customHeight="1" thickBot="1">
      <c r="A81" s="18"/>
      <c r="B81" s="688" t="s">
        <v>82</v>
      </c>
      <c r="C81" s="689"/>
      <c r="D81" s="834"/>
      <c r="E81" s="823"/>
      <c r="F81" s="824"/>
      <c r="G81" s="825" t="s">
        <v>2249</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2250</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c r="F83" s="847"/>
      <c r="G83" s="825" t="s">
        <v>2255</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c r="F84" s="829"/>
      <c r="G84" s="825" t="s">
        <v>2251</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0</v>
      </c>
    </row>
    <row r="85" spans="1:53" ht="14.95" customHeight="1" thickBot="1">
      <c r="A85" s="18"/>
      <c r="B85" s="688" t="s">
        <v>83</v>
      </c>
      <c r="C85" s="689"/>
      <c r="D85" s="834"/>
      <c r="E85" s="823"/>
      <c r="F85" s="824"/>
      <c r="G85" s="825" t="s">
        <v>84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85</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！この区分（４項目）から２つ以上の取組が選択されていません。</v>
      </c>
      <c r="AN86" s="817"/>
      <c r="AO86" s="817"/>
      <c r="AP86" s="817"/>
      <c r="AQ86" s="817"/>
      <c r="AR86" s="817"/>
      <c r="AS86" s="817"/>
      <c r="AT86" s="817"/>
      <c r="AU86" s="817"/>
      <c r="AV86" s="817"/>
      <c r="AW86" s="817"/>
      <c r="AX86" s="818"/>
      <c r="AY86" s="158"/>
      <c r="AZ86" s="164"/>
      <c r="BA86" s="844"/>
    </row>
    <row r="87" spans="1:53" ht="14.95" customHeight="1" thickBot="1">
      <c r="A87" s="18"/>
      <c r="B87" s="691"/>
      <c r="C87" s="835"/>
      <c r="D87" s="836"/>
      <c r="E87" s="823"/>
      <c r="F87" s="824"/>
      <c r="G87" s="825" t="s">
        <v>86</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55" customHeight="1">
      <c r="A88" s="18"/>
      <c r="B88" s="691"/>
      <c r="C88" s="835"/>
      <c r="D88" s="836"/>
      <c r="E88" s="823"/>
      <c r="F88" s="824"/>
      <c r="G88" s="825" t="s">
        <v>2252</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87</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5" customHeight="1">
      <c r="A90" s="18"/>
      <c r="B90" s="691"/>
      <c r="C90" s="835"/>
      <c r="D90" s="836"/>
      <c r="E90" s="823"/>
      <c r="F90" s="824"/>
      <c r="G90" s="825" t="s">
        <v>2256</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5" customHeight="1">
      <c r="A91" s="18"/>
      <c r="B91" s="691"/>
      <c r="C91" s="835"/>
      <c r="D91" s="836"/>
      <c r="E91" s="823"/>
      <c r="F91" s="824"/>
      <c r="G91" s="825" t="s">
        <v>88</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c r="F92" s="829"/>
      <c r="G92" s="831" t="s">
        <v>89</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3.95" customHeight="1">
      <c r="A93" s="18"/>
      <c r="B93" s="688" t="s">
        <v>90</v>
      </c>
      <c r="C93" s="689"/>
      <c r="D93" s="834"/>
      <c r="E93" s="840"/>
      <c r="F93" s="841"/>
      <c r="G93" s="825" t="s">
        <v>2257</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！この区分（４項目）から１つ以上の取組が選択されていません。</v>
      </c>
      <c r="AN93" s="817"/>
      <c r="AO93" s="817"/>
      <c r="AP93" s="817"/>
      <c r="AQ93" s="817"/>
      <c r="AR93" s="817"/>
      <c r="AS93" s="817"/>
      <c r="AT93" s="817"/>
      <c r="AU93" s="817"/>
      <c r="AV93" s="817"/>
      <c r="AW93" s="817"/>
      <c r="AX93" s="818"/>
      <c r="AY93" s="19"/>
      <c r="AZ93" s="13"/>
      <c r="BA93" s="822">
        <f>COUNTIF(E93:F96, "✓")+COUNTIF(E93:F96, "誓約")</f>
        <v>0</v>
      </c>
    </row>
    <row r="94" spans="1:53" ht="27.7" customHeight="1" thickBot="1">
      <c r="A94" s="18"/>
      <c r="B94" s="691"/>
      <c r="C94" s="835"/>
      <c r="D94" s="836"/>
      <c r="E94" s="823"/>
      <c r="F94" s="824"/>
      <c r="G94" s="825" t="s">
        <v>2258</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4.95" customHeight="1">
      <c r="A95" s="18"/>
      <c r="B95" s="691"/>
      <c r="C95" s="835"/>
      <c r="D95" s="836"/>
      <c r="E95" s="823"/>
      <c r="F95" s="824"/>
      <c r="G95" s="825" t="s">
        <v>2253</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4.95" customHeight="1" thickBot="1">
      <c r="A96" s="18"/>
      <c r="B96" s="837"/>
      <c r="C96" s="838"/>
      <c r="D96" s="839"/>
      <c r="E96" s="828"/>
      <c r="F96" s="829"/>
      <c r="G96" s="827" t="s">
        <v>2254</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5.95"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55"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
      </c>
      <c r="AL99" s="18"/>
      <c r="AY99" s="167"/>
    </row>
    <row r="100" spans="1:56" s="167" customFormat="1" ht="30.6" customHeight="1">
      <c r="A100" s="165"/>
      <c r="B100" s="798" t="s">
        <v>93</v>
      </c>
      <c r="C100" s="799"/>
      <c r="D100" s="799"/>
      <c r="E100" s="800" t="b">
        <v>0</v>
      </c>
      <c r="F100" s="626"/>
      <c r="G100" s="804" t="s">
        <v>2259</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92</v>
      </c>
      <c r="AN100" s="807"/>
      <c r="AO100" s="807"/>
      <c r="AP100" s="807"/>
      <c r="AQ100" s="807"/>
      <c r="AR100" s="807"/>
      <c r="AS100" s="807"/>
      <c r="AT100" s="807"/>
      <c r="AU100" s="807"/>
      <c r="AV100" s="807"/>
      <c r="AW100" s="807"/>
      <c r="AX100" s="808"/>
    </row>
    <row r="101" spans="1:56" s="167" customFormat="1" ht="22.85" customHeight="1" thickBot="1">
      <c r="A101" s="165"/>
      <c r="B101" s="801"/>
      <c r="C101" s="802"/>
      <c r="D101" s="802"/>
      <c r="E101" s="803" t="b">
        <v>0</v>
      </c>
      <c r="F101" s="627"/>
      <c r="G101" s="812" t="s">
        <v>94</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5.95"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95"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60</v>
      </c>
      <c r="BB103" s="784"/>
      <c r="BC103" s="784"/>
      <c r="BD103" s="784"/>
    </row>
    <row r="104" spans="1:56" ht="27.55"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6" customHeight="1" thickBot="1">
      <c r="A105" s="81"/>
      <c r="B105" s="785" t="s">
        <v>2489</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
      </c>
      <c r="AR105" s="85"/>
    </row>
    <row r="106" spans="1:56" s="13" customFormat="1" ht="7.2"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734" t="s">
        <v>2443</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0</v>
      </c>
      <c r="X108" s="795"/>
      <c r="Y108" s="795"/>
      <c r="Z108" s="795"/>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83" t="s">
        <v>2471</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0</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83" t="s">
        <v>2486</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0</v>
      </c>
      <c r="X110" s="795"/>
      <c r="Y110" s="795"/>
      <c r="Z110" s="949"/>
      <c r="AA110" s="574"/>
      <c r="AB110" s="78" t="s">
        <v>50</v>
      </c>
      <c r="AC110" s="894"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31" t="s">
        <v>2484</v>
      </c>
      <c r="D111" s="732"/>
      <c r="E111" s="732"/>
      <c r="F111" s="732"/>
      <c r="G111" s="732"/>
      <c r="H111" s="732"/>
      <c r="I111" s="732"/>
      <c r="J111" s="732"/>
      <c r="K111" s="732"/>
      <c r="L111" s="732"/>
      <c r="M111" s="732"/>
      <c r="N111" s="732"/>
      <c r="O111" s="732"/>
      <c r="P111" s="732"/>
      <c r="Q111" s="732"/>
      <c r="R111" s="732"/>
      <c r="S111" s="732"/>
      <c r="T111" s="732"/>
      <c r="U111" s="732"/>
      <c r="V111" s="733"/>
      <c r="W111" s="815">
        <f>T32</f>
        <v>0</v>
      </c>
      <c r="X111" s="815"/>
      <c r="Y111" s="815"/>
      <c r="Z111" s="815"/>
      <c r="AA111" s="574" t="s">
        <v>48</v>
      </c>
      <c r="AB111" s="78" t="s">
        <v>50</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2"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98</v>
      </c>
      <c r="AF115" s="788"/>
      <c r="AG115" s="788"/>
      <c r="AH115" s="788"/>
      <c r="AI115" s="788"/>
      <c r="AJ115" s="789"/>
      <c r="AK115" s="537" t="str">
        <f>IF(H6="", "", IF(AND(BA116=TRUE,OR(BA117=TRUE),BA118=TRUE,BA119=TRUE, BA121=TRUE, BA120=TRUE,BA122=TRUE),"○","×"))</f>
        <v/>
      </c>
      <c r="AL115" s="18"/>
      <c r="AM115" s="790" t="s">
        <v>99</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2207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100</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782" t="s">
        <v>2261</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100</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0</v>
      </c>
    </row>
    <row r="118" spans="1:54" s="13" customFormat="1" ht="36.549999999999997" customHeight="1">
      <c r="A118" s="19"/>
      <c r="B118" s="178"/>
      <c r="C118" s="770" t="s">
        <v>2190</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101</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0</v>
      </c>
    </row>
    <row r="119" spans="1:54" s="13" customFormat="1" ht="28.95" customHeight="1">
      <c r="A119" s="19"/>
      <c r="B119" s="178"/>
      <c r="C119" s="770" t="s">
        <v>102</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103</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770" t="s">
        <v>104</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105</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775" t="s">
        <v>106</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107</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70" t="s">
        <v>108</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103</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0</v>
      </c>
    </row>
    <row r="123" spans="1:54" s="13" customFormat="1" ht="4.8499999999999996"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05"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764" t="s">
        <v>2432</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05" customHeight="1">
      <c r="A129" s="19"/>
      <c r="B129" s="99"/>
      <c r="C129" s="765" t="s">
        <v>111</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4.95" customHeight="1">
      <c r="A131" s="19"/>
      <c r="B131" s="101"/>
      <c r="C131" s="187" t="s">
        <v>112</v>
      </c>
      <c r="D131" s="187"/>
      <c r="E131" s="766"/>
      <c r="F131" s="767"/>
      <c r="G131" s="187" t="s">
        <v>113</v>
      </c>
      <c r="H131" s="766"/>
      <c r="I131" s="767"/>
      <c r="J131" s="187" t="s">
        <v>114</v>
      </c>
      <c r="K131" s="766"/>
      <c r="L131" s="767"/>
      <c r="M131" s="187" t="s">
        <v>115</v>
      </c>
      <c r="N131" s="15"/>
      <c r="O131" s="768" t="s">
        <v>40</v>
      </c>
      <c r="P131" s="768"/>
      <c r="Q131" s="768"/>
      <c r="R131" s="769" t="str">
        <f>IF(H6="","",H6)</f>
        <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 customHeight="1">
      <c r="A132" s="18"/>
      <c r="B132" s="101"/>
      <c r="C132" s="191"/>
      <c r="D132" s="187"/>
      <c r="E132" s="187"/>
      <c r="F132" s="187"/>
      <c r="G132" s="187"/>
      <c r="H132" s="187"/>
      <c r="I132" s="187"/>
      <c r="J132" s="187"/>
      <c r="K132" s="187"/>
      <c r="L132" s="187"/>
      <c r="M132" s="187"/>
      <c r="N132" s="760" t="s">
        <v>116</v>
      </c>
      <c r="O132" s="760"/>
      <c r="P132" s="760"/>
      <c r="Q132" s="760"/>
      <c r="R132" s="761" t="s">
        <v>17</v>
      </c>
      <c r="S132" s="761"/>
      <c r="T132" s="762" t="str">
        <f>IF(基本情報入力シート!L20="", "", 基本情報入力シート!L20)</f>
        <v/>
      </c>
      <c r="U132" s="762"/>
      <c r="V132" s="762"/>
      <c r="W132" s="762"/>
      <c r="X132" s="762"/>
      <c r="Y132" s="763" t="s">
        <v>18</v>
      </c>
      <c r="Z132" s="763"/>
      <c r="AA132" s="762" t="str">
        <f>IF(基本情報入力シート!L21="", "", 基本情報入力シート!L21)</f>
        <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5"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4.9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5" customHeight="1">
      <c r="A139" s="18"/>
      <c r="B139" s="722" t="s">
        <v>121</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2189</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2262</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4.95" customHeight="1">
      <c r="A143" s="165"/>
      <c r="B143" s="205" t="s">
        <v>122</v>
      </c>
      <c r="C143" s="757" t="s">
        <v>123</v>
      </c>
      <c r="D143" s="758"/>
      <c r="E143" s="758"/>
      <c r="F143" s="758"/>
      <c r="G143" s="758"/>
      <c r="H143" s="758"/>
      <c r="I143" s="759"/>
      <c r="J143" s="746" t="s">
        <v>124</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
      </c>
      <c r="AL143" s="18"/>
    </row>
    <row r="144" spans="1:53" s="167" customFormat="1" ht="25.9" customHeight="1">
      <c r="A144" s="165"/>
      <c r="B144" s="205" t="s">
        <v>125</v>
      </c>
      <c r="C144" s="751" t="s">
        <v>126</v>
      </c>
      <c r="D144" s="752"/>
      <c r="E144" s="752"/>
      <c r="F144" s="752"/>
      <c r="G144" s="752"/>
      <c r="H144" s="752"/>
      <c r="I144" s="753"/>
      <c r="J144" s="744" t="s">
        <v>127</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
      </c>
      <c r="AL144" s="206"/>
    </row>
    <row r="145" spans="1:38" s="167" customFormat="1" ht="23.95" customHeight="1">
      <c r="A145" s="19"/>
      <c r="B145" s="543" t="s">
        <v>128</v>
      </c>
      <c r="C145" s="751" t="s">
        <v>129</v>
      </c>
      <c r="D145" s="752"/>
      <c r="E145" s="752"/>
      <c r="F145" s="752"/>
      <c r="G145" s="752"/>
      <c r="H145" s="752"/>
      <c r="I145" s="753"/>
      <c r="J145" s="744" t="s">
        <v>130</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IF(H6="","",IF(BA42=0,"",IF(OR(AK42="○",AND(AK42="×",AK43="✓")),"○","×")))</f>
        <v/>
      </c>
      <c r="AL145" s="18"/>
    </row>
    <row r="146" spans="1:38" s="13" customFormat="1" ht="26.35" customHeight="1">
      <c r="A146" s="19"/>
      <c r="B146" s="543" t="s">
        <v>131</v>
      </c>
      <c r="C146" s="751" t="s">
        <v>132</v>
      </c>
      <c r="D146" s="752"/>
      <c r="E146" s="752"/>
      <c r="F146" s="752"/>
      <c r="G146" s="752"/>
      <c r="H146" s="752"/>
      <c r="I146" s="753"/>
      <c r="J146" s="744" t="s">
        <v>2449</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
      </c>
      <c r="AL146" s="18"/>
    </row>
    <row r="147" spans="1:38" s="13" customFormat="1" ht="18" customHeight="1">
      <c r="A147" s="19"/>
      <c r="B147" s="543" t="s">
        <v>133</v>
      </c>
      <c r="C147" s="751" t="s">
        <v>134</v>
      </c>
      <c r="D147" s="752"/>
      <c r="E147" s="752"/>
      <c r="F147" s="752"/>
      <c r="G147" s="752"/>
      <c r="H147" s="752"/>
      <c r="I147" s="753"/>
      <c r="J147" s="746" t="s">
        <v>2263</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
      </c>
      <c r="AL147" s="206"/>
    </row>
    <row r="148" spans="1:38" s="13" customFormat="1" ht="22.15" customHeight="1">
      <c r="A148" s="19"/>
      <c r="B148" s="737" t="s">
        <v>135</v>
      </c>
      <c r="C148" s="738" t="s">
        <v>136</v>
      </c>
      <c r="D148" s="739"/>
      <c r="E148" s="739"/>
      <c r="F148" s="739"/>
      <c r="G148" s="739"/>
      <c r="H148" s="739"/>
      <c r="I148" s="740"/>
      <c r="J148" s="744" t="s">
        <v>2191</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
      </c>
      <c r="AL148" s="18"/>
    </row>
    <row r="149" spans="1:38" s="13" customFormat="1">
      <c r="A149" s="19"/>
      <c r="B149" s="737"/>
      <c r="C149" s="741"/>
      <c r="D149" s="742"/>
      <c r="E149" s="742"/>
      <c r="F149" s="742"/>
      <c r="G149" s="742"/>
      <c r="H149" s="742"/>
      <c r="I149" s="743"/>
      <c r="J149" s="746" t="s">
        <v>2264</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
      </c>
      <c r="AL149" s="18"/>
    </row>
    <row r="150" spans="1:38" ht="14.95" customHeight="1">
      <c r="A150" s="18"/>
      <c r="B150" s="375" t="s">
        <v>137</v>
      </c>
      <c r="C150" s="748" t="s">
        <v>138</v>
      </c>
      <c r="D150" s="748"/>
      <c r="E150" s="748"/>
      <c r="F150" s="748"/>
      <c r="G150" s="748"/>
      <c r="H150" s="748"/>
      <c r="I150" s="748"/>
      <c r="J150" s="749" t="s">
        <v>139</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140</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52</v>
      </c>
      <c r="C153" s="725" t="s">
        <v>141</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
      </c>
      <c r="AL153" s="18"/>
    </row>
    <row r="154" spans="1:38" ht="13.15" customHeight="1">
      <c r="A154" s="18"/>
      <c r="B154" s="208" t="s">
        <v>52</v>
      </c>
      <c r="C154" s="728" t="s">
        <v>142</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
      </c>
      <c r="AL154" s="18"/>
    </row>
    <row r="155" spans="1:38" ht="4.5999999999999996"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85" customHeight="1"/>
    <row r="157" spans="1:38" ht="13.15" customHeight="1"/>
    <row r="163" ht="13.15" customHeight="1"/>
    <row r="165" ht="27.55" customHeight="1"/>
    <row r="166" ht="27" customHeight="1"/>
    <row r="167" ht="19.95" customHeight="1"/>
    <row r="168" ht="18" customHeight="1"/>
    <row r="169" s="14" customFormat="1" ht="12.75"/>
    <row r="170" s="14" customFormat="1" ht="12.75"/>
    <row r="171" s="14" customFormat="1" ht="23.95" customHeight="1"/>
    <row r="172" ht="26.45" customHeight="1"/>
    <row r="173" ht="34.200000000000003" customHeight="1"/>
    <row r="174" ht="33.65" customHeight="1"/>
    <row r="175" ht="15.65" customHeight="1"/>
  </sheetData>
  <sheetProtection algorithmName="SHA-512" hashValue="9z0QEUsWlcWv8MoE+MRrCkVKQ5/b60sh5eYruLfFSI375jUIlK+WQGVl/BjdenUSbTJLnh95DvpW3Ilbgbqa5g==" saltValue="nILbG/yjF+7968u9GL/fKg=="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disablePrompts="1"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2" fitToHeight="0" orientation="portrait" r:id="rId1"/>
  <headerFooter>
    <oddHeader>&amp;R０４０７修正後</oddHeader>
  </headerFooter>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133643</xdr:colOff>
                    <xdr:row>115</xdr:row>
                    <xdr:rowOff>133643</xdr:rowOff>
                  </from>
                  <to>
                    <xdr:col>1</xdr:col>
                    <xdr:colOff>189914</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133643</xdr:colOff>
                    <xdr:row>116</xdr:row>
                    <xdr:rowOff>21102</xdr:rowOff>
                  </from>
                  <to>
                    <xdr:col>2</xdr:col>
                    <xdr:colOff>7034</xdr:colOff>
                    <xdr:row>117</xdr:row>
                    <xdr:rowOff>21102</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133643</xdr:colOff>
                    <xdr:row>117</xdr:row>
                    <xdr:rowOff>21102</xdr:rowOff>
                  </from>
                  <to>
                    <xdr:col>2</xdr:col>
                    <xdr:colOff>7034</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133643</xdr:colOff>
                    <xdr:row>118</xdr:row>
                    <xdr:rowOff>21102</xdr:rowOff>
                  </from>
                  <to>
                    <xdr:col>2</xdr:col>
                    <xdr:colOff>7034</xdr:colOff>
                    <xdr:row>119</xdr:row>
                    <xdr:rowOff>21102</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133643</xdr:colOff>
                    <xdr:row>119</xdr:row>
                    <xdr:rowOff>21102</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133643</xdr:colOff>
                    <xdr:row>121</xdr:row>
                    <xdr:rowOff>21102</xdr:rowOff>
                  </from>
                  <to>
                    <xdr:col>2</xdr:col>
                    <xdr:colOff>0</xdr:colOff>
                    <xdr:row>122</xdr:row>
                    <xdr:rowOff>21102</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133643</xdr:colOff>
                    <xdr:row>120</xdr:row>
                    <xdr:rowOff>21102</xdr:rowOff>
                  </from>
                  <to>
                    <xdr:col>2</xdr:col>
                    <xdr:colOff>7034</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40" zoomScalePageLayoutView="61" workbookViewId="0">
      <selection activeCell="BR12" sqref="BR12"/>
    </sheetView>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4" width="14" customWidth="1"/>
    <col min="15" max="15" width="20.6992187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2.898437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314" customWidth="1"/>
    <col min="36" max="36" width="20.8984375" style="314" customWidth="1"/>
    <col min="37" max="37" width="21.3984375" style="260" customWidth="1"/>
    <col min="38" max="40" width="22.3984375" style="261" customWidth="1"/>
    <col min="41" max="41" width="21.19921875" style="261" hidden="1" customWidth="1"/>
    <col min="42" max="42" width="20.19921875" style="17" hidden="1" customWidth="1"/>
    <col min="43" max="43" width="14.3984375" style="17" hidden="1" customWidth="1"/>
    <col min="44" max="44" width="17.69921875" style="219" hidden="1" customWidth="1"/>
    <col min="45" max="45" width="20.19921875" style="17" hidden="1" customWidth="1"/>
    <col min="46" max="47" width="14.3984375" style="219" hidden="1" customWidth="1"/>
    <col min="48" max="48" width="25.3984375" style="219" hidden="1" customWidth="1"/>
    <col min="49" max="49" width="24.5" style="219" hidden="1" customWidth="1"/>
    <col min="50" max="50" width="21.69921875" style="219" hidden="1" customWidth="1"/>
    <col min="51" max="51" width="27.59765625" style="219" hidden="1" customWidth="1"/>
    <col min="52" max="52" width="16.19921875" style="219" hidden="1" customWidth="1"/>
    <col min="53" max="53" width="9.5" style="219" hidden="1" customWidth="1"/>
    <col min="54" max="54" width="23.19921875" style="219" hidden="1" customWidth="1"/>
    <col min="55" max="55" width="16.19921875" style="219" hidden="1" customWidth="1"/>
    <col min="56" max="56" width="9.5" style="219" hidden="1" customWidth="1"/>
    <col min="57" max="57" width="9" style="219" hidden="1" customWidth="1"/>
    <col min="58" max="58" width="15.09765625" style="219" hidden="1" customWidth="1"/>
    <col min="59" max="59" width="3.5" style="219" hidden="1" customWidth="1"/>
    <col min="60" max="60" width="14.3984375" style="219" hidden="1" customWidth="1"/>
    <col min="61" max="61" width="13.8984375" style="571" hidden="1" customWidth="1"/>
    <col min="62" max="62" width="15.3984375" style="571" hidden="1" customWidth="1"/>
    <col min="63" max="63" width="12.8984375" style="219" customWidth="1"/>
    <col min="64" max="64" width="11.3984375" style="219" customWidth="1"/>
    <col min="65" max="67" width="6.8984375" style="219" customWidth="1"/>
    <col min="68" max="68" width="6.8984375" style="220" customWidth="1"/>
    <col min="69" max="69" width="22.097656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豊橋市</v>
      </c>
      <c r="AL1" s="217"/>
      <c r="AM1" s="217"/>
      <c r="AN1" s="217"/>
      <c r="AO1" s="217"/>
      <c r="AP1" s="218"/>
      <c r="AQ1" s="217"/>
      <c r="AS1" s="218"/>
      <c r="BH1" s="220"/>
      <c r="BI1" s="570"/>
      <c r="BJ1" s="570"/>
      <c r="BK1"/>
      <c r="BL1"/>
      <c r="BM1"/>
      <c r="BN1"/>
      <c r="BO1"/>
      <c r="BP1"/>
    </row>
    <row r="2" spans="1:69"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05"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S4" s="52"/>
      <c r="BL4" s="220"/>
      <c r="BM4"/>
      <c r="BN4"/>
      <c r="BO4"/>
      <c r="BP4"/>
    </row>
    <row r="5" spans="1:69" ht="35.35" customHeight="1" thickBot="1">
      <c r="A5" s="1002" t="s">
        <v>144</v>
      </c>
      <c r="B5" s="1003"/>
      <c r="C5" s="1003"/>
      <c r="D5" s="1003"/>
      <c r="E5" s="1003"/>
      <c r="F5" s="1003"/>
      <c r="G5" s="1003"/>
      <c r="H5" s="1003"/>
      <c r="I5" s="1003"/>
      <c r="J5" s="1003"/>
      <c r="K5" s="1004"/>
      <c r="L5" s="1005">
        <f>IFERROR(SUM(AC:AC),"")</f>
        <v>0</v>
      </c>
      <c r="M5" s="1006"/>
      <c r="N5" s="1007"/>
      <c r="O5" s="232" t="s">
        <v>48</v>
      </c>
      <c r="P5" s="538"/>
      <c r="Q5" s="233"/>
      <c r="R5" s="213"/>
      <c r="S5" s="214"/>
      <c r="T5" s="57"/>
      <c r="U5" s="215"/>
      <c r="V5" s="215"/>
      <c r="W5" s="215"/>
      <c r="X5" s="215"/>
      <c r="Y5" s="215"/>
      <c r="Z5" s="215"/>
      <c r="AA5" s="215"/>
      <c r="AB5" s="215"/>
      <c r="AC5" s="215"/>
      <c r="AD5" s="215"/>
      <c r="AE5" s="215"/>
      <c r="AF5" s="216"/>
      <c r="AG5" s="1018" t="s">
        <v>2222</v>
      </c>
      <c r="AH5" s="1019"/>
      <c r="AI5" s="1019"/>
      <c r="AJ5" s="1020"/>
      <c r="AK5" s="322">
        <f>COUNTIF(AU:AU,"対象")</f>
        <v>0</v>
      </c>
      <c r="AL5" s="53"/>
      <c r="AM5" s="53"/>
      <c r="AN5" s="53"/>
      <c r="AO5" s="53"/>
      <c r="AP5" s="231"/>
      <c r="AQ5" s="234"/>
      <c r="AS5" s="231"/>
      <c r="BL5" s="220"/>
      <c r="BM5"/>
      <c r="BN5"/>
      <c r="BO5"/>
      <c r="BP5"/>
    </row>
    <row r="6" spans="1:69" ht="35.35" customHeight="1" thickBot="1">
      <c r="A6" s="235"/>
      <c r="B6" s="1002" t="s">
        <v>145</v>
      </c>
      <c r="C6" s="1003"/>
      <c r="D6" s="1003"/>
      <c r="E6" s="1003"/>
      <c r="F6" s="1003"/>
      <c r="G6" s="1003"/>
      <c r="H6" s="1003"/>
      <c r="I6" s="1003"/>
      <c r="J6" s="1003"/>
      <c r="K6" s="1004"/>
      <c r="L6" s="1005">
        <f>IFERROR(SUM(AE:AE),"")</f>
        <v>0</v>
      </c>
      <c r="M6" s="1006"/>
      <c r="N6" s="1007"/>
      <c r="O6" s="232" t="s">
        <v>48</v>
      </c>
      <c r="P6" s="212"/>
      <c r="Q6" s="233"/>
      <c r="R6" s="213"/>
      <c r="S6" s="214"/>
      <c r="T6" s="57"/>
      <c r="U6" s="215"/>
      <c r="V6" s="215"/>
      <c r="W6" s="215"/>
      <c r="X6" s="215"/>
      <c r="Y6" s="215"/>
      <c r="Z6" s="215"/>
      <c r="AA6" s="215"/>
      <c r="AB6" s="215"/>
      <c r="AC6" s="215"/>
      <c r="AD6" s="215"/>
      <c r="AE6" s="215"/>
      <c r="AF6" s="216"/>
      <c r="AG6" s="1008" t="s">
        <v>2435</v>
      </c>
      <c r="AH6" s="1009"/>
      <c r="AI6" s="1009"/>
      <c r="AJ6" s="1010"/>
      <c r="AK6" s="566">
        <f>COUNTIF(AI13:AI113,"○")</f>
        <v>0</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35" customHeight="1">
      <c r="A7" s="1021" t="s">
        <v>2423</v>
      </c>
      <c r="B7" s="1022"/>
      <c r="C7" s="1022"/>
      <c r="D7" s="1022"/>
      <c r="E7" s="1022"/>
      <c r="F7" s="1022"/>
      <c r="G7" s="1022"/>
      <c r="H7" s="1022"/>
      <c r="I7" s="1022"/>
      <c r="J7" s="1022"/>
      <c r="K7" s="1023"/>
      <c r="L7" s="1024">
        <f>SUM(AD13:AD113)</f>
        <v>0</v>
      </c>
      <c r="M7" s="1024"/>
      <c r="N7" s="1024"/>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35" customHeight="1">
      <c r="A8" s="999" t="s">
        <v>2444</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3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85"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3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965"/>
      <c r="P12" s="967"/>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2445</v>
      </c>
      <c r="AJ12" s="283" t="s">
        <v>2221</v>
      </c>
      <c r="AK12" s="285" t="s">
        <v>2446</v>
      </c>
      <c r="AL12" s="962" t="s">
        <v>160</v>
      </c>
      <c r="AM12" s="963"/>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5"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5"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5"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5"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5"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5"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5"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5" customHeight="1" thickBot="1">
      <c r="A20" s="303">
        <v>7</v>
      </c>
      <c r="B20" s="956" t="str">
        <f>IF(基本情報入力シート!B42="","",基本情報入力シート!B42)</f>
        <v/>
      </c>
      <c r="C20" s="957"/>
      <c r="D20" s="957"/>
      <c r="E20" s="957"/>
      <c r="F20" s="95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5"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5"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5"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5"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5"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5"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5"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5"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5"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5"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5"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5"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5"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5"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5"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5"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5"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5"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5"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5"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5"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5"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5"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5"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5"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5"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5"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5"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5"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5"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5"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5"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5"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5"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5"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5"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5"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5"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5"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5"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5"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5"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5"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5"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5"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5"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5"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5"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5"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5"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5"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5"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5"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5"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5"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5"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5"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5"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5"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5"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5"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5"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5"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5"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5"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5"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5"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5"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5"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5"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5"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5"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5"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5"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5"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5"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5"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5"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5"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5"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5"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5"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5"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5"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5"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5"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5"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5"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5"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5"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5"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5"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5"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disablePrompts="1"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29" fitToHeight="0" orientation="landscape" r:id="rId1"/>
  <headerFooter>
    <oddHeader>&amp;R０４０７修正後</oddHeader>
  </headerFooter>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topLeftCell="A5" zoomScale="60" zoomScaleNormal="40" zoomScalePageLayoutView="55" workbookViewId="0">
      <selection activeCell="AN12" sqref="AN12"/>
    </sheetView>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2" width="25.09765625" customWidth="1"/>
    <col min="13" max="14" width="15.59765625" customWidth="1"/>
    <col min="15" max="15" width="25.0976562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12" customWidth="1"/>
    <col min="36" max="36" width="20.8984375" style="314" customWidth="1"/>
    <col min="37" max="37" width="21.3984375" style="260" customWidth="1"/>
    <col min="38" max="40" width="22.3984375" style="261" customWidth="1"/>
    <col min="41" max="41" width="21.3984375" style="261" hidden="1" customWidth="1"/>
    <col min="42" max="42" width="20.19921875" style="17" hidden="1" customWidth="1"/>
    <col min="43" max="43" width="13" style="17" hidden="1" customWidth="1"/>
    <col min="44" max="44" width="34.09765625" style="17" hidden="1" customWidth="1"/>
    <col min="45" max="45" width="16.19921875" style="219" hidden="1" customWidth="1"/>
    <col min="46" max="46" width="20.19921875" style="17" hidden="1" customWidth="1"/>
    <col min="47" max="47" width="13" style="219" hidden="1" customWidth="1"/>
    <col min="48" max="48" width="14.19921875" style="219" hidden="1" customWidth="1"/>
    <col min="49" max="49" width="19.69921875" style="219" hidden="1" customWidth="1"/>
    <col min="50" max="50" width="24.3984375" style="219" hidden="1" customWidth="1"/>
    <col min="51" max="51" width="27.19921875" style="219" hidden="1" customWidth="1"/>
    <col min="52" max="52" width="16.19921875" style="219" hidden="1" customWidth="1"/>
    <col min="53" max="53" width="9.5" style="219" hidden="1" customWidth="1"/>
    <col min="54" max="54" width="31.3984375" style="219" hidden="1" customWidth="1"/>
    <col min="55" max="55" width="16.1992187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19921875" style="219" hidden="1" customWidth="1"/>
    <col min="62" max="62" width="3.5" style="219" hidden="1" customWidth="1"/>
    <col min="63" max="63" width="4.19921875" style="219" hidden="1" customWidth="1"/>
    <col min="64" max="64" width="13.19921875" style="219" hidden="1" customWidth="1"/>
    <col min="65" max="66" width="15.3984375" style="219" hidden="1" customWidth="1"/>
    <col min="67" max="67" width="12.69921875" style="571" hidden="1" customWidth="1"/>
    <col min="68" max="68" width="10.3984375" style="219" hidden="1" customWidth="1"/>
    <col min="69" max="69" width="16" style="219" hidden="1" customWidth="1"/>
    <col min="70" max="70" width="18.3984375" style="219" hidden="1" customWidth="1"/>
    <col min="71" max="71" width="14.09765625" style="219" hidden="1" customWidth="1"/>
    <col min="72" max="72" width="24.8984375" style="219" hidden="1" customWidth="1"/>
    <col min="73" max="73" width="24.5" style="598" hidden="1" customWidth="1"/>
    <col min="74" max="74" width="26.097656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豊橋市</v>
      </c>
      <c r="AL1" s="217"/>
      <c r="AM1" s="217"/>
      <c r="AN1" s="217"/>
      <c r="AO1" s="217"/>
      <c r="AP1" s="218"/>
      <c r="AQ1" s="217"/>
      <c r="AR1" s="217"/>
      <c r="AT1" s="218"/>
      <c r="BK1" s="220"/>
      <c r="BL1"/>
      <c r="BM1"/>
      <c r="BN1"/>
      <c r="BO1" s="570"/>
      <c r="BP1"/>
      <c r="BQ1"/>
      <c r="BR1"/>
      <c r="BS1"/>
      <c r="BT1"/>
      <c r="BU1" s="570"/>
    </row>
    <row r="2" spans="1:74"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05"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T4" s="52"/>
      <c r="BP4" s="220"/>
      <c r="BQ4"/>
      <c r="BR4"/>
      <c r="BS4"/>
      <c r="BT4"/>
      <c r="BU4" s="570"/>
    </row>
    <row r="5" spans="1:74" ht="50.95" customHeight="1" thickBot="1">
      <c r="A5" s="1032" t="s">
        <v>185</v>
      </c>
      <c r="B5" s="1033"/>
      <c r="C5" s="1033"/>
      <c r="D5" s="1033"/>
      <c r="E5" s="1033"/>
      <c r="F5" s="1033"/>
      <c r="G5" s="1033"/>
      <c r="H5" s="1033"/>
      <c r="I5" s="1033"/>
      <c r="J5" s="1034"/>
      <c r="K5" s="385" t="s">
        <v>186</v>
      </c>
      <c r="L5" s="1035" t="s">
        <v>2204</v>
      </c>
      <c r="M5" s="1036"/>
      <c r="N5" s="1037" t="s">
        <v>2205</v>
      </c>
      <c r="O5" s="1038"/>
      <c r="P5" s="386"/>
      <c r="Q5" s="233"/>
      <c r="R5" s="213"/>
      <c r="S5" s="214"/>
      <c r="T5" s="57"/>
      <c r="U5" s="215"/>
      <c r="V5" s="215"/>
      <c r="W5" s="215"/>
      <c r="X5" s="215"/>
      <c r="Y5" s="215"/>
      <c r="Z5" s="215"/>
      <c r="AA5" s="215"/>
      <c r="AB5" s="215"/>
      <c r="AC5" s="215"/>
      <c r="AD5" s="215"/>
      <c r="AE5" s="215"/>
      <c r="AF5" s="216"/>
      <c r="AG5" s="1018" t="s">
        <v>2434</v>
      </c>
      <c r="AH5" s="1019"/>
      <c r="AI5" s="1019"/>
      <c r="AJ5" s="1020"/>
      <c r="AK5" s="322">
        <f>COUNTIF(AV:AV,"対象")</f>
        <v>0</v>
      </c>
      <c r="AL5" s="53"/>
      <c r="AM5" s="53"/>
      <c r="AN5" s="53"/>
      <c r="AO5" s="53"/>
      <c r="AP5" s="231"/>
      <c r="AQ5" s="234"/>
      <c r="AR5" s="234"/>
      <c r="AT5" s="231"/>
      <c r="BP5" s="220"/>
      <c r="BQ5"/>
      <c r="BR5"/>
      <c r="BS5"/>
      <c r="BT5"/>
      <c r="BU5" s="570"/>
    </row>
    <row r="6" spans="1:74" ht="35.35" customHeight="1" thickBot="1">
      <c r="A6" s="1049" t="s">
        <v>144</v>
      </c>
      <c r="B6" s="1050"/>
      <c r="C6" s="1050"/>
      <c r="D6" s="1050"/>
      <c r="E6" s="1050"/>
      <c r="F6" s="1050"/>
      <c r="G6" s="1050"/>
      <c r="H6" s="1050"/>
      <c r="I6" s="1050"/>
      <c r="J6" s="1051"/>
      <c r="K6" s="287">
        <f>IFERROR(SUM($AC:$AC),"")</f>
        <v>0</v>
      </c>
      <c r="L6" s="1005">
        <f>IFERROR(SUMIF($AO$13:$AO$113,"加算対象",$AC13:$AC113),"")</f>
        <v>0</v>
      </c>
      <c r="M6" s="1007"/>
      <c r="N6" s="1005">
        <f>IFERROR(SUMIF($AO$13:$AO$113,"加算対象外",$AC13:$AC113),"")</f>
        <v>0</v>
      </c>
      <c r="O6" s="1007"/>
      <c r="P6" s="232" t="s">
        <v>48</v>
      </c>
      <c r="Q6" s="233"/>
      <c r="R6" s="213"/>
      <c r="S6" s="214"/>
      <c r="T6" s="57"/>
      <c r="U6" s="215"/>
      <c r="V6" s="215"/>
      <c r="W6" s="215"/>
      <c r="X6" s="215"/>
      <c r="Y6" s="215"/>
      <c r="Z6" s="215"/>
      <c r="AA6" s="215"/>
      <c r="AB6" s="215"/>
      <c r="AC6" s="215"/>
      <c r="AD6" s="215"/>
      <c r="AE6" s="215"/>
      <c r="AF6" s="216"/>
      <c r="AG6" s="1018" t="s">
        <v>2435</v>
      </c>
      <c r="AH6" s="1019"/>
      <c r="AI6" s="1019"/>
      <c r="AJ6" s="1020"/>
      <c r="AK6" s="566">
        <f>COUNTIF(AI13:AI113,"○")</f>
        <v>0</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35" customHeight="1">
      <c r="A7" s="387"/>
      <c r="B7" s="1043" t="s">
        <v>145</v>
      </c>
      <c r="C7" s="1044"/>
      <c r="D7" s="1044"/>
      <c r="E7" s="1044"/>
      <c r="F7" s="1044"/>
      <c r="G7" s="1044"/>
      <c r="H7" s="1044"/>
      <c r="I7" s="1044"/>
      <c r="J7" s="1045"/>
      <c r="K7" s="287">
        <f>IFERROR(SUM($AE:$AE),"")</f>
        <v>0</v>
      </c>
      <c r="L7" s="1005">
        <f>IFERROR(SUMIF($AO$13:$AO$113,"加算対象",$AE13:$AE113),"")</f>
        <v>0</v>
      </c>
      <c r="M7" s="1007"/>
      <c r="N7" s="1046"/>
      <c r="O7" s="1047"/>
      <c r="P7" s="232" t="s">
        <v>48</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35" customHeight="1">
      <c r="A8" s="1039" t="s">
        <v>2426</v>
      </c>
      <c r="B8" s="1040"/>
      <c r="C8" s="1040"/>
      <c r="D8" s="1040"/>
      <c r="E8" s="1040"/>
      <c r="F8" s="1040"/>
      <c r="G8" s="1040"/>
      <c r="H8" s="1040"/>
      <c r="I8" s="1040"/>
      <c r="J8" s="1041"/>
      <c r="K8" s="1024">
        <f>SUM(AD13:AD113)</f>
        <v>0</v>
      </c>
      <c r="L8" s="1024"/>
      <c r="M8" s="1024"/>
      <c r="N8" s="1024"/>
      <c r="O8" s="1024"/>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35" customHeight="1" thickBot="1">
      <c r="A9" s="1042" t="s">
        <v>2433</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85"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3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31" t="s">
        <v>2482</v>
      </c>
      <c r="BR11" s="1031"/>
      <c r="BS11" s="603"/>
      <c r="BT11" s="604"/>
      <c r="BU11" s="602">
        <f>SUM(BU13:BU114)/2</f>
        <v>0</v>
      </c>
      <c r="BV11" s="27">
        <f>SUM(BV13:BV114)/2</f>
        <v>0</v>
      </c>
    </row>
    <row r="12" spans="1:74" ht="159.80000000000001" customHeight="1" thickBot="1">
      <c r="A12" s="982"/>
      <c r="B12" s="986"/>
      <c r="C12" s="987"/>
      <c r="D12" s="987"/>
      <c r="E12" s="987"/>
      <c r="F12" s="988"/>
      <c r="G12" s="990"/>
      <c r="H12" s="246" t="s">
        <v>155</v>
      </c>
      <c r="I12" s="246" t="s">
        <v>156</v>
      </c>
      <c r="J12" s="993"/>
      <c r="K12" s="995"/>
      <c r="L12" s="997"/>
      <c r="M12" s="510" t="s">
        <v>2420</v>
      </c>
      <c r="N12" s="514" t="s">
        <v>2421</v>
      </c>
      <c r="O12" s="1028"/>
      <c r="P12" s="1030"/>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2447</v>
      </c>
      <c r="AJ12" s="283" t="s">
        <v>2221</v>
      </c>
      <c r="AK12" s="285" t="s">
        <v>2448</v>
      </c>
      <c r="AL12" s="962" t="s">
        <v>160</v>
      </c>
      <c r="AM12" s="963"/>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5"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5"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5"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5"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5"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5"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5"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5" customHeight="1" thickBot="1">
      <c r="A20" s="303">
        <v>7</v>
      </c>
      <c r="B20" s="959" t="str">
        <f>IF(基本情報入力シート!B42="","",基本情報入力シート!B42)</f>
        <v/>
      </c>
      <c r="C20" s="960"/>
      <c r="D20" s="960"/>
      <c r="E20" s="960"/>
      <c r="F20" s="9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5"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5"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5"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5"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5"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5"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5"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5"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5"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5"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5"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5"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5"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5"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5"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5"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5"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5"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5"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5"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5"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5"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5"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5"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5"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5"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5"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5"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5"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5"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5"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5"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5"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5"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5"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5"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5"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5"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5"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5"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5"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5"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5"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5"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5"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5"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5"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5"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5"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5"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5"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5"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5"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5"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5"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5"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5"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5"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5"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5"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5"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5"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5"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5"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5"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5"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5"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5"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5"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5"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5"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5"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5"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5"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5"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5"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5"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5"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5"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5"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5"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5"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5"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5"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5"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5"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5"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5"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5"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5"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5"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5"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5"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PVPeiA0dUruezBTfxZp5DBHMwyECQpLJog6TD03qGekSLU3XE/DpDCX3nQPEPrCMQrvpps1WgUb+YPEslOkI9g==" saltValue="yC5UBQHnNuTf4Xw9SxKLvA=="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disablePrompts="1"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headerFooter>
    <oddHeader>&amp;R0407修正後</oddHeader>
  </headerFooter>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Layout" topLeftCell="F1" zoomScaleNormal="80" zoomScaleSheetLayoutView="56" workbookViewId="0">
      <selection activeCell="I23" sqref="I23"/>
    </sheetView>
  </sheetViews>
  <sheetFormatPr defaultColWidth="9.8984375" defaultRowHeight="13.3"/>
  <cols>
    <col min="1" max="1" width="7.3984375" style="72" customWidth="1"/>
    <col min="2" max="2" width="19.8984375" style="72" customWidth="1"/>
    <col min="3" max="3" width="37.59765625" style="72" customWidth="1"/>
    <col min="4" max="4" width="47.3984375" style="72" customWidth="1"/>
    <col min="5" max="5" width="42.3984375" style="72" customWidth="1"/>
    <col min="6" max="6" width="42.8984375" style="72" customWidth="1"/>
    <col min="7" max="7" width="16.3984375" style="72" customWidth="1"/>
    <col min="8" max="8" width="44.59765625" style="72" customWidth="1"/>
    <col min="9" max="9" width="40.3984375" style="72" customWidth="1"/>
    <col min="10" max="10" width="9.8984375" style="69"/>
    <col min="11" max="229" width="9.8984375" style="63"/>
    <col min="230" max="230" width="8.3984375" style="63" customWidth="1"/>
    <col min="231" max="231" width="14" style="63" customWidth="1"/>
    <col min="232" max="232" width="17.8984375" style="63" customWidth="1"/>
    <col min="233" max="233" width="45" style="63" bestFit="1" customWidth="1"/>
    <col min="234" max="234" width="61.59765625" style="63" customWidth="1"/>
    <col min="235" max="235" width="20.3984375" style="63" customWidth="1"/>
    <col min="236" max="236" width="22.8984375" style="63" customWidth="1"/>
    <col min="237" max="237" width="25.09765625" style="63" customWidth="1"/>
    <col min="238" max="485" width="9.8984375" style="63"/>
    <col min="486" max="486" width="8.3984375" style="63" customWidth="1"/>
    <col min="487" max="487" width="14" style="63" customWidth="1"/>
    <col min="488" max="488" width="17.8984375" style="63" customWidth="1"/>
    <col min="489" max="489" width="45" style="63" bestFit="1" customWidth="1"/>
    <col min="490" max="490" width="61.59765625" style="63" customWidth="1"/>
    <col min="491" max="491" width="20.3984375" style="63" customWidth="1"/>
    <col min="492" max="492" width="22.8984375" style="63" customWidth="1"/>
    <col min="493" max="493" width="25.09765625" style="63" customWidth="1"/>
    <col min="494" max="741" width="9.8984375" style="63"/>
    <col min="742" max="742" width="8.3984375" style="63" customWidth="1"/>
    <col min="743" max="743" width="14" style="63" customWidth="1"/>
    <col min="744" max="744" width="17.8984375" style="63" customWidth="1"/>
    <col min="745" max="745" width="45" style="63" bestFit="1" customWidth="1"/>
    <col min="746" max="746" width="61.59765625" style="63" customWidth="1"/>
    <col min="747" max="747" width="20.3984375" style="63" customWidth="1"/>
    <col min="748" max="748" width="22.8984375" style="63" customWidth="1"/>
    <col min="749" max="749" width="25.09765625" style="63" customWidth="1"/>
    <col min="750" max="997" width="9.8984375" style="63"/>
    <col min="998" max="998" width="8.3984375" style="63" customWidth="1"/>
    <col min="999" max="999" width="14" style="63" customWidth="1"/>
    <col min="1000" max="1000" width="17.8984375" style="63" customWidth="1"/>
    <col min="1001" max="1001" width="45" style="63" bestFit="1" customWidth="1"/>
    <col min="1002" max="1002" width="61.59765625" style="63" customWidth="1"/>
    <col min="1003" max="1003" width="20.3984375" style="63" customWidth="1"/>
    <col min="1004" max="1004" width="22.8984375" style="63" customWidth="1"/>
    <col min="1005" max="1005" width="25.09765625" style="63" customWidth="1"/>
    <col min="1006" max="1253" width="9.8984375" style="63"/>
    <col min="1254" max="1254" width="8.3984375" style="63" customWidth="1"/>
    <col min="1255" max="1255" width="14" style="63" customWidth="1"/>
    <col min="1256" max="1256" width="17.8984375" style="63" customWidth="1"/>
    <col min="1257" max="1257" width="45" style="63" bestFit="1" customWidth="1"/>
    <col min="1258" max="1258" width="61.59765625" style="63" customWidth="1"/>
    <col min="1259" max="1259" width="20.3984375" style="63" customWidth="1"/>
    <col min="1260" max="1260" width="22.8984375" style="63" customWidth="1"/>
    <col min="1261" max="1261" width="25.09765625" style="63" customWidth="1"/>
    <col min="1262" max="1509" width="9.8984375" style="63"/>
    <col min="1510" max="1510" width="8.3984375" style="63" customWidth="1"/>
    <col min="1511" max="1511" width="14" style="63" customWidth="1"/>
    <col min="1512" max="1512" width="17.8984375" style="63" customWidth="1"/>
    <col min="1513" max="1513" width="45" style="63" bestFit="1" customWidth="1"/>
    <col min="1514" max="1514" width="61.59765625" style="63" customWidth="1"/>
    <col min="1515" max="1515" width="20.3984375" style="63" customWidth="1"/>
    <col min="1516" max="1516" width="22.8984375" style="63" customWidth="1"/>
    <col min="1517" max="1517" width="25.09765625" style="63" customWidth="1"/>
    <col min="1518" max="1765" width="9.8984375" style="63"/>
    <col min="1766" max="1766" width="8.3984375" style="63" customWidth="1"/>
    <col min="1767" max="1767" width="14" style="63" customWidth="1"/>
    <col min="1768" max="1768" width="17.8984375" style="63" customWidth="1"/>
    <col min="1769" max="1769" width="45" style="63" bestFit="1" customWidth="1"/>
    <col min="1770" max="1770" width="61.59765625" style="63" customWidth="1"/>
    <col min="1771" max="1771" width="20.3984375" style="63" customWidth="1"/>
    <col min="1772" max="1772" width="22.8984375" style="63" customWidth="1"/>
    <col min="1773" max="1773" width="25.09765625" style="63" customWidth="1"/>
    <col min="1774" max="2021" width="9.8984375" style="63"/>
    <col min="2022" max="2022" width="8.3984375" style="63" customWidth="1"/>
    <col min="2023" max="2023" width="14" style="63" customWidth="1"/>
    <col min="2024" max="2024" width="17.8984375" style="63" customWidth="1"/>
    <col min="2025" max="2025" width="45" style="63" bestFit="1" customWidth="1"/>
    <col min="2026" max="2026" width="61.59765625" style="63" customWidth="1"/>
    <col min="2027" max="2027" width="20.3984375" style="63" customWidth="1"/>
    <col min="2028" max="2028" width="22.8984375" style="63" customWidth="1"/>
    <col min="2029" max="2029" width="25.09765625" style="63" customWidth="1"/>
    <col min="2030" max="2277" width="9.8984375" style="63"/>
    <col min="2278" max="2278" width="8.3984375" style="63" customWidth="1"/>
    <col min="2279" max="2279" width="14" style="63" customWidth="1"/>
    <col min="2280" max="2280" width="17.8984375" style="63" customWidth="1"/>
    <col min="2281" max="2281" width="45" style="63" bestFit="1" customWidth="1"/>
    <col min="2282" max="2282" width="61.59765625" style="63" customWidth="1"/>
    <col min="2283" max="2283" width="20.3984375" style="63" customWidth="1"/>
    <col min="2284" max="2284" width="22.8984375" style="63" customWidth="1"/>
    <col min="2285" max="2285" width="25.09765625" style="63" customWidth="1"/>
    <col min="2286" max="2533" width="9.8984375" style="63"/>
    <col min="2534" max="2534" width="8.3984375" style="63" customWidth="1"/>
    <col min="2535" max="2535" width="14" style="63" customWidth="1"/>
    <col min="2536" max="2536" width="17.8984375" style="63" customWidth="1"/>
    <col min="2537" max="2537" width="45" style="63" bestFit="1" customWidth="1"/>
    <col min="2538" max="2538" width="61.59765625" style="63" customWidth="1"/>
    <col min="2539" max="2539" width="20.3984375" style="63" customWidth="1"/>
    <col min="2540" max="2540" width="22.8984375" style="63" customWidth="1"/>
    <col min="2541" max="2541" width="25.09765625" style="63" customWidth="1"/>
    <col min="2542" max="2789" width="9.8984375" style="63"/>
    <col min="2790" max="2790" width="8.3984375" style="63" customWidth="1"/>
    <col min="2791" max="2791" width="14" style="63" customWidth="1"/>
    <col min="2792" max="2792" width="17.8984375" style="63" customWidth="1"/>
    <col min="2793" max="2793" width="45" style="63" bestFit="1" customWidth="1"/>
    <col min="2794" max="2794" width="61.59765625" style="63" customWidth="1"/>
    <col min="2795" max="2795" width="20.3984375" style="63" customWidth="1"/>
    <col min="2796" max="2796" width="22.8984375" style="63" customWidth="1"/>
    <col min="2797" max="2797" width="25.09765625" style="63" customWidth="1"/>
    <col min="2798" max="3045" width="9.8984375" style="63"/>
    <col min="3046" max="3046" width="8.3984375" style="63" customWidth="1"/>
    <col min="3047" max="3047" width="14" style="63" customWidth="1"/>
    <col min="3048" max="3048" width="17.8984375" style="63" customWidth="1"/>
    <col min="3049" max="3049" width="45" style="63" bestFit="1" customWidth="1"/>
    <col min="3050" max="3050" width="61.59765625" style="63" customWidth="1"/>
    <col min="3051" max="3051" width="20.3984375" style="63" customWidth="1"/>
    <col min="3052" max="3052" width="22.8984375" style="63" customWidth="1"/>
    <col min="3053" max="3053" width="25.09765625" style="63" customWidth="1"/>
    <col min="3054" max="3301" width="9.8984375" style="63"/>
    <col min="3302" max="3302" width="8.3984375" style="63" customWidth="1"/>
    <col min="3303" max="3303" width="14" style="63" customWidth="1"/>
    <col min="3304" max="3304" width="17.8984375" style="63" customWidth="1"/>
    <col min="3305" max="3305" width="45" style="63" bestFit="1" customWidth="1"/>
    <col min="3306" max="3306" width="61.59765625" style="63" customWidth="1"/>
    <col min="3307" max="3307" width="20.3984375" style="63" customWidth="1"/>
    <col min="3308" max="3308" width="22.8984375" style="63" customWidth="1"/>
    <col min="3309" max="3309" width="25.09765625" style="63" customWidth="1"/>
    <col min="3310" max="3557" width="9.8984375" style="63"/>
    <col min="3558" max="3558" width="8.3984375" style="63" customWidth="1"/>
    <col min="3559" max="3559" width="14" style="63" customWidth="1"/>
    <col min="3560" max="3560" width="17.8984375" style="63" customWidth="1"/>
    <col min="3561" max="3561" width="45" style="63" bestFit="1" customWidth="1"/>
    <col min="3562" max="3562" width="61.59765625" style="63" customWidth="1"/>
    <col min="3563" max="3563" width="20.3984375" style="63" customWidth="1"/>
    <col min="3564" max="3564" width="22.8984375" style="63" customWidth="1"/>
    <col min="3565" max="3565" width="25.09765625" style="63" customWidth="1"/>
    <col min="3566" max="3813" width="9.8984375" style="63"/>
    <col min="3814" max="3814" width="8.3984375" style="63" customWidth="1"/>
    <col min="3815" max="3815" width="14" style="63" customWidth="1"/>
    <col min="3816" max="3816" width="17.8984375" style="63" customWidth="1"/>
    <col min="3817" max="3817" width="45" style="63" bestFit="1" customWidth="1"/>
    <col min="3818" max="3818" width="61.59765625" style="63" customWidth="1"/>
    <col min="3819" max="3819" width="20.3984375" style="63" customWidth="1"/>
    <col min="3820" max="3820" width="22.8984375" style="63" customWidth="1"/>
    <col min="3821" max="3821" width="25.09765625" style="63" customWidth="1"/>
    <col min="3822" max="4069" width="9.8984375" style="63"/>
    <col min="4070" max="4070" width="8.3984375" style="63" customWidth="1"/>
    <col min="4071" max="4071" width="14" style="63" customWidth="1"/>
    <col min="4072" max="4072" width="17.8984375" style="63" customWidth="1"/>
    <col min="4073" max="4073" width="45" style="63" bestFit="1" customWidth="1"/>
    <col min="4074" max="4074" width="61.59765625" style="63" customWidth="1"/>
    <col min="4075" max="4075" width="20.3984375" style="63" customWidth="1"/>
    <col min="4076" max="4076" width="22.8984375" style="63" customWidth="1"/>
    <col min="4077" max="4077" width="25.09765625" style="63" customWidth="1"/>
    <col min="4078" max="4325" width="9.8984375" style="63"/>
    <col min="4326" max="4326" width="8.3984375" style="63" customWidth="1"/>
    <col min="4327" max="4327" width="14" style="63" customWidth="1"/>
    <col min="4328" max="4328" width="17.8984375" style="63" customWidth="1"/>
    <col min="4329" max="4329" width="45" style="63" bestFit="1" customWidth="1"/>
    <col min="4330" max="4330" width="61.59765625" style="63" customWidth="1"/>
    <col min="4331" max="4331" width="20.3984375" style="63" customWidth="1"/>
    <col min="4332" max="4332" width="22.8984375" style="63" customWidth="1"/>
    <col min="4333" max="4333" width="25.09765625" style="63" customWidth="1"/>
    <col min="4334" max="4581" width="9.8984375" style="63"/>
    <col min="4582" max="4582" width="8.3984375" style="63" customWidth="1"/>
    <col min="4583" max="4583" width="14" style="63" customWidth="1"/>
    <col min="4584" max="4584" width="17.8984375" style="63" customWidth="1"/>
    <col min="4585" max="4585" width="45" style="63" bestFit="1" customWidth="1"/>
    <col min="4586" max="4586" width="61.59765625" style="63" customWidth="1"/>
    <col min="4587" max="4587" width="20.3984375" style="63" customWidth="1"/>
    <col min="4588" max="4588" width="22.8984375" style="63" customWidth="1"/>
    <col min="4589" max="4589" width="25.09765625" style="63" customWidth="1"/>
    <col min="4590" max="4837" width="9.8984375" style="63"/>
    <col min="4838" max="4838" width="8.3984375" style="63" customWidth="1"/>
    <col min="4839" max="4839" width="14" style="63" customWidth="1"/>
    <col min="4840" max="4840" width="17.8984375" style="63" customWidth="1"/>
    <col min="4841" max="4841" width="45" style="63" bestFit="1" customWidth="1"/>
    <col min="4842" max="4842" width="61.59765625" style="63" customWidth="1"/>
    <col min="4843" max="4843" width="20.3984375" style="63" customWidth="1"/>
    <col min="4844" max="4844" width="22.8984375" style="63" customWidth="1"/>
    <col min="4845" max="4845" width="25.09765625" style="63" customWidth="1"/>
    <col min="4846" max="5093" width="9.8984375" style="63"/>
    <col min="5094" max="5094" width="8.3984375" style="63" customWidth="1"/>
    <col min="5095" max="5095" width="14" style="63" customWidth="1"/>
    <col min="5096" max="5096" width="17.8984375" style="63" customWidth="1"/>
    <col min="5097" max="5097" width="45" style="63" bestFit="1" customWidth="1"/>
    <col min="5098" max="5098" width="61.59765625" style="63" customWidth="1"/>
    <col min="5099" max="5099" width="20.3984375" style="63" customWidth="1"/>
    <col min="5100" max="5100" width="22.8984375" style="63" customWidth="1"/>
    <col min="5101" max="5101" width="25.09765625" style="63" customWidth="1"/>
    <col min="5102" max="5349" width="9.8984375" style="63"/>
    <col min="5350" max="5350" width="8.3984375" style="63" customWidth="1"/>
    <col min="5351" max="5351" width="14" style="63" customWidth="1"/>
    <col min="5352" max="5352" width="17.8984375" style="63" customWidth="1"/>
    <col min="5353" max="5353" width="45" style="63" bestFit="1" customWidth="1"/>
    <col min="5354" max="5354" width="61.59765625" style="63" customWidth="1"/>
    <col min="5355" max="5355" width="20.3984375" style="63" customWidth="1"/>
    <col min="5356" max="5356" width="22.8984375" style="63" customWidth="1"/>
    <col min="5357" max="5357" width="25.09765625" style="63" customWidth="1"/>
    <col min="5358" max="5605" width="9.8984375" style="63"/>
    <col min="5606" max="5606" width="8.3984375" style="63" customWidth="1"/>
    <col min="5607" max="5607" width="14" style="63" customWidth="1"/>
    <col min="5608" max="5608" width="17.8984375" style="63" customWidth="1"/>
    <col min="5609" max="5609" width="45" style="63" bestFit="1" customWidth="1"/>
    <col min="5610" max="5610" width="61.59765625" style="63" customWidth="1"/>
    <col min="5611" max="5611" width="20.3984375" style="63" customWidth="1"/>
    <col min="5612" max="5612" width="22.8984375" style="63" customWidth="1"/>
    <col min="5613" max="5613" width="25.09765625" style="63" customWidth="1"/>
    <col min="5614" max="5861" width="9.8984375" style="63"/>
    <col min="5862" max="5862" width="8.3984375" style="63" customWidth="1"/>
    <col min="5863" max="5863" width="14" style="63" customWidth="1"/>
    <col min="5864" max="5864" width="17.8984375" style="63" customWidth="1"/>
    <col min="5865" max="5865" width="45" style="63" bestFit="1" customWidth="1"/>
    <col min="5866" max="5866" width="61.59765625" style="63" customWidth="1"/>
    <col min="5867" max="5867" width="20.3984375" style="63" customWidth="1"/>
    <col min="5868" max="5868" width="22.8984375" style="63" customWidth="1"/>
    <col min="5869" max="5869" width="25.09765625" style="63" customWidth="1"/>
    <col min="5870" max="6117" width="9.8984375" style="63"/>
    <col min="6118" max="6118" width="8.3984375" style="63" customWidth="1"/>
    <col min="6119" max="6119" width="14" style="63" customWidth="1"/>
    <col min="6120" max="6120" width="17.8984375" style="63" customWidth="1"/>
    <col min="6121" max="6121" width="45" style="63" bestFit="1" customWidth="1"/>
    <col min="6122" max="6122" width="61.59765625" style="63" customWidth="1"/>
    <col min="6123" max="6123" width="20.3984375" style="63" customWidth="1"/>
    <col min="6124" max="6124" width="22.8984375" style="63" customWidth="1"/>
    <col min="6125" max="6125" width="25.09765625" style="63" customWidth="1"/>
    <col min="6126" max="6373" width="9.8984375" style="63"/>
    <col min="6374" max="6374" width="8.3984375" style="63" customWidth="1"/>
    <col min="6375" max="6375" width="14" style="63" customWidth="1"/>
    <col min="6376" max="6376" width="17.8984375" style="63" customWidth="1"/>
    <col min="6377" max="6377" width="45" style="63" bestFit="1" customWidth="1"/>
    <col min="6378" max="6378" width="61.59765625" style="63" customWidth="1"/>
    <col min="6379" max="6379" width="20.3984375" style="63" customWidth="1"/>
    <col min="6380" max="6380" width="22.8984375" style="63" customWidth="1"/>
    <col min="6381" max="6381" width="25.09765625" style="63" customWidth="1"/>
    <col min="6382" max="6629" width="9.8984375" style="63"/>
    <col min="6630" max="6630" width="8.3984375" style="63" customWidth="1"/>
    <col min="6631" max="6631" width="14" style="63" customWidth="1"/>
    <col min="6632" max="6632" width="17.8984375" style="63" customWidth="1"/>
    <col min="6633" max="6633" width="45" style="63" bestFit="1" customWidth="1"/>
    <col min="6634" max="6634" width="61.59765625" style="63" customWidth="1"/>
    <col min="6635" max="6635" width="20.3984375" style="63" customWidth="1"/>
    <col min="6636" max="6636" width="22.8984375" style="63" customWidth="1"/>
    <col min="6637" max="6637" width="25.09765625" style="63" customWidth="1"/>
    <col min="6638" max="6885" width="9.8984375" style="63"/>
    <col min="6886" max="6886" width="8.3984375" style="63" customWidth="1"/>
    <col min="6887" max="6887" width="14" style="63" customWidth="1"/>
    <col min="6888" max="6888" width="17.8984375" style="63" customWidth="1"/>
    <col min="6889" max="6889" width="45" style="63" bestFit="1" customWidth="1"/>
    <col min="6890" max="6890" width="61.59765625" style="63" customWidth="1"/>
    <col min="6891" max="6891" width="20.3984375" style="63" customWidth="1"/>
    <col min="6892" max="6892" width="22.8984375" style="63" customWidth="1"/>
    <col min="6893" max="6893" width="25.09765625" style="63" customWidth="1"/>
    <col min="6894" max="7141" width="9.8984375" style="63"/>
    <col min="7142" max="7142" width="8.3984375" style="63" customWidth="1"/>
    <col min="7143" max="7143" width="14" style="63" customWidth="1"/>
    <col min="7144" max="7144" width="17.8984375" style="63" customWidth="1"/>
    <col min="7145" max="7145" width="45" style="63" bestFit="1" customWidth="1"/>
    <col min="7146" max="7146" width="61.59765625" style="63" customWidth="1"/>
    <col min="7147" max="7147" width="20.3984375" style="63" customWidth="1"/>
    <col min="7148" max="7148" width="22.8984375" style="63" customWidth="1"/>
    <col min="7149" max="7149" width="25.09765625" style="63" customWidth="1"/>
    <col min="7150" max="7397" width="9.8984375" style="63"/>
    <col min="7398" max="7398" width="8.3984375" style="63" customWidth="1"/>
    <col min="7399" max="7399" width="14" style="63" customWidth="1"/>
    <col min="7400" max="7400" width="17.8984375" style="63" customWidth="1"/>
    <col min="7401" max="7401" width="45" style="63" bestFit="1" customWidth="1"/>
    <col min="7402" max="7402" width="61.59765625" style="63" customWidth="1"/>
    <col min="7403" max="7403" width="20.3984375" style="63" customWidth="1"/>
    <col min="7404" max="7404" width="22.8984375" style="63" customWidth="1"/>
    <col min="7405" max="7405" width="25.09765625" style="63" customWidth="1"/>
    <col min="7406" max="7653" width="9.8984375" style="63"/>
    <col min="7654" max="7654" width="8.3984375" style="63" customWidth="1"/>
    <col min="7655" max="7655" width="14" style="63" customWidth="1"/>
    <col min="7656" max="7656" width="17.8984375" style="63" customWidth="1"/>
    <col min="7657" max="7657" width="45" style="63" bestFit="1" customWidth="1"/>
    <col min="7658" max="7658" width="61.59765625" style="63" customWidth="1"/>
    <col min="7659" max="7659" width="20.3984375" style="63" customWidth="1"/>
    <col min="7660" max="7660" width="22.8984375" style="63" customWidth="1"/>
    <col min="7661" max="7661" width="25.09765625" style="63" customWidth="1"/>
    <col min="7662" max="7909" width="9.8984375" style="63"/>
    <col min="7910" max="7910" width="8.3984375" style="63" customWidth="1"/>
    <col min="7911" max="7911" width="14" style="63" customWidth="1"/>
    <col min="7912" max="7912" width="17.8984375" style="63" customWidth="1"/>
    <col min="7913" max="7913" width="45" style="63" bestFit="1" customWidth="1"/>
    <col min="7914" max="7914" width="61.59765625" style="63" customWidth="1"/>
    <col min="7915" max="7915" width="20.3984375" style="63" customWidth="1"/>
    <col min="7916" max="7916" width="22.8984375" style="63" customWidth="1"/>
    <col min="7917" max="7917" width="25.09765625" style="63" customWidth="1"/>
    <col min="7918" max="8165" width="9.8984375" style="63"/>
    <col min="8166" max="8166" width="8.3984375" style="63" customWidth="1"/>
    <col min="8167" max="8167" width="14" style="63" customWidth="1"/>
    <col min="8168" max="8168" width="17.8984375" style="63" customWidth="1"/>
    <col min="8169" max="8169" width="45" style="63" bestFit="1" customWidth="1"/>
    <col min="8170" max="8170" width="61.59765625" style="63" customWidth="1"/>
    <col min="8171" max="8171" width="20.3984375" style="63" customWidth="1"/>
    <col min="8172" max="8172" width="22.8984375" style="63" customWidth="1"/>
    <col min="8173" max="8173" width="25.09765625" style="63" customWidth="1"/>
    <col min="8174" max="8421" width="9.8984375" style="63"/>
    <col min="8422" max="8422" width="8.3984375" style="63" customWidth="1"/>
    <col min="8423" max="8423" width="14" style="63" customWidth="1"/>
    <col min="8424" max="8424" width="17.8984375" style="63" customWidth="1"/>
    <col min="8425" max="8425" width="45" style="63" bestFit="1" customWidth="1"/>
    <col min="8426" max="8426" width="61.59765625" style="63" customWidth="1"/>
    <col min="8427" max="8427" width="20.3984375" style="63" customWidth="1"/>
    <col min="8428" max="8428" width="22.8984375" style="63" customWidth="1"/>
    <col min="8429" max="8429" width="25.09765625" style="63" customWidth="1"/>
    <col min="8430" max="8677" width="9.8984375" style="63"/>
    <col min="8678" max="8678" width="8.3984375" style="63" customWidth="1"/>
    <col min="8679" max="8679" width="14" style="63" customWidth="1"/>
    <col min="8680" max="8680" width="17.8984375" style="63" customWidth="1"/>
    <col min="8681" max="8681" width="45" style="63" bestFit="1" customWidth="1"/>
    <col min="8682" max="8682" width="61.59765625" style="63" customWidth="1"/>
    <col min="8683" max="8683" width="20.3984375" style="63" customWidth="1"/>
    <col min="8684" max="8684" width="22.8984375" style="63" customWidth="1"/>
    <col min="8685" max="8685" width="25.09765625" style="63" customWidth="1"/>
    <col min="8686" max="8933" width="9.8984375" style="63"/>
    <col min="8934" max="8934" width="8.3984375" style="63" customWidth="1"/>
    <col min="8935" max="8935" width="14" style="63" customWidth="1"/>
    <col min="8936" max="8936" width="17.8984375" style="63" customWidth="1"/>
    <col min="8937" max="8937" width="45" style="63" bestFit="1" customWidth="1"/>
    <col min="8938" max="8938" width="61.59765625" style="63" customWidth="1"/>
    <col min="8939" max="8939" width="20.3984375" style="63" customWidth="1"/>
    <col min="8940" max="8940" width="22.8984375" style="63" customWidth="1"/>
    <col min="8941" max="8941" width="25.09765625" style="63" customWidth="1"/>
    <col min="8942" max="9189" width="9.8984375" style="63"/>
    <col min="9190" max="9190" width="8.3984375" style="63" customWidth="1"/>
    <col min="9191" max="9191" width="14" style="63" customWidth="1"/>
    <col min="9192" max="9192" width="17.8984375" style="63" customWidth="1"/>
    <col min="9193" max="9193" width="45" style="63" bestFit="1" customWidth="1"/>
    <col min="9194" max="9194" width="61.59765625" style="63" customWidth="1"/>
    <col min="9195" max="9195" width="20.3984375" style="63" customWidth="1"/>
    <col min="9196" max="9196" width="22.8984375" style="63" customWidth="1"/>
    <col min="9197" max="9197" width="25.09765625" style="63" customWidth="1"/>
    <col min="9198" max="9445" width="9.8984375" style="63"/>
    <col min="9446" max="9446" width="8.3984375" style="63" customWidth="1"/>
    <col min="9447" max="9447" width="14" style="63" customWidth="1"/>
    <col min="9448" max="9448" width="17.8984375" style="63" customWidth="1"/>
    <col min="9449" max="9449" width="45" style="63" bestFit="1" customWidth="1"/>
    <col min="9450" max="9450" width="61.59765625" style="63" customWidth="1"/>
    <col min="9451" max="9451" width="20.3984375" style="63" customWidth="1"/>
    <col min="9452" max="9452" width="22.8984375" style="63" customWidth="1"/>
    <col min="9453" max="9453" width="25.09765625" style="63" customWidth="1"/>
    <col min="9454" max="9701" width="9.8984375" style="63"/>
    <col min="9702" max="9702" width="8.3984375" style="63" customWidth="1"/>
    <col min="9703" max="9703" width="14" style="63" customWidth="1"/>
    <col min="9704" max="9704" width="17.8984375" style="63" customWidth="1"/>
    <col min="9705" max="9705" width="45" style="63" bestFit="1" customWidth="1"/>
    <col min="9706" max="9706" width="61.59765625" style="63" customWidth="1"/>
    <col min="9707" max="9707" width="20.3984375" style="63" customWidth="1"/>
    <col min="9708" max="9708" width="22.8984375" style="63" customWidth="1"/>
    <col min="9709" max="9709" width="25.09765625" style="63" customWidth="1"/>
    <col min="9710" max="9957" width="9.8984375" style="63"/>
    <col min="9958" max="9958" width="8.3984375" style="63" customWidth="1"/>
    <col min="9959" max="9959" width="14" style="63" customWidth="1"/>
    <col min="9960" max="9960" width="17.8984375" style="63" customWidth="1"/>
    <col min="9961" max="9961" width="45" style="63" bestFit="1" customWidth="1"/>
    <col min="9962" max="9962" width="61.59765625" style="63" customWidth="1"/>
    <col min="9963" max="9963" width="20.3984375" style="63" customWidth="1"/>
    <col min="9964" max="9964" width="22.8984375" style="63" customWidth="1"/>
    <col min="9965" max="9965" width="25.09765625" style="63" customWidth="1"/>
    <col min="9966" max="10213" width="9.8984375" style="63"/>
    <col min="10214" max="10214" width="8.3984375" style="63" customWidth="1"/>
    <col min="10215" max="10215" width="14" style="63" customWidth="1"/>
    <col min="10216" max="10216" width="17.8984375" style="63" customWidth="1"/>
    <col min="10217" max="10217" width="45" style="63" bestFit="1" customWidth="1"/>
    <col min="10218" max="10218" width="61.59765625" style="63" customWidth="1"/>
    <col min="10219" max="10219" width="20.3984375" style="63" customWidth="1"/>
    <col min="10220" max="10220" width="22.8984375" style="63" customWidth="1"/>
    <col min="10221" max="10221" width="25.09765625" style="63" customWidth="1"/>
    <col min="10222" max="10469" width="9.8984375" style="63"/>
    <col min="10470" max="10470" width="8.3984375" style="63" customWidth="1"/>
    <col min="10471" max="10471" width="14" style="63" customWidth="1"/>
    <col min="10472" max="10472" width="17.8984375" style="63" customWidth="1"/>
    <col min="10473" max="10473" width="45" style="63" bestFit="1" customWidth="1"/>
    <col min="10474" max="10474" width="61.59765625" style="63" customWidth="1"/>
    <col min="10475" max="10475" width="20.3984375" style="63" customWidth="1"/>
    <col min="10476" max="10476" width="22.8984375" style="63" customWidth="1"/>
    <col min="10477" max="10477" width="25.09765625" style="63" customWidth="1"/>
    <col min="10478" max="10725" width="9.8984375" style="63"/>
    <col min="10726" max="10726" width="8.3984375" style="63" customWidth="1"/>
    <col min="10727" max="10727" width="14" style="63" customWidth="1"/>
    <col min="10728" max="10728" width="17.8984375" style="63" customWidth="1"/>
    <col min="10729" max="10729" width="45" style="63" bestFit="1" customWidth="1"/>
    <col min="10730" max="10730" width="61.59765625" style="63" customWidth="1"/>
    <col min="10731" max="10731" width="20.3984375" style="63" customWidth="1"/>
    <col min="10732" max="10732" width="22.8984375" style="63" customWidth="1"/>
    <col min="10733" max="10733" width="25.09765625" style="63" customWidth="1"/>
    <col min="10734" max="10981" width="9.8984375" style="63"/>
    <col min="10982" max="10982" width="8.3984375" style="63" customWidth="1"/>
    <col min="10983" max="10983" width="14" style="63" customWidth="1"/>
    <col min="10984" max="10984" width="17.8984375" style="63" customWidth="1"/>
    <col min="10985" max="10985" width="45" style="63" bestFit="1" customWidth="1"/>
    <col min="10986" max="10986" width="61.59765625" style="63" customWidth="1"/>
    <col min="10987" max="10987" width="20.3984375" style="63" customWidth="1"/>
    <col min="10988" max="10988" width="22.8984375" style="63" customWidth="1"/>
    <col min="10989" max="10989" width="25.09765625" style="63" customWidth="1"/>
    <col min="10990" max="11237" width="9.8984375" style="63"/>
    <col min="11238" max="11238" width="8.3984375" style="63" customWidth="1"/>
    <col min="11239" max="11239" width="14" style="63" customWidth="1"/>
    <col min="11240" max="11240" width="17.8984375" style="63" customWidth="1"/>
    <col min="11241" max="11241" width="45" style="63" bestFit="1" customWidth="1"/>
    <col min="11242" max="11242" width="61.59765625" style="63" customWidth="1"/>
    <col min="11243" max="11243" width="20.3984375" style="63" customWidth="1"/>
    <col min="11244" max="11244" width="22.8984375" style="63" customWidth="1"/>
    <col min="11245" max="11245" width="25.09765625" style="63" customWidth="1"/>
    <col min="11246" max="11493" width="9.8984375" style="63"/>
    <col min="11494" max="11494" width="8.3984375" style="63" customWidth="1"/>
    <col min="11495" max="11495" width="14" style="63" customWidth="1"/>
    <col min="11496" max="11496" width="17.8984375" style="63" customWidth="1"/>
    <col min="11497" max="11497" width="45" style="63" bestFit="1" customWidth="1"/>
    <col min="11498" max="11498" width="61.59765625" style="63" customWidth="1"/>
    <col min="11499" max="11499" width="20.3984375" style="63" customWidth="1"/>
    <col min="11500" max="11500" width="22.8984375" style="63" customWidth="1"/>
    <col min="11501" max="11501" width="25.09765625" style="63" customWidth="1"/>
    <col min="11502" max="11749" width="9.8984375" style="63"/>
    <col min="11750" max="11750" width="8.3984375" style="63" customWidth="1"/>
    <col min="11751" max="11751" width="14" style="63" customWidth="1"/>
    <col min="11752" max="11752" width="17.8984375" style="63" customWidth="1"/>
    <col min="11753" max="11753" width="45" style="63" bestFit="1" customWidth="1"/>
    <col min="11754" max="11754" width="61.59765625" style="63" customWidth="1"/>
    <col min="11755" max="11755" width="20.3984375" style="63" customWidth="1"/>
    <col min="11756" max="11756" width="22.8984375" style="63" customWidth="1"/>
    <col min="11757" max="11757" width="25.09765625" style="63" customWidth="1"/>
    <col min="11758" max="12005" width="9.8984375" style="63"/>
    <col min="12006" max="12006" width="8.3984375" style="63" customWidth="1"/>
    <col min="12007" max="12007" width="14" style="63" customWidth="1"/>
    <col min="12008" max="12008" width="17.8984375" style="63" customWidth="1"/>
    <col min="12009" max="12009" width="45" style="63" bestFit="1" customWidth="1"/>
    <col min="12010" max="12010" width="61.59765625" style="63" customWidth="1"/>
    <col min="12011" max="12011" width="20.3984375" style="63" customWidth="1"/>
    <col min="12012" max="12012" width="22.8984375" style="63" customWidth="1"/>
    <col min="12013" max="12013" width="25.09765625" style="63" customWidth="1"/>
    <col min="12014" max="12261" width="9.8984375" style="63"/>
    <col min="12262" max="12262" width="8.3984375" style="63" customWidth="1"/>
    <col min="12263" max="12263" width="14" style="63" customWidth="1"/>
    <col min="12264" max="12264" width="17.8984375" style="63" customWidth="1"/>
    <col min="12265" max="12265" width="45" style="63" bestFit="1" customWidth="1"/>
    <col min="12266" max="12266" width="61.59765625" style="63" customWidth="1"/>
    <col min="12267" max="12267" width="20.3984375" style="63" customWidth="1"/>
    <col min="12268" max="12268" width="22.8984375" style="63" customWidth="1"/>
    <col min="12269" max="12269" width="25.09765625" style="63" customWidth="1"/>
    <col min="12270" max="12517" width="9.8984375" style="63"/>
    <col min="12518" max="12518" width="8.3984375" style="63" customWidth="1"/>
    <col min="12519" max="12519" width="14" style="63" customWidth="1"/>
    <col min="12520" max="12520" width="17.8984375" style="63" customWidth="1"/>
    <col min="12521" max="12521" width="45" style="63" bestFit="1" customWidth="1"/>
    <col min="12522" max="12522" width="61.59765625" style="63" customWidth="1"/>
    <col min="12523" max="12523" width="20.3984375" style="63" customWidth="1"/>
    <col min="12524" max="12524" width="22.8984375" style="63" customWidth="1"/>
    <col min="12525" max="12525" width="25.09765625" style="63" customWidth="1"/>
    <col min="12526" max="12773" width="9.8984375" style="63"/>
    <col min="12774" max="12774" width="8.3984375" style="63" customWidth="1"/>
    <col min="12775" max="12775" width="14" style="63" customWidth="1"/>
    <col min="12776" max="12776" width="17.8984375" style="63" customWidth="1"/>
    <col min="12777" max="12777" width="45" style="63" bestFit="1" customWidth="1"/>
    <col min="12778" max="12778" width="61.59765625" style="63" customWidth="1"/>
    <col min="12779" max="12779" width="20.3984375" style="63" customWidth="1"/>
    <col min="12780" max="12780" width="22.8984375" style="63" customWidth="1"/>
    <col min="12781" max="12781" width="25.09765625" style="63" customWidth="1"/>
    <col min="12782" max="13029" width="9.8984375" style="63"/>
    <col min="13030" max="13030" width="8.3984375" style="63" customWidth="1"/>
    <col min="13031" max="13031" width="14" style="63" customWidth="1"/>
    <col min="13032" max="13032" width="17.8984375" style="63" customWidth="1"/>
    <col min="13033" max="13033" width="45" style="63" bestFit="1" customWidth="1"/>
    <col min="13034" max="13034" width="61.59765625" style="63" customWidth="1"/>
    <col min="13035" max="13035" width="20.3984375" style="63" customWidth="1"/>
    <col min="13036" max="13036" width="22.8984375" style="63" customWidth="1"/>
    <col min="13037" max="13037" width="25.09765625" style="63" customWidth="1"/>
    <col min="13038" max="13285" width="9.8984375" style="63"/>
    <col min="13286" max="13286" width="8.3984375" style="63" customWidth="1"/>
    <col min="13287" max="13287" width="14" style="63" customWidth="1"/>
    <col min="13288" max="13288" width="17.8984375" style="63" customWidth="1"/>
    <col min="13289" max="13289" width="45" style="63" bestFit="1" customWidth="1"/>
    <col min="13290" max="13290" width="61.59765625" style="63" customWidth="1"/>
    <col min="13291" max="13291" width="20.3984375" style="63" customWidth="1"/>
    <col min="13292" max="13292" width="22.8984375" style="63" customWidth="1"/>
    <col min="13293" max="13293" width="25.09765625" style="63" customWidth="1"/>
    <col min="13294" max="13541" width="9.8984375" style="63"/>
    <col min="13542" max="13542" width="8.3984375" style="63" customWidth="1"/>
    <col min="13543" max="13543" width="14" style="63" customWidth="1"/>
    <col min="13544" max="13544" width="17.8984375" style="63" customWidth="1"/>
    <col min="13545" max="13545" width="45" style="63" bestFit="1" customWidth="1"/>
    <col min="13546" max="13546" width="61.59765625" style="63" customWidth="1"/>
    <col min="13547" max="13547" width="20.3984375" style="63" customWidth="1"/>
    <col min="13548" max="13548" width="22.8984375" style="63" customWidth="1"/>
    <col min="13549" max="13549" width="25.09765625" style="63" customWidth="1"/>
    <col min="13550" max="13797" width="9.8984375" style="63"/>
    <col min="13798" max="13798" width="8.3984375" style="63" customWidth="1"/>
    <col min="13799" max="13799" width="14" style="63" customWidth="1"/>
    <col min="13800" max="13800" width="17.8984375" style="63" customWidth="1"/>
    <col min="13801" max="13801" width="45" style="63" bestFit="1" customWidth="1"/>
    <col min="13802" max="13802" width="61.59765625" style="63" customWidth="1"/>
    <col min="13803" max="13803" width="20.3984375" style="63" customWidth="1"/>
    <col min="13804" max="13804" width="22.8984375" style="63" customWidth="1"/>
    <col min="13805" max="13805" width="25.09765625" style="63" customWidth="1"/>
    <col min="13806" max="14053" width="9.8984375" style="63"/>
    <col min="14054" max="14054" width="8.3984375" style="63" customWidth="1"/>
    <col min="14055" max="14055" width="14" style="63" customWidth="1"/>
    <col min="14056" max="14056" width="17.8984375" style="63" customWidth="1"/>
    <col min="14057" max="14057" width="45" style="63" bestFit="1" customWidth="1"/>
    <col min="14058" max="14058" width="61.59765625" style="63" customWidth="1"/>
    <col min="14059" max="14059" width="20.3984375" style="63" customWidth="1"/>
    <col min="14060" max="14060" width="22.8984375" style="63" customWidth="1"/>
    <col min="14061" max="14061" width="25.09765625" style="63" customWidth="1"/>
    <col min="14062" max="14309" width="9.8984375" style="63"/>
    <col min="14310" max="14310" width="8.3984375" style="63" customWidth="1"/>
    <col min="14311" max="14311" width="14" style="63" customWidth="1"/>
    <col min="14312" max="14312" width="17.8984375" style="63" customWidth="1"/>
    <col min="14313" max="14313" width="45" style="63" bestFit="1" customWidth="1"/>
    <col min="14314" max="14314" width="61.59765625" style="63" customWidth="1"/>
    <col min="14315" max="14315" width="20.3984375" style="63" customWidth="1"/>
    <col min="14316" max="14316" width="22.8984375" style="63" customWidth="1"/>
    <col min="14317" max="14317" width="25.09765625" style="63" customWidth="1"/>
    <col min="14318" max="14565" width="9.8984375" style="63"/>
    <col min="14566" max="14566" width="8.3984375" style="63" customWidth="1"/>
    <col min="14567" max="14567" width="14" style="63" customWidth="1"/>
    <col min="14568" max="14568" width="17.8984375" style="63" customWidth="1"/>
    <col min="14569" max="14569" width="45" style="63" bestFit="1" customWidth="1"/>
    <col min="14570" max="14570" width="61.59765625" style="63" customWidth="1"/>
    <col min="14571" max="14571" width="20.3984375" style="63" customWidth="1"/>
    <col min="14572" max="14572" width="22.8984375" style="63" customWidth="1"/>
    <col min="14573" max="14573" width="25.09765625" style="63" customWidth="1"/>
    <col min="14574" max="14821" width="9.8984375" style="63"/>
    <col min="14822" max="14822" width="8.3984375" style="63" customWidth="1"/>
    <col min="14823" max="14823" width="14" style="63" customWidth="1"/>
    <col min="14824" max="14824" width="17.8984375" style="63" customWidth="1"/>
    <col min="14825" max="14825" width="45" style="63" bestFit="1" customWidth="1"/>
    <col min="14826" max="14826" width="61.59765625" style="63" customWidth="1"/>
    <col min="14827" max="14827" width="20.3984375" style="63" customWidth="1"/>
    <col min="14828" max="14828" width="22.8984375" style="63" customWidth="1"/>
    <col min="14829" max="14829" width="25.09765625" style="63" customWidth="1"/>
    <col min="14830" max="15077" width="9.8984375" style="63"/>
    <col min="15078" max="15078" width="8.3984375" style="63" customWidth="1"/>
    <col min="15079" max="15079" width="14" style="63" customWidth="1"/>
    <col min="15080" max="15080" width="17.8984375" style="63" customWidth="1"/>
    <col min="15081" max="15081" width="45" style="63" bestFit="1" customWidth="1"/>
    <col min="15082" max="15082" width="61.59765625" style="63" customWidth="1"/>
    <col min="15083" max="15083" width="20.3984375" style="63" customWidth="1"/>
    <col min="15084" max="15084" width="22.8984375" style="63" customWidth="1"/>
    <col min="15085" max="15085" width="25.09765625" style="63" customWidth="1"/>
    <col min="15086" max="15333" width="9.8984375" style="63"/>
    <col min="15334" max="15334" width="8.3984375" style="63" customWidth="1"/>
    <col min="15335" max="15335" width="14" style="63" customWidth="1"/>
    <col min="15336" max="15336" width="17.8984375" style="63" customWidth="1"/>
    <col min="15337" max="15337" width="45" style="63" bestFit="1" customWidth="1"/>
    <col min="15338" max="15338" width="61.59765625" style="63" customWidth="1"/>
    <col min="15339" max="15339" width="20.3984375" style="63" customWidth="1"/>
    <col min="15340" max="15340" width="22.8984375" style="63" customWidth="1"/>
    <col min="15341" max="15341" width="25.09765625" style="63" customWidth="1"/>
    <col min="15342" max="15589" width="9.8984375" style="63"/>
    <col min="15590" max="15590" width="8.3984375" style="63" customWidth="1"/>
    <col min="15591" max="15591" width="14" style="63" customWidth="1"/>
    <col min="15592" max="15592" width="17.8984375" style="63" customWidth="1"/>
    <col min="15593" max="15593" width="45" style="63" bestFit="1" customWidth="1"/>
    <col min="15594" max="15594" width="61.59765625" style="63" customWidth="1"/>
    <col min="15595" max="15595" width="20.3984375" style="63" customWidth="1"/>
    <col min="15596" max="15596" width="22.8984375" style="63" customWidth="1"/>
    <col min="15597" max="15597" width="25.09765625" style="63" customWidth="1"/>
    <col min="15598" max="15845" width="9.8984375" style="63"/>
    <col min="15846" max="15846" width="8.3984375" style="63" customWidth="1"/>
    <col min="15847" max="15847" width="14" style="63" customWidth="1"/>
    <col min="15848" max="15848" width="17.8984375" style="63" customWidth="1"/>
    <col min="15849" max="15849" width="45" style="63" bestFit="1" customWidth="1"/>
    <col min="15850" max="15850" width="61.59765625" style="63" customWidth="1"/>
    <col min="15851" max="15851" width="20.3984375" style="63" customWidth="1"/>
    <col min="15852" max="15852" width="22.8984375" style="63" customWidth="1"/>
    <col min="15853" max="15853" width="25.09765625" style="63" customWidth="1"/>
    <col min="15854" max="16101" width="9.8984375" style="63"/>
    <col min="16102" max="16102" width="8.3984375" style="63" customWidth="1"/>
    <col min="16103" max="16103" width="14" style="63" customWidth="1"/>
    <col min="16104" max="16104" width="17.8984375" style="63" customWidth="1"/>
    <col min="16105" max="16105" width="45" style="63" bestFit="1" customWidth="1"/>
    <col min="16106" max="16106" width="61.59765625" style="63" customWidth="1"/>
    <col min="16107" max="16107" width="20.3984375" style="63" customWidth="1"/>
    <col min="16108" max="16108" width="22.8984375" style="63" customWidth="1"/>
    <col min="16109" max="16109" width="25.09765625" style="63" customWidth="1"/>
    <col min="16110" max="16384" width="9.8984375" style="63"/>
  </cols>
  <sheetData>
    <row r="1" spans="1:10" s="107" customFormat="1" ht="40.15" customHeight="1">
      <c r="A1" s="76" t="s">
        <v>192</v>
      </c>
      <c r="B1" s="106"/>
      <c r="C1" s="73"/>
      <c r="D1" s="73"/>
      <c r="E1" s="73"/>
      <c r="F1" s="73"/>
      <c r="G1" s="73"/>
      <c r="H1" s="73"/>
      <c r="I1" s="73"/>
      <c r="J1" s="73"/>
    </row>
    <row r="2" spans="1:10" s="74" customFormat="1" ht="19.95" customHeight="1">
      <c r="A2" s="76"/>
      <c r="B2" s="75"/>
      <c r="C2" s="73"/>
      <c r="D2" s="73"/>
      <c r="E2" s="73"/>
      <c r="F2" s="73"/>
      <c r="G2" s="73"/>
      <c r="H2" s="73"/>
      <c r="I2" s="73"/>
      <c r="J2" s="73"/>
    </row>
    <row r="3" spans="1:10" s="108" customFormat="1" ht="39.6" customHeight="1">
      <c r="A3" s="73"/>
      <c r="B3" s="1058" t="s">
        <v>193</v>
      </c>
      <c r="C3" s="1058"/>
      <c r="D3" s="1058"/>
      <c r="E3" s="1058"/>
      <c r="F3" s="1058"/>
      <c r="G3" s="1058"/>
      <c r="H3" s="1058"/>
      <c r="I3" s="1058"/>
      <c r="J3" s="73"/>
    </row>
    <row r="4" spans="1:10" s="74" customFormat="1" ht="25.2" customHeight="1">
      <c r="A4" s="73"/>
      <c r="B4" s="1055" t="s">
        <v>194</v>
      </c>
      <c r="C4" s="1056"/>
      <c r="D4" s="1056"/>
      <c r="E4" s="1056"/>
      <c r="F4" s="1056"/>
      <c r="G4" s="1056"/>
      <c r="H4" s="1056"/>
      <c r="I4" s="1057"/>
      <c r="J4" s="73"/>
    </row>
    <row r="5" spans="1:10" s="74" customFormat="1" ht="25.2" customHeight="1">
      <c r="A5" s="73"/>
      <c r="B5" s="109" t="s">
        <v>195</v>
      </c>
      <c r="C5" s="1055" t="s">
        <v>196</v>
      </c>
      <c r="D5" s="1056"/>
      <c r="E5" s="1056"/>
      <c r="F5" s="1056"/>
      <c r="G5" s="1056"/>
      <c r="H5" s="1056"/>
      <c r="I5" s="1057"/>
      <c r="J5" s="73"/>
    </row>
    <row r="6" spans="1:10" s="74" customFormat="1" ht="25.2" customHeight="1">
      <c r="A6" s="73"/>
      <c r="B6" s="109" t="s">
        <v>197</v>
      </c>
      <c r="C6" s="1055" t="s">
        <v>198</v>
      </c>
      <c r="D6" s="1056"/>
      <c r="E6" s="1056"/>
      <c r="F6" s="1056"/>
      <c r="G6" s="1056"/>
      <c r="H6" s="1056"/>
      <c r="I6" s="1057"/>
      <c r="J6" s="73"/>
    </row>
    <row r="7" spans="1:10" s="74" customFormat="1" ht="25.2" customHeight="1">
      <c r="A7" s="73"/>
      <c r="B7" s="109" t="s">
        <v>199</v>
      </c>
      <c r="C7" s="1055" t="s">
        <v>200</v>
      </c>
      <c r="D7" s="1056"/>
      <c r="E7" s="1056"/>
      <c r="F7" s="1056"/>
      <c r="G7" s="1056"/>
      <c r="H7" s="1056"/>
      <c r="I7" s="1057"/>
      <c r="J7" s="73"/>
    </row>
    <row r="8" spans="1:10" s="74" customFormat="1" ht="25.2" customHeight="1">
      <c r="A8" s="73"/>
      <c r="B8" s="110"/>
      <c r="C8" s="73"/>
      <c r="D8" s="111"/>
      <c r="E8" s="111"/>
      <c r="F8" s="111"/>
      <c r="G8" s="111"/>
      <c r="H8" s="111"/>
      <c r="I8" s="111"/>
      <c r="J8" s="73"/>
    </row>
    <row r="9" spans="1:10" s="74" customFormat="1" ht="36" customHeight="1">
      <c r="A9" s="73"/>
      <c r="B9" s="1058" t="s">
        <v>201</v>
      </c>
      <c r="C9" s="1058"/>
      <c r="D9" s="1058"/>
      <c r="E9" s="1058"/>
      <c r="F9" s="1058"/>
      <c r="G9" s="1058"/>
      <c r="H9" s="1058"/>
      <c r="I9" s="1058"/>
      <c r="J9" s="73"/>
    </row>
    <row r="10" spans="1:10" s="74" customFormat="1" ht="25.2" customHeight="1">
      <c r="A10" s="73"/>
      <c r="B10" s="1055" t="s">
        <v>202</v>
      </c>
      <c r="C10" s="1056"/>
      <c r="D10" s="1056"/>
      <c r="E10" s="1056"/>
      <c r="F10" s="1056"/>
      <c r="G10" s="1056"/>
      <c r="H10" s="1056"/>
      <c r="I10" s="1057"/>
      <c r="J10" s="73"/>
    </row>
    <row r="11" spans="1:10" s="74" customFormat="1" ht="56.5" customHeight="1">
      <c r="A11" s="73"/>
      <c r="B11" s="1059" t="s">
        <v>203</v>
      </c>
      <c r="C11" s="1052" t="s">
        <v>204</v>
      </c>
      <c r="D11" s="1053"/>
      <c r="E11" s="1053"/>
      <c r="F11" s="1053"/>
      <c r="G11" s="1053"/>
      <c r="H11" s="1053"/>
      <c r="I11" s="1054"/>
      <c r="J11" s="73"/>
    </row>
    <row r="12" spans="1:10" s="74" customFormat="1" ht="54.55" customHeight="1">
      <c r="A12" s="73"/>
      <c r="B12" s="1059"/>
      <c r="C12" s="1060" t="s">
        <v>205</v>
      </c>
      <c r="D12" s="109" t="s">
        <v>206</v>
      </c>
      <c r="E12" s="1052" t="s">
        <v>207</v>
      </c>
      <c r="F12" s="1053"/>
      <c r="G12" s="1053"/>
      <c r="H12" s="1053"/>
      <c r="I12" s="1054"/>
      <c r="J12" s="113"/>
    </row>
    <row r="13" spans="1:10" s="74" customFormat="1" ht="32.4" customHeight="1">
      <c r="A13" s="73"/>
      <c r="B13" s="1059"/>
      <c r="C13" s="1061"/>
      <c r="D13" s="109" t="s">
        <v>208</v>
      </c>
      <c r="E13" s="1052" t="s">
        <v>209</v>
      </c>
      <c r="F13" s="1053"/>
      <c r="G13" s="1053"/>
      <c r="H13" s="1053"/>
      <c r="I13" s="1054"/>
      <c r="J13" s="113"/>
    </row>
    <row r="14" spans="1:10" s="74" customFormat="1" ht="25.2" customHeight="1">
      <c r="A14" s="73"/>
      <c r="B14" s="109" t="s">
        <v>210</v>
      </c>
      <c r="C14" s="1055" t="s">
        <v>211</v>
      </c>
      <c r="D14" s="1056"/>
      <c r="E14" s="1056"/>
      <c r="F14" s="1056"/>
      <c r="G14" s="1056"/>
      <c r="H14" s="1056"/>
      <c r="I14" s="1057"/>
      <c r="J14" s="73"/>
    </row>
    <row r="15" spans="1:10" s="74" customFormat="1" ht="25.2" customHeight="1">
      <c r="A15" s="73"/>
      <c r="B15" s="73"/>
      <c r="C15" s="73"/>
      <c r="D15" s="73"/>
      <c r="E15" s="73"/>
      <c r="F15" s="73"/>
      <c r="G15" s="73"/>
      <c r="H15" s="73"/>
      <c r="I15" s="73"/>
      <c r="J15" s="73"/>
    </row>
    <row r="16" spans="1:10" ht="15.8"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95"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6.55">
      <c r="A20" s="1065" t="s">
        <v>214</v>
      </c>
      <c r="B20" s="1066"/>
      <c r="C20" s="67" t="s">
        <v>215</v>
      </c>
      <c r="D20" s="68" t="s">
        <v>216</v>
      </c>
      <c r="E20" s="68" t="s">
        <v>217</v>
      </c>
      <c r="F20" s="68" t="s">
        <v>218</v>
      </c>
      <c r="G20" s="69"/>
      <c r="H20" s="69"/>
      <c r="I20" s="69"/>
    </row>
    <row r="21" spans="1:10" ht="93.05">
      <c r="A21" s="1067" t="s">
        <v>219</v>
      </c>
      <c r="B21" s="1066"/>
      <c r="C21" s="70" t="s">
        <v>220</v>
      </c>
      <c r="D21" s="70" t="s">
        <v>221</v>
      </c>
      <c r="E21" s="70" t="s">
        <v>222</v>
      </c>
      <c r="F21" s="70" t="s">
        <v>223</v>
      </c>
      <c r="G21" s="69"/>
      <c r="H21" s="69"/>
      <c r="I21" s="69"/>
    </row>
    <row r="22" spans="1:10" ht="80.900000000000006">
      <c r="A22" s="1067" t="s">
        <v>224</v>
      </c>
      <c r="B22" s="1066"/>
      <c r="C22" s="70" t="s">
        <v>225</v>
      </c>
      <c r="D22" s="70" t="s">
        <v>226</v>
      </c>
      <c r="E22" s="70" t="s">
        <v>227</v>
      </c>
      <c r="F22" s="71" t="s">
        <v>228</v>
      </c>
      <c r="G22" s="62"/>
      <c r="H22" s="62"/>
      <c r="I22" s="62"/>
    </row>
    <row r="23" spans="1:10" ht="80.900000000000006">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3.3">
      <c r="A25" s="1068" t="s">
        <v>234</v>
      </c>
      <c r="B25" s="1068"/>
      <c r="C25" s="1068"/>
      <c r="D25" s="1068"/>
      <c r="E25" s="1068"/>
      <c r="F25" s="1068"/>
      <c r="G25" s="1068"/>
      <c r="H25" s="1068"/>
      <c r="I25" s="1068"/>
    </row>
    <row r="26" spans="1:10" ht="23.3">
      <c r="A26" s="64" t="s">
        <v>235</v>
      </c>
      <c r="B26" s="64"/>
      <c r="C26" s="64"/>
      <c r="D26" s="64"/>
      <c r="E26" s="64"/>
      <c r="F26" s="64"/>
      <c r="G26" s="64"/>
      <c r="H26" s="64"/>
      <c r="I26" s="64"/>
    </row>
    <row r="27" spans="1:10" ht="23.3">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G7" sqref="G7"/>
    </sheetView>
  </sheetViews>
  <sheetFormatPr defaultColWidth="9" defaultRowHeight="13.3"/>
  <cols>
    <col min="1" max="1" width="49.3984375" style="1" customWidth="1"/>
    <col min="2" max="2" width="9.59765625" style="1" customWidth="1"/>
    <col min="3" max="15" width="10.59765625" style="1" customWidth="1"/>
    <col min="16" max="16" width="9" style="1" customWidth="1"/>
    <col min="17" max="17" width="36.3984375" style="1" bestFit="1" customWidth="1"/>
    <col min="18" max="18" width="17.3984375" style="1" customWidth="1"/>
    <col min="19" max="19" width="9" style="1" customWidth="1"/>
    <col min="20" max="23" width="23.3984375" style="1" customWidth="1"/>
    <col min="24" max="24" width="17" style="1" customWidth="1"/>
    <col min="25" max="25" width="8.8984375" style="1" customWidth="1"/>
    <col min="26" max="26" width="13.3984375" style="1" customWidth="1"/>
    <col min="27" max="27" width="10.69921875" style="1" customWidth="1"/>
    <col min="28" max="28" width="18.09765625" style="1" customWidth="1"/>
    <col min="29" max="29" width="16.09765625" customWidth="1"/>
    <col min="30" max="30" width="12.09765625" style="1" customWidth="1"/>
    <col min="31" max="32" width="9" style="1"/>
    <col min="33" max="33" width="68.59765625" style="2" customWidth="1"/>
    <col min="34" max="34" width="12.3984375" style="1" customWidth="1"/>
    <col min="35" max="35" width="9" style="1"/>
    <col min="36" max="36" width="19.3984375" customWidth="1"/>
    <col min="37" max="38" width="9" hidden="1" customWidth="1"/>
    <col min="39" max="39" width="10.3984375" style="7" hidden="1" customWidth="1"/>
    <col min="40" max="40" width="10.3984375" style="7" customWidth="1"/>
    <col min="41" max="41" width="45.09765625" style="1" customWidth="1"/>
    <col min="42" max="43" width="9" style="1"/>
    <col min="44" max="44" width="53.59765625" style="1" customWidth="1"/>
    <col min="45" max="45" width="46.09765625" style="1" customWidth="1"/>
    <col min="46" max="46" width="55.59765625" style="1" customWidth="1"/>
    <col min="47" max="47" width="63.3984375" style="1" customWidth="1"/>
    <col min="48" max="48" width="97.3984375" style="1" customWidth="1"/>
    <col min="49" max="49" width="18" style="1" customWidth="1"/>
    <col min="50" max="50" width="51.3984375" style="1" customWidth="1"/>
    <col min="51" max="51" width="48.3984375" style="1" customWidth="1"/>
    <col min="52" max="52" width="77.59765625" style="2" customWidth="1"/>
    <col min="53" max="53" width="55.09765625" style="1" customWidth="1"/>
    <col min="54" max="54" width="42.8984375" style="1" customWidth="1"/>
    <col min="55" max="55" width="52.59765625" style="1" customWidth="1"/>
    <col min="56" max="56" width="25.19921875" style="1" customWidth="1"/>
    <col min="57" max="57" width="9" style="1"/>
    <col min="58" max="58" width="88.3984375" style="1" customWidth="1"/>
    <col min="59" max="59" width="9" style="1"/>
    <col min="60" max="60" width="13.09765625" style="1" bestFit="1" customWidth="1"/>
    <col min="61" max="16384" width="9" style="1"/>
  </cols>
  <sheetData>
    <row r="1" spans="1:60" ht="13.8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8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7.0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7.0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7.0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7.0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7.0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7.0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7.0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7.0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7.0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7.0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7.0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7.0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7.0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7.0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7.0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7.0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183</v>
      </c>
    </row>
    <row r="19" spans="1:58" ht="67.0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t="s">
        <v>2183</v>
      </c>
    </row>
    <row r="20" spans="1:58" ht="67.0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7.0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7.0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7.0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7.0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7.0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7.0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7.0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7.0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7.0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7.0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7.0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7.0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7.599999999999994"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7.0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7.0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7.0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7.0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9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9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9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9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4.4"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4"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4"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9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4"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4"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3.95"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4.9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4"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4"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4.4"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4.4"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4.4"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4"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4"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4"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4"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4"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4"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4.4"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4.4"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4.4"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4.4"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3.8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3.8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3.8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3.8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3.8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3.8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3.8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3.8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3.8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3.8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3.8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3.8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3.8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3.8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3.8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3.8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3.8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3.8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3.8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3.8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3.8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3.8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3.8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3.8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3.8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3.8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3.8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3.8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3.8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3.8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3.8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3.8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3.8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3.8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3.8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3.8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3.8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3.8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3.8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3.8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3.8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3.8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3.8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3.8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3.8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3.8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3.8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3.8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3.8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3.8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3.8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3.8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3.8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3.8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3.8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3.8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3.8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3.8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3.8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3.8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3.8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3.8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3.8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3.8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3.8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3.8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3.8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3.8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3.8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3.8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3.8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3.8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3.8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3.8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3.8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3.8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3.8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3.8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3.8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3.8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3.8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3.8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3.8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3.8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3.8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3.8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3.8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3.8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3.8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3.8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3.8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3.8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3.8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3.8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3.8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3.8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3.8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3.8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3.8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3.8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3.8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3.8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3.8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3.8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3.8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3.8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3.8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3.8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3.8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3.8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3.8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3.8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3.8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3.8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3.8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3.8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3.8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3.8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3.8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3.8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3.8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3.8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3.8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3.8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3.8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8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2026-07-24T04:51:26Z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