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defaultThemeVersion="166925"/>
  <xr:revisionPtr revIDLastSave="0" documentId="8_{365501BF-DC80-4018-9332-55964D554388}" xr6:coauthVersionLast="47" xr6:coauthVersionMax="47" xr10:uidLastSave="{00000000-0000-0000-0000-000000000000}"/>
  <bookViews>
    <workbookView xWindow="-100" yWindow="-100" windowWidth="21467" windowHeight="11443" tabRatio="980" firstSheet="1" activeTab="1" xr2:uid="{00000000-000D-0000-FFFF-FFFF00000000}"/>
  </bookViews>
  <sheets>
    <sheet name="付表３－２" sheetId="27" state="hidden" r:id="rId1"/>
    <sheet name="勤務形態一覧表（居宅介護）" sheetId="116" r:id="rId2"/>
    <sheet name="選択肢" sheetId="90" r:id="rId3"/>
  </sheet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1">'勤務形態一覧表（居宅介護）'!$A$1:$AN$86</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あああ">選択肢!#REF!</definedName>
    <definedName name="医療型障害児入所施設">選択肢!$B$36:$K$36</definedName>
    <definedName name="一般相談支援事業">選択肢!#REF!</definedName>
    <definedName name="機能訓練">選択肢!$B$16:$J$16</definedName>
    <definedName name="居宅介護">選択肢!$B$2:$K$2</definedName>
    <definedName name="居宅介護・重度訪問介護・同行援護・行動援護">選択肢!$B$2:$J$2</definedName>
    <definedName name="居宅訪問型児童発達支援">選択肢!$B$34:$K$34</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選択肢!$B$26:$K$26</definedName>
    <definedName name="児童発達支援・児童発達支援センターであるもの">選択肢!$B$32:$L$32</definedName>
    <definedName name="児童発達支援・主として重症心身障害児を対象とする場合">選択肢!$B$29:$K$29</definedName>
    <definedName name="児童発達支援・放課後等デイサービス">選択肢!$B$28:$K$28</definedName>
    <definedName name="児童発達支援・放課後等デイサービス・主として重症心身障害児を対象とする場合">選択肢!$B$31:$K$31</definedName>
    <definedName name="自立生活援助">選択肢!$B$25:$K$25</definedName>
    <definedName name="就労移行支援">選択肢!$B$19:$K$19</definedName>
    <definedName name="就労継続支援Ａ型">選択肢!$B$22:$K$22</definedName>
    <definedName name="就労継続支援Ｂ型">選択肢!$B$21:$K$21</definedName>
    <definedName name="就労選択支援">選択肢!$B$18:$K$18</definedName>
    <definedName name="就労定着支援">選択肢!$B$24:$K$24</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相談支援事業_一般・計画・障害児">選択肢!$B$23:$K$23</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選択肢!#REF!</definedName>
    <definedName name="認定指定就労移行支援">選択肢!$B$20:$K$20</definedName>
    <definedName name="福祉型障害児入所施設">選択肢!$B$35:$K$35</definedName>
    <definedName name="保育所等訪問支援">選択肢!$B$33:$K$33</definedName>
    <definedName name="放課後等デイサービス">選択肢!$B$27:$K$27</definedName>
    <definedName name="放課後等デイサービス・主として重症心身障害児を対象とする場合">選択肢!$B$30:$K$30</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42" i="116" l="1"/>
  <c r="AK41" i="116"/>
  <c r="AK40" i="116"/>
  <c r="AM40" i="116" s="1"/>
  <c r="AH42" i="116"/>
  <c r="AK11" i="116" l="1"/>
  <c r="AL11" i="116"/>
  <c r="D39" i="116"/>
  <c r="C50" i="116" l="1"/>
  <c r="I44" i="116" l="1"/>
  <c r="U38" i="116" l="1"/>
  <c r="AM43" i="116" l="1" a="1"/>
  <c r="AM43" i="116" s="1"/>
  <c r="F42" i="116"/>
  <c r="I50" i="116" l="1"/>
  <c r="I54" i="116" s="1"/>
  <c r="E50" i="116"/>
  <c r="E54" i="116" s="1"/>
  <c r="E42" i="116"/>
  <c r="D42" i="116"/>
  <c r="I41" i="116"/>
  <c r="I40" i="116"/>
  <c r="F39" i="116"/>
  <c r="E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K13" i="116"/>
  <c r="AL13" i="116" s="1"/>
  <c r="AK12" i="116"/>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AL14" i="116" l="1"/>
  <c r="AL12" i="116"/>
  <c r="F53" i="116"/>
  <c r="L52" i="116"/>
  <c r="I42" i="116"/>
  <c r="AJ9" i="116"/>
  <c r="AI9" i="116"/>
  <c r="AK31" i="116"/>
  <c r="AL31" i="116" s="1"/>
  <c r="F52" i="116"/>
  <c r="E53" i="116"/>
  <c r="E52" i="116"/>
  <c r="I53" i="116"/>
  <c r="I52" i="116"/>
  <c r="L53" i="116"/>
  <c r="AI10" i="116"/>
  <c r="AH10" i="116"/>
  <c r="C52" i="116" l="1"/>
  <c r="D52" i="1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K1" authorId="0" shapeId="0" xr:uid="{E8D23FFB-69BB-441C-86F0-57E00A8B09FF}">
      <text>
        <r>
          <rPr>
            <b/>
            <sz val="8"/>
            <color indexed="81"/>
            <rFont val="游ゴシック"/>
            <family val="3"/>
            <charset val="128"/>
            <scheme val="minor"/>
          </rPr>
          <t>居宅介護、重度訪問介護、同行援護、行動援護のうち、
複数のサービスを実施している事業所はサービスごとに
専用のシートを用いて作成</t>
        </r>
      </text>
    </comment>
    <comment ref="AK3" authorId="0" shapeId="0" xr:uid="{6FA1573C-F850-4967-84C9-DC8B0240736F}">
      <text>
        <r>
          <rPr>
            <b/>
            <sz val="8"/>
            <color indexed="81"/>
            <rFont val="游ゴシック"/>
            <family val="3"/>
            <charset val="128"/>
            <scheme val="minor"/>
          </rPr>
          <t>変形労働時間制を採用していない場合は４週を選択
変形労働時間制を採用している場合は
１月単位（暦月）または１年単位（暦月）を選択</t>
        </r>
      </text>
    </comment>
    <comment ref="AK4" authorId="0" shapeId="0" xr:uid="{6291AED7-9380-4570-A3C2-1B91D186A3E4}">
      <text>
        <r>
          <rPr>
            <b/>
            <sz val="8"/>
            <color indexed="81"/>
            <rFont val="游ゴシック"/>
            <family val="3"/>
            <charset val="128"/>
            <scheme val="minor"/>
          </rPr>
          <t>原則、提出先が障害福祉課の場合は予定、
福祉政策課の場合は実績を選択</t>
        </r>
      </text>
    </comment>
    <comment ref="D7" authorId="0" shapeId="0" xr:uid="{67253435-E013-4913-926C-39953DF3C368}">
      <text>
        <r>
          <rPr>
            <b/>
            <sz val="8"/>
            <color indexed="81"/>
            <rFont val="游ゴシック"/>
            <family val="3"/>
            <charset val="128"/>
            <scheme val="minor"/>
          </rPr>
          <t>所定労働時間の短縮措置などの職員は
【時短】と記載</t>
        </r>
      </text>
    </comment>
    <comment ref="AM7" authorId="0" shapeId="0" xr:uid="{FF7A063D-FDF1-43E3-814D-B7F5C19770FC}">
      <text>
        <r>
          <rPr>
            <b/>
            <sz val="8"/>
            <color indexed="81"/>
            <rFont val="游ゴシック"/>
            <family val="3"/>
            <charset val="128"/>
            <scheme val="minor"/>
          </rPr>
          <t>兼務先の事業所名・サービス種別・職種を記載
例／訪問介護とよはし・訪問介護・訪問介護員</t>
        </r>
      </text>
    </comment>
    <comment ref="AH8" authorId="0" shapeId="0" xr:uid="{4B6361A3-37AA-4993-8D51-2ADFFF8ECBED}">
      <text>
        <r>
          <rPr>
            <b/>
            <sz val="8"/>
            <color indexed="81"/>
            <rFont val="游ゴシック"/>
            <family val="3"/>
            <charset val="128"/>
            <scheme val="minor"/>
          </rPr>
          <t>〇変形労働時間制を採用していない場合、第４週まで勤務時間を記載
※福祉政策課に実績として提出する場合は第５週の勤務時間を記載
〇変形労働時間制を採用している場合、第５週の勤務時間を記載</t>
        </r>
      </text>
    </comment>
    <comment ref="F11" authorId="0" shapeId="0" xr:uid="{F4745F9E-7799-4612-8D79-2F6CA23A53DA}">
      <text>
        <r>
          <rPr>
            <b/>
            <sz val="8"/>
            <color indexed="81"/>
            <rFont val="游ゴシック"/>
            <family val="3"/>
            <charset val="128"/>
            <scheme val="minor"/>
          </rPr>
          <t>居宅介護、重度訪問介護、同行援護、行動援護のうち、
複数のサービスを兼務する職員の勤務時間数は
各サービスに従事する勤務時間の合計を各サービスの勤務形態一覧表に記載</t>
        </r>
      </text>
    </comment>
    <comment ref="A32" authorId="0" shapeId="0" xr:uid="{C228CDA8-4132-4C97-85AF-D34AA2345E15}">
      <text>
        <r>
          <rPr>
            <b/>
            <sz val="8"/>
            <color indexed="81"/>
            <rFont val="游ゴシック"/>
            <family val="3"/>
            <charset val="128"/>
            <scheme val="minor"/>
          </rPr>
          <t>事業所における待機時間や移動時間を除く、
サービス提供時間の総計を日ごとに記載</t>
        </r>
      </text>
    </comment>
    <comment ref="D39" authorId="0" shapeId="0" xr:uid="{BCE327E8-9C6A-4D5E-AC79-E76486E653EC}">
      <text>
        <r>
          <rPr>
            <b/>
            <sz val="8"/>
            <color indexed="81"/>
            <rFont val="游ゴシック"/>
            <family val="3"/>
            <charset val="128"/>
            <scheme val="minor"/>
          </rPr>
          <t>新規、再開の場合は適切な推定数を記載</t>
        </r>
      </text>
    </comment>
    <comment ref="D40" authorId="0" shapeId="0" xr:uid="{07E8909D-10B8-492D-998F-CB3E43A21D44}">
      <text>
        <r>
          <rPr>
            <b/>
            <sz val="8"/>
            <color indexed="81"/>
            <rFont val="游ゴシック"/>
            <family val="3"/>
            <charset val="128"/>
            <scheme val="minor"/>
          </rPr>
          <t>介護保険法における訪問介護等の
利用者を含めて記載</t>
        </r>
      </text>
    </comment>
    <comment ref="M40" authorId="0" shapeId="0" xr:uid="{EFFE7659-6467-4F11-B7A6-9140019855BC}">
      <text>
        <r>
          <rPr>
            <b/>
            <sz val="8"/>
            <color indexed="81"/>
            <rFont val="游ゴシック"/>
            <family val="3"/>
            <charset val="128"/>
            <scheme val="minor"/>
          </rPr>
          <t>常勤換算方法によらない場合、常勤換算方法による場合の
どちらかに〇を選択</t>
        </r>
      </text>
    </comment>
    <comment ref="AH40" authorId="0" shapeId="0" xr:uid="{7D2E3C7E-6F52-4FD7-BAC3-3CA9C800D1B2}">
      <text>
        <r>
          <rPr>
            <b/>
            <sz val="8"/>
            <color indexed="81"/>
            <rFont val="游ゴシック"/>
            <family val="3"/>
            <charset val="128"/>
            <scheme val="minor"/>
          </rPr>
          <t>居宅介護による前３月の平均のサービス提供時間数を記載
（新規、再開時は適切な推定数を記載）</t>
        </r>
      </text>
    </comment>
    <comment ref="AH41" authorId="0" shapeId="0" xr:uid="{35E3D3D5-3CD7-48DE-9D98-48A84018E532}">
      <text>
        <r>
          <rPr>
            <b/>
            <sz val="8"/>
            <color indexed="81"/>
            <rFont val="游ゴシック"/>
            <family val="3"/>
            <charset val="128"/>
            <scheme val="minor"/>
          </rPr>
          <t>居宅介護による前３月の平均従業者数を記載
（新規、再開時は適切な推定数を記載）</t>
        </r>
      </text>
    </comment>
    <comment ref="AH42" authorId="0" shapeId="0" xr:uid="{B47DD23A-D8B7-41DF-A18D-12BCD4BE1DAE}">
      <text>
        <r>
          <rPr>
            <b/>
            <sz val="8"/>
            <color indexed="81"/>
            <rFont val="游ゴシック"/>
            <family val="3"/>
            <charset val="128"/>
            <scheme val="minor"/>
          </rPr>
          <t>自動計算</t>
        </r>
      </text>
    </comment>
    <comment ref="X44" authorId="0" shapeId="0" xr:uid="{82005AFF-D622-46B2-85EF-F82A6C6D1410}">
      <text>
        <r>
          <rPr>
            <b/>
            <sz val="8"/>
            <color indexed="81"/>
            <rFont val="游ゴシック"/>
            <family val="3"/>
            <charset val="128"/>
            <scheme val="minor"/>
          </rPr>
          <t>常勤換算方法によらない場合かつ
①～③の条件を満たす場合は〇を選択</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<sst xmlns="http://schemas.openxmlformats.org/spreadsheetml/2006/main" count="475" uniqueCount="274">
  <si>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</si>
  <si>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</si>
  <si>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</si>
  <si>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</si>
  <si>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</si>
  <si>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</si>
  <si>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</si>
  <si>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</si>
  <si>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</si>
  <si>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</si>
  <si>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</si>
  <si>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</si>
  <si>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</si>
  <si>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</si>
  <si>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</si>
  <si>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</si>
  <si>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</si>
  <si>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</si>
  <si>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</si>
  <si>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</si>
  <si>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</si>
  <si>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</si>
  <si>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</si>
  <si>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</si>
  <si>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</si>
  <si>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</si>
  <si>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</si>
  <si>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</si>
  <si>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</si>
  <si>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</si>
  <si>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</si>
  <si>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</si>
  <si>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</si>
  <si>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</si>
  <si>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</si>
  <si>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</si>
  <si>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</si>
  <si>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</si>
  <si>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</si>
  <si>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</si>
  <si>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</si>
  <si>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</si>
  <si>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</si>
  <si>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</si>
  <si>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</si>
  <si>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</si>
  <si>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</si>
  <si>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</si>
  <si>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</si>
  <si>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</si>
  <si>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</si>
  <si>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</si>
  <si>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</si>
  <si>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</si>
  <si>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</si>
  <si>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</si>
  <si>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</si>
  <si>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</si>
  <si>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</si>
  <si>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</si>
  <si>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</si>
  <si>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</si>
  <si>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</si>
  <si>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</si>
  <si>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</si>
  <si>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</si>
  <si>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</si>
  <si>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</si>
  <si>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</si>
  <si>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</si>
  <si>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</si>
  <si>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</si>
  <si>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</si>
  <si>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</si>
  <si>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</si>
  <si>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</si>
  <si>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</si>
  <si>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</si>
  <si>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</si>
  <si>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</si>
  <si>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</si>
  <si>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</si>
  <si>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</si>
  <si>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</si>
  <si>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</si>
  <si>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</si>
  <si>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</si>
  <si>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</si>
  <si>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</si>
  <si>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</si>
  <si>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</si>
  <si>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</si>
  <si>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</si>
  <si>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</si>
  <si>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</si>
  <si>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</si>
  <si>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</si>
  <si>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</si>
  <si>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</si>
  <si>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</si>
  <si>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</si>
  <si>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</si>
  <si>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</si>
  <si>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</si>
  <si>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</si>
  <si>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</si>
  <si>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</si>
  <si>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</si>
  <si>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</si>
  <si>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</si>
  <si>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</si>
  <si>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</si>
  <si>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</si>
  <si>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</si>
  <si>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</si>
  <si>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</si>
  <si>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</si>
  <si>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</si>
  <si>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</si>
  <si>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</si>
  <si>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</si>
  <si>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</si>
  <si>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</si>
  <si>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</si>
  <si>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</si>
  <si>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</si>
  <si>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</si>
  <si>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</si>
  <si>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</si>
  <si>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</si>
  <si>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</si>
  <si>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</si>
  <si>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</si>
  <si>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</si>
  <si>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</si>
  <si>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</si>
  <si>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</si>
  <si>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</si>
  <si>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</si>
  <si>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</si>
  <si>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</si>
  <si>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</si>
  <si>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</si>
  <si>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</si>
  <si>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</si>
  <si>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</si>
  <si>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</si>
  <si>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</si>
  <si>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</si>
  <si>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</si>
  <si>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</si>
  <si>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</si>
  <si>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</si>
  <si>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</si>
  <si>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</si>
  <si>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</si>
  <si>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</si>
  <si>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</si>
  <si>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</si>
  <si>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</si>
  <si>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</si>
  <si>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</si>
  <si>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</si>
  <si>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</si>
  <si>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</si>
  <si>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</si>
  <si>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</si>
  <si>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</si>
  <si>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</si>
  <si>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</si>
  <si>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</si>
  <si>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</si>
  <si>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</si>
  <si>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</si>
  <si>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</si>
  <si>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</si>
  <si>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</si>
  <si>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</si>
  <si>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</si>
  <si>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</si>
  <si>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</si>
  <si>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</si>
  <si>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</si>
  <si>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</si>
  <si>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</si>
  <si>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</si>
  <si>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</si>
  <si>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</si>
  <si>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</si>
  <si>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</si>
  <si>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</si>
  <si>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</si>
  <si>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</si>
  <si>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</si>
  <si>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</si>
  <si>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</si>
  <si>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</si>
  <si>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</si>
  <si>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</si>
  <si>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</si>
  <si>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</si>
  <si>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生活介護</t>
    <rPh sb="0" eb="2">
      <t>セイカツ</t>
    </rPh>
    <rPh sb="2" eb="4">
      <t>カイゴ</t>
    </rPh>
    <phoneticPr fontId="8"/>
  </si>
  <si>
    <t>機能訓練</t>
    <rPh sb="0" eb="2">
      <t>キノウ</t>
    </rPh>
    <rPh sb="2" eb="4">
      <t>クンレン</t>
    </rPh>
    <phoneticPr fontId="8"/>
  </si>
  <si>
    <t>理学療法士</t>
    <rPh sb="0" eb="5">
      <t>リガクリョウホウシ</t>
    </rPh>
    <phoneticPr fontId="3"/>
  </si>
  <si>
    <t>生活訓練</t>
    <rPh sb="0" eb="2">
      <t>セイカツ</t>
    </rPh>
    <rPh sb="2" eb="4">
      <t>クンレン</t>
    </rPh>
    <phoneticPr fontId="8"/>
  </si>
  <si>
    <t>地域移行支援員</t>
    <rPh sb="0" eb="4">
      <t>チイキイコウ</t>
    </rPh>
    <rPh sb="4" eb="7">
      <t>シエンイン</t>
    </rPh>
    <phoneticPr fontId="3"/>
  </si>
  <si>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</si>
  <si>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</si>
  <si>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就労支援員</t>
    <rPh sb="0" eb="5">
      <t>シュウロウシエンイン</t>
    </rPh>
    <phoneticPr fontId="3"/>
  </si>
  <si>
    <t>職業指導員</t>
    <rPh sb="0" eb="4">
      <t>ショクギョウシドウ</t>
    </rPh>
    <rPh sb="4" eb="5">
      <t>イン</t>
    </rPh>
    <phoneticPr fontId="3"/>
  </si>
  <si>
    <t>認定指定就労移行支援</t>
    <rPh sb="0" eb="2">
      <t>ニンテイ</t>
    </rPh>
    <rPh sb="2" eb="4">
      <t>シテイ</t>
    </rPh>
    <rPh sb="4" eb="6">
      <t>シュウロウ</t>
    </rPh>
    <rPh sb="6" eb="8">
      <t>イコウ</t>
    </rPh>
    <rPh sb="8" eb="10">
      <t>シエン</t>
    </rPh>
    <phoneticPr fontId="8"/>
  </si>
  <si>
    <t>生活支援員</t>
    <rPh sb="0" eb="2">
      <t>セイカツ</t>
    </rPh>
    <rPh sb="2" eb="5">
      <t>シエンイン</t>
    </rPh>
    <phoneticPr fontId="3"/>
  </si>
  <si>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</si>
  <si>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</si>
  <si>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</si>
  <si>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</si>
  <si>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共同生活援助・介護サービス包括型</t>
    <rPh sb="0" eb="2">
      <t>キョウドウ</t>
    </rPh>
    <rPh sb="2" eb="4">
      <t>セイカツ</t>
    </rPh>
    <rPh sb="4" eb="6">
      <t>エンジョ</t>
    </rPh>
    <phoneticPr fontId="8"/>
  </si>
  <si>
    <t>世話人</t>
    <rPh sb="0" eb="3">
      <t>セワニン</t>
    </rPh>
    <phoneticPr fontId="3"/>
  </si>
  <si>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</si>
  <si>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</si>
  <si>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障害者支援施設</t>
    <rPh sb="0" eb="3">
      <t>ショウガイシャ</t>
    </rPh>
    <rPh sb="3" eb="5">
      <t>シエン</t>
    </rPh>
    <rPh sb="5" eb="7">
      <t>シセツ</t>
    </rPh>
    <phoneticPr fontId="8"/>
  </si>
  <si>
    <t>相談支援専門員</t>
    <rPh sb="0" eb="7">
      <t>ソウダンシエンセンモンイン</t>
    </rPh>
    <phoneticPr fontId="3"/>
  </si>
  <si>
    <t>相談支援員</t>
    <rPh sb="0" eb="2">
      <t>ソウダン</t>
    </rPh>
    <rPh sb="2" eb="5">
      <t>シエンイン</t>
    </rPh>
    <phoneticPr fontId="3"/>
  </si>
  <si>
    <t>児童発達支援・放課後等デイサービス</t>
    <rPh sb="0" eb="2">
      <t>ジドウ</t>
    </rPh>
    <rPh sb="2" eb="4">
      <t>ハッタツ</t>
    </rPh>
    <rPh sb="4" eb="6">
      <t>シエン</t>
    </rPh>
    <rPh sb="7" eb="11">
      <t>ホウカゴトウ</t>
    </rPh>
    <phoneticPr fontId="1"/>
  </si>
  <si>
    <t>児童指導員</t>
    <rPh sb="0" eb="2">
      <t>ジドウ</t>
    </rPh>
    <rPh sb="2" eb="5">
      <t>シドウイン</t>
    </rPh>
    <phoneticPr fontId="3"/>
  </si>
  <si>
    <t>保育士</t>
    <rPh sb="0" eb="3">
      <t>ホイクシ</t>
    </rPh>
    <phoneticPr fontId="3"/>
  </si>
  <si>
    <t>その他職員</t>
    <rPh sb="2" eb="3">
      <t>タ</t>
    </rPh>
    <rPh sb="3" eb="5">
      <t>ショクイン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</si>
  <si>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</si>
  <si>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</si>
  <si>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</si>
  <si>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</si>
  <si>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</si>
  <si>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</si>
  <si>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</si>
  <si>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</si>
  <si>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</si>
  <si>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医療型障害児入所施設</t>
    <rPh sb="0" eb="2">
      <t>イリョウ</t>
    </rPh>
    <rPh sb="2" eb="3">
      <t>ガタ</t>
    </rPh>
    <rPh sb="3" eb="6">
      <t>ショウガイジ</t>
    </rPh>
    <rPh sb="6" eb="8">
      <t>ニュウショ</t>
    </rPh>
    <rPh sb="8" eb="10">
      <t>シセツ</t>
    </rPh>
    <phoneticPr fontId="1"/>
  </si>
  <si>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</si>
  <si>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</si>
  <si>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</si>
  <si>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</si>
  <si>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</si>
  <si>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</si>
  <si>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</si>
  <si>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</si>
  <si>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</si>
  <si>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</si>
  <si>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</si>
  <si>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</si>
  <si>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</si>
  <si>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</si>
  <si>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</si>
  <si>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</si>
  <si>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</si>
  <si>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</si>
  <si>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</si>
  <si>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</si>
  <si>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</si>
  <si>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</si>
  <si>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</si>
  <si>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</si>
  <si>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</si>
  <si>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</si>
  <si>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変形労働時間制１月単位（暦月）</t>
  </si>
  <si>
    <t>放課後等デイサービス</t>
    <rPh sb="0" eb="4">
      <t>ホウカゴトウ</t>
    </rPh>
    <phoneticPr fontId="1"/>
  </si>
  <si>
    <t>放課後等デイサービス・主として重症心身障害児を対象とする場合</t>
    <rPh sb="0" eb="3">
      <t>ホウカゴ</t>
    </rPh>
    <rPh sb="3" eb="4">
      <t>トウ</t>
    </rPh>
    <rPh sb="11" eb="12">
      <t>シュ</t>
    </rPh>
    <rPh sb="15" eb="17">
      <t>ジュウショウ</t>
    </rPh>
    <rPh sb="17" eb="19">
      <t>シンシン</t>
    </rPh>
    <rPh sb="19" eb="21">
      <t>ショウガイ</t>
    </rPh>
    <rPh sb="21" eb="22">
      <t>ジ</t>
    </rPh>
    <rPh sb="23" eb="25">
      <t>タイショウ</t>
    </rPh>
    <rPh sb="28" eb="30">
      <t>バアイ</t>
    </rPh>
    <phoneticPr fontId="3"/>
  </si>
  <si>
    <t>児童発達支援・放課後等デイサービス・主として重症心身障害児を対象とする場合</t>
    <rPh sb="0" eb="6">
      <t>ジドウハッタツシエン</t>
    </rPh>
    <rPh sb="7" eb="10">
      <t>ホウカゴ</t>
    </rPh>
    <rPh sb="10" eb="11">
      <t>トウ</t>
    </rPh>
    <rPh sb="18" eb="19">
      <t>シュ</t>
    </rPh>
    <rPh sb="22" eb="24">
      <t>ジュウショウ</t>
    </rPh>
    <rPh sb="24" eb="26">
      <t>シンシン</t>
    </rPh>
    <rPh sb="26" eb="28">
      <t>ショウガイ</t>
    </rPh>
    <rPh sb="28" eb="29">
      <t>ジ</t>
    </rPh>
    <rPh sb="30" eb="32">
      <t>タイショウ</t>
    </rPh>
    <rPh sb="35" eb="37">
      <t>バアイ</t>
    </rPh>
    <phoneticPr fontId="3"/>
  </si>
  <si>
    <t>就労継続支援Ａ型</t>
    <phoneticPr fontId="8"/>
  </si>
  <si>
    <t>就労継続支援Ｂ型</t>
    <phoneticPr fontId="8"/>
  </si>
  <si>
    <t>職業指導員（施設外）</t>
    <rPh sb="0" eb="4">
      <t>ショクギョウシドウ</t>
    </rPh>
    <rPh sb="4" eb="5">
      <t>イン</t>
    </rPh>
    <rPh sb="6" eb="8">
      <t>シセツ</t>
    </rPh>
    <rPh sb="8" eb="9">
      <t>ガイ</t>
    </rPh>
    <phoneticPr fontId="3"/>
  </si>
  <si>
    <t>生活支援員（施設外）</t>
    <rPh sb="0" eb="2">
      <t>セイカツ</t>
    </rPh>
    <rPh sb="2" eb="5">
      <t>シエンイン</t>
    </rPh>
    <rPh sb="6" eb="9">
      <t>シセツガイ</t>
    </rPh>
    <phoneticPr fontId="3"/>
  </si>
  <si>
    <t>児童発達支援</t>
    <phoneticPr fontId="1"/>
  </si>
  <si>
    <t>相談支援事業_一般・計画・障害児</t>
    <rPh sb="0" eb="2">
      <t>ソウダン</t>
    </rPh>
    <rPh sb="2" eb="4">
      <t>シエン</t>
    </rPh>
    <rPh sb="4" eb="6">
      <t>ジギョウ</t>
    </rPh>
    <rPh sb="7" eb="9">
      <t>イッパン</t>
    </rPh>
    <rPh sb="10" eb="12">
      <t>ケイカク</t>
    </rPh>
    <rPh sb="13" eb="16">
      <t>ショウガイジ</t>
    </rPh>
    <phoneticPr fontId="8"/>
  </si>
  <si>
    <t>居宅介護</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</si>
</sst>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0.0_ "/>
    <numFmt numFmtId="177" formatCode="[$-409]d;@"/>
    <numFmt numFmtId="178" formatCode="aaa"/>
    <numFmt numFmtId="180" formatCode="0&quot;月&quot;"/>
  </numFmts>
  <fonts count="29">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b/>
      <sz val="8"/>
      <color indexed="81"/>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52">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304">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0" borderId="0" xfId="7" applyFont="1" applyAlignment="1">
      <alignment horizontal="center" vertical="center"/>
    </xf>
    <xf numFmtId="0" fontId="2" fillId="0" borderId="0" xfId="7" applyFont="1" applyAlignment="1">
      <alignment horizontal="lef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0" borderId="17" xfId="7" applyFont="1" applyBorder="1" applyAlignment="1">
      <alignment vertical="center" textRotation="255" shrinkToFit="1"/>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14" fillId="0" borderId="0" xfId="7" applyFont="1">
      <alignmen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24" fillId="0" borderId="0" xfId="0" applyFont="1">
      <alignmen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6" fillId="0" borderId="4" xfId="7" applyFont="1" applyBorder="1">
      <alignment vertical="center"/>
    </xf>
    <xf numFmtId="0" fontId="26"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5" fillId="3" borderId="17" xfId="7" applyFont="1" applyFill="1" applyBorder="1" applyAlignment="1">
      <alignment horizontal="left" vertical="center" shrinkToFit="1"/>
    </xf>
    <xf numFmtId="0" fontId="5" fillId="3" borderId="25" xfId="7" applyFont="1" applyFill="1" applyBorder="1" applyAlignment="1">
      <alignment horizontal="center" vertical="center" shrinkToFit="1"/>
    </xf>
    <xf numFmtId="0" fontId="5" fillId="5" borderId="17" xfId="7" applyFont="1" applyFill="1" applyBorder="1" applyAlignment="1">
      <alignment vertical="center" shrinkToFit="1"/>
    </xf>
    <xf numFmtId="0" fontId="5" fillId="5" borderId="25" xfId="7" applyFont="1" applyFill="1" applyBorder="1" applyAlignment="1">
      <alignment vertical="center" shrinkToFit="1"/>
    </xf>
    <xf numFmtId="0" fontId="5" fillId="4" borderId="17" xfId="7" applyFont="1" applyFill="1" applyBorder="1" applyAlignment="1">
      <alignment horizontal="right" vertical="center" shrinkToFit="1"/>
    </xf>
    <xf numFmtId="0" fontId="5" fillId="0" borderId="17" xfId="7" applyFont="1" applyBorder="1" applyAlignment="1">
      <alignment horizontal="right" vertical="center" shrinkToFit="1"/>
    </xf>
    <xf numFmtId="0" fontId="5" fillId="4" borderId="28" xfId="7" applyFont="1" applyFill="1" applyBorder="1" applyAlignment="1">
      <alignment horizontal="right" vertical="center" shrinkToFit="1"/>
    </xf>
    <xf numFmtId="0" fontId="5" fillId="0" borderId="16" xfId="7" applyFont="1" applyBorder="1" applyAlignment="1">
      <alignment horizontal="right" vertical="center" shrinkToFit="1"/>
    </xf>
    <xf numFmtId="176" fontId="5" fillId="0" borderId="17" xfId="7" applyNumberFormat="1" applyFont="1" applyBorder="1" applyAlignment="1">
      <alignment horizontal="right" vertical="center" shrinkToFit="1"/>
    </xf>
    <xf numFmtId="0" fontId="0" fillId="0" borderId="0" xfId="0" applyAlignment="1">
      <alignment vertical="center" shrinkToFit="1"/>
    </xf>
    <xf numFmtId="0" fontId="24" fillId="0" borderId="0" xfId="0" applyFont="1" applyAlignment="1">
      <alignment vertical="center" shrinkToFit="1"/>
    </xf>
    <xf numFmtId="0" fontId="6" fillId="0" borderId="0" xfId="5" applyAlignment="1">
      <alignment horizontal="right" vertical="center"/>
    </xf>
    <xf numFmtId="0" fontId="6" fillId="0" borderId="0" xfId="5" applyAlignment="1">
      <alignment horizontal="left" vertical="center"/>
    </xf>
    <xf numFmtId="0" fontId="7" fillId="0" borderId="44" xfId="5" applyFont="1" applyBorder="1" applyAlignment="1">
      <alignment horizontal="center" vertical="center"/>
    </xf>
    <xf numFmtId="0" fontId="7" fillId="0" borderId="45" xfId="5" applyFont="1" applyBorder="1" applyAlignment="1">
      <alignment horizontal="center" vertical="center"/>
    </xf>
    <xf numFmtId="0" fontId="6" fillId="2" borderId="45" xfId="5" applyFill="1" applyBorder="1" applyAlignment="1">
      <alignment horizontal="center" vertical="center"/>
    </xf>
    <xf numFmtId="0" fontId="6" fillId="2" borderId="46" xfId="5" applyFill="1" applyBorder="1" applyAlignment="1">
      <alignment horizontal="center" vertical="center"/>
    </xf>
    <xf numFmtId="0" fontId="7" fillId="0" borderId="47" xfId="5" applyFont="1" applyBorder="1" applyAlignment="1">
      <alignment horizontal="center" vertical="center"/>
    </xf>
    <xf numFmtId="0" fontId="7" fillId="0" borderId="48" xfId="5" applyFont="1" applyBorder="1" applyAlignment="1">
      <alignment horizontal="center" vertical="center"/>
    </xf>
    <xf numFmtId="0" fontId="6" fillId="0" borderId="49" xfId="5" applyBorder="1" applyAlignment="1">
      <alignment horizontal="center" vertical="center"/>
    </xf>
    <xf numFmtId="0" fontId="6" fillId="0" borderId="50" xfId="5" applyBorder="1" applyAlignment="1">
      <alignment horizontal="center" vertical="center"/>
    </xf>
    <xf numFmtId="0" fontId="6" fillId="0" borderId="50" xfId="5" applyBorder="1" applyAlignment="1"/>
    <xf numFmtId="0" fontId="6" fillId="0" borderId="51" xfId="5" applyBorder="1" applyAlignment="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applyAlignment="1"/>
    <xf numFmtId="0" fontId="6" fillId="0" borderId="20" xfId="5" applyBorder="1" applyAlignment="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6"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39" xfId="5" applyBorder="1" applyAlignment="1">
      <alignment horizontal="center" vertical="center"/>
    </xf>
    <xf numFmtId="0" fontId="7" fillId="0" borderId="39" xfId="5" applyFont="1" applyBorder="1" applyAlignment="1">
      <alignment horizontal="center" vertical="center"/>
    </xf>
    <xf numFmtId="0" fontId="7" fillId="0" borderId="29"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applyAlignment="1"/>
    <xf numFmtId="0" fontId="6" fillId="0" borderId="26" xfId="5" applyBorder="1" applyAlignment="1"/>
    <xf numFmtId="0" fontId="7" fillId="0" borderId="41"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3"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1"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2"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39"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applyAlignment="1"/>
    <xf numFmtId="0" fontId="6" fillId="0" borderId="21" xfId="5" applyBorder="1" applyAlignment="1"/>
    <xf numFmtId="0" fontId="6" fillId="0" borderId="19" xfId="5" applyBorder="1" applyAlignment="1"/>
    <xf numFmtId="0" fontId="6" fillId="0" borderId="36" xfId="5" applyBorder="1" applyAlignment="1"/>
    <xf numFmtId="0" fontId="6" fillId="0" borderId="9" xfId="5" applyBorder="1" applyAlignment="1"/>
    <xf numFmtId="0" fontId="6" fillId="0" borderId="10" xfId="5" applyBorder="1" applyAlignment="1"/>
    <xf numFmtId="0" fontId="6" fillId="0" borderId="24" xfId="5" applyBorder="1" applyAlignment="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0"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5"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6"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6"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2" xfId="5" applyFont="1" applyBorder="1" applyAlignment="1">
      <alignment horizontal="left" vertical="center" wrapText="1"/>
    </xf>
    <xf numFmtId="0" fontId="10" fillId="0" borderId="33" xfId="5" applyFont="1" applyBorder="1" applyAlignment="1">
      <alignment horizontal="left" vertical="center" wrapText="1"/>
    </xf>
    <xf numFmtId="0" fontId="6" fillId="0" borderId="33" xfId="5" applyBorder="1" applyAlignment="1"/>
    <xf numFmtId="0" fontId="6" fillId="0" borderId="34" xfId="5" applyBorder="1" applyAlignment="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29"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29" xfId="5" applyFont="1" applyBorder="1" applyAlignment="1">
      <alignment horizontal="left" vertical="center" wrapText="1"/>
    </xf>
    <xf numFmtId="0" fontId="6" fillId="0" borderId="16" xfId="5" applyBorder="1" applyAlignment="1">
      <alignment vertical="center"/>
    </xf>
    <xf numFmtId="0" fontId="7" fillId="0" borderId="30" xfId="5" applyFont="1" applyBorder="1" applyAlignment="1">
      <alignment horizontal="center" vertical="center"/>
    </xf>
    <xf numFmtId="0" fontId="7" fillId="0" borderId="31" xfId="5" applyFont="1" applyBorder="1" applyAlignment="1">
      <alignment horizontal="center" vertical="center"/>
    </xf>
    <xf numFmtId="0" fontId="5" fillId="0" borderId="17" xfId="7" applyFont="1" applyBorder="1" applyAlignment="1">
      <alignment vertical="center"/>
    </xf>
    <xf numFmtId="0" fontId="5" fillId="0" borderId="0" xfId="3" applyFont="1" applyAlignment="1">
      <alignment horizontal="center" vertical="center"/>
    </xf>
    <xf numFmtId="0" fontId="5" fillId="0" borderId="17" xfId="7" applyFont="1" applyBorder="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shrinkToFit="1"/>
    </xf>
    <xf numFmtId="0" fontId="5" fillId="0" borderId="23" xfId="3" applyFont="1" applyBorder="1" applyAlignment="1">
      <alignment horizontal="center" vertical="center" shrinkToFit="1"/>
    </xf>
    <xf numFmtId="0" fontId="5" fillId="0" borderId="16" xfId="3" applyFont="1" applyBorder="1" applyAlignment="1">
      <alignment horizontal="center" vertical="center" shrinkToFit="1"/>
    </xf>
    <xf numFmtId="0" fontId="5" fillId="0" borderId="17" xfId="7" applyFont="1" applyBorder="1" applyAlignment="1">
      <alignment horizontal="center" vertical="center" wrapText="1"/>
    </xf>
    <xf numFmtId="0" fontId="5" fillId="0" borderId="0" xfId="3" applyFont="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5" fillId="0" borderId="25" xfId="3" applyFont="1" applyBorder="1" applyAlignment="1">
      <alignment horizontal="center" vertical="center"/>
    </xf>
    <xf numFmtId="0" fontId="25" fillId="0" borderId="23" xfId="3" applyFont="1" applyBorder="1" applyAlignment="1">
      <alignment horizontal="center" vertical="center"/>
    </xf>
    <xf numFmtId="0" fontId="25" fillId="0" borderId="16" xfId="3" applyFont="1" applyBorder="1" applyAlignment="1">
      <alignment horizontal="center"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4" borderId="17" xfId="7" applyFont="1" applyFill="1" applyBorder="1" applyAlignment="1">
      <alignment horizontal="center" vertical="center"/>
    </xf>
    <xf numFmtId="0" fontId="5" fillId="0" borderId="16" xfId="7" applyFont="1" applyBorder="1" applyAlignment="1">
      <alignment horizontal="center"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2" fillId="5" borderId="17" xfId="7" applyFont="1" applyFill="1" applyBorder="1" applyAlignment="1">
      <alignment vertical="center" shrinkToFit="1"/>
    </xf>
    <xf numFmtId="0" fontId="2" fillId="0" borderId="17" xfId="7" applyFont="1" applyBorder="1" applyAlignment="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27" fillId="0" borderId="19" xfId="7" applyFont="1" applyBorder="1" applyAlignment="1">
      <alignment horizontal="center" vertical="center" wrapText="1"/>
    </xf>
    <xf numFmtId="0" fontId="27" fillId="0" borderId="9" xfId="7" applyFont="1" applyBorder="1" applyAlignment="1">
      <alignment horizontal="center" vertical="center" wrapText="1"/>
    </xf>
    <xf numFmtId="0" fontId="2" fillId="3" borderId="17" xfId="7" applyFont="1" applyFill="1" applyBorder="1" applyAlignment="1">
      <alignment horizontal="center" vertical="center"/>
    </xf>
    <xf numFmtId="0" fontId="19" fillId="6" borderId="17" xfId="0" applyFont="1" applyFill="1" applyBorder="1" applyAlignment="1">
      <alignment vertical="center"/>
    </xf>
    <xf numFmtId="0" fontId="5" fillId="0" borderId="16"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4" borderId="10" xfId="7" applyFont="1" applyFill="1" applyBorder="1" applyAlignment="1">
      <alignment horizontal="center" vertical="center"/>
    </xf>
    <xf numFmtId="0" fontId="2" fillId="0" borderId="10" xfId="7" applyFont="1" applyBorder="1" applyAlignment="1">
      <alignment horizontal="center" vertical="center"/>
    </xf>
    <xf numFmtId="0" fontId="2" fillId="5" borderId="17" xfId="7" applyFont="1" applyFill="1" applyBorder="1" applyAlignment="1">
      <alignment horizontal="center" vertical="center" shrinkToFit="1"/>
    </xf>
    <xf numFmtId="0" fontId="2" fillId="0" borderId="17" xfId="7" applyFont="1" applyBorder="1" applyAlignment="1">
      <alignment horizontal="center" vertical="center" wrapText="1"/>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6"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39"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colors>
    <mruColors>
      <color rgb="FF217346"/>
      <color rgb="FFCCFFCC"/>
      <color rgb="FFAAE5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6953125" defaultRowHeight="12.75" customHeight="1"/>
  <cols>
    <col min="1" max="20" width="3.90625" style="2" customWidth="1"/>
    <col min="21" max="255" width="4.26953125" style="2" customWidth="1"/>
    <col min="256" max="16384" width="8.26953125" style="2"/>
  </cols>
  <sheetData>
    <row r="1" spans="1:20" ht="12.75" customHeight="1">
      <c r="A1" s="1" t="s">
        <v>0</v>
      </c>
    </row>
    <row r="2" spans="1:20" ht="12.75" customHeight="1">
      <c r="L2" s="31" t="s">
        <v>1</v>
      </c>
    </row>
    <row r="3" spans="1:20" ht="12.75" customHeight="1" thickBot="1">
      <c r="A3" s="120"/>
      <c r="B3" s="3"/>
      <c r="C3" s="3"/>
      <c r="D3" s="3"/>
      <c r="E3" s="3"/>
      <c r="F3" s="3"/>
      <c r="G3" s="3"/>
      <c r="H3" s="3"/>
      <c r="I3" s="121"/>
    </row>
    <row r="4" spans="1:20" ht="12.75" customHeight="1" thickBot="1">
      <c r="A4" s="120"/>
      <c r="B4" s="3"/>
      <c r="C4" s="3"/>
      <c r="D4" s="3"/>
      <c r="E4" s="3"/>
      <c r="F4" s="3"/>
      <c r="G4" s="3"/>
      <c r="H4" s="3"/>
      <c r="I4" s="121"/>
      <c r="N4" s="122" t="s">
        <v>2</v>
      </c>
      <c r="O4" s="123"/>
      <c r="P4" s="124"/>
      <c r="Q4" s="124"/>
      <c r="R4" s="124"/>
      <c r="S4" s="124"/>
      <c r="T4" s="125"/>
    </row>
    <row r="5" spans="1:20" ht="12.75" customHeight="1" thickBot="1">
      <c r="B5" s="32"/>
      <c r="C5" s="33"/>
      <c r="D5" s="33"/>
      <c r="E5" s="33"/>
      <c r="F5" s="33"/>
      <c r="G5" s="33"/>
      <c r="H5" s="33"/>
    </row>
    <row r="6" spans="1:20" ht="12.75" customHeight="1">
      <c r="A6" s="4"/>
      <c r="B6" s="126" t="s">
        <v>3</v>
      </c>
      <c r="C6" s="127"/>
      <c r="D6" s="128"/>
      <c r="E6" s="129"/>
      <c r="F6" s="129"/>
      <c r="G6" s="129"/>
      <c r="H6" s="129"/>
      <c r="I6" s="129"/>
      <c r="J6" s="129"/>
      <c r="K6" s="129"/>
      <c r="L6" s="129"/>
      <c r="M6" s="129"/>
      <c r="N6" s="129"/>
      <c r="O6" s="129"/>
      <c r="P6" s="129"/>
      <c r="Q6" s="129"/>
      <c r="R6" s="130"/>
      <c r="S6" s="130"/>
      <c r="T6" s="131"/>
    </row>
    <row r="7" spans="1:20" ht="12.75" customHeight="1">
      <c r="A7" s="5" t="s">
        <v>4</v>
      </c>
      <c r="B7" s="132" t="s">
        <v>5</v>
      </c>
      <c r="C7" s="133"/>
      <c r="D7" s="134"/>
      <c r="E7" s="135"/>
      <c r="F7" s="135"/>
      <c r="G7" s="135"/>
      <c r="H7" s="135"/>
      <c r="I7" s="135"/>
      <c r="J7" s="135"/>
      <c r="K7" s="135"/>
      <c r="L7" s="135"/>
      <c r="M7" s="135"/>
      <c r="N7" s="135"/>
      <c r="O7" s="135"/>
      <c r="P7" s="135"/>
      <c r="Q7" s="135"/>
      <c r="R7" s="136"/>
      <c r="S7" s="136"/>
      <c r="T7" s="137"/>
    </row>
    <row r="8" spans="1:20" ht="12.75" customHeight="1">
      <c r="A8" s="5"/>
      <c r="B8" s="138" t="s">
        <v>6</v>
      </c>
      <c r="C8" s="139"/>
      <c r="D8" s="6" t="s">
        <v>7</v>
      </c>
      <c r="E8" s="7"/>
      <c r="F8" s="7"/>
      <c r="G8" s="7"/>
      <c r="H8" s="7"/>
      <c r="I8" s="7"/>
      <c r="J8" s="7"/>
      <c r="K8" s="7"/>
      <c r="L8" s="7"/>
      <c r="M8" s="7"/>
      <c r="N8" s="7"/>
      <c r="O8" s="7"/>
      <c r="P8" s="7"/>
      <c r="Q8" s="7"/>
      <c r="R8" s="7"/>
      <c r="S8" s="7"/>
      <c r="T8" s="8"/>
    </row>
    <row r="9" spans="1:20" ht="12.75" customHeight="1">
      <c r="A9" s="5" t="s">
        <v>8</v>
      </c>
      <c r="B9" s="140"/>
      <c r="C9" s="141"/>
      <c r="D9" s="9"/>
      <c r="E9" s="10"/>
      <c r="F9" s="11" t="s">
        <v>9</v>
      </c>
      <c r="G9" s="12"/>
      <c r="H9" s="12"/>
      <c r="I9" s="144" t="s">
        <v>10</v>
      </c>
      <c r="J9" s="144"/>
      <c r="K9" s="10"/>
      <c r="L9" s="10"/>
      <c r="M9" s="10"/>
      <c r="N9" s="10"/>
      <c r="O9" s="10"/>
      <c r="P9" s="10"/>
      <c r="Q9" s="10"/>
      <c r="R9" s="10"/>
      <c r="S9" s="10"/>
      <c r="T9" s="13"/>
    </row>
    <row r="10" spans="1:20" ht="12.75" customHeight="1">
      <c r="A10" s="14"/>
      <c r="B10" s="142"/>
      <c r="C10" s="143"/>
      <c r="D10" s="15"/>
      <c r="E10" s="16"/>
      <c r="F10" s="16"/>
      <c r="G10" s="16"/>
      <c r="H10" s="16"/>
      <c r="I10" s="16"/>
      <c r="J10" s="16"/>
      <c r="K10" s="16"/>
      <c r="L10" s="16"/>
      <c r="M10" s="16"/>
      <c r="N10" s="16"/>
      <c r="O10" s="16"/>
      <c r="P10" s="16"/>
      <c r="Q10" s="16"/>
      <c r="R10" s="16"/>
      <c r="S10" s="16"/>
      <c r="T10" s="17"/>
    </row>
    <row r="11" spans="1:20" ht="12.75" customHeight="1">
      <c r="A11" s="18"/>
      <c r="B11" s="132" t="s">
        <v>11</v>
      </c>
      <c r="C11" s="133"/>
      <c r="D11" s="133" t="s">
        <v>12</v>
      </c>
      <c r="E11" s="133"/>
      <c r="F11" s="145"/>
      <c r="G11" s="145"/>
      <c r="H11" s="145"/>
      <c r="I11" s="145"/>
      <c r="J11" s="146"/>
      <c r="K11" s="147" t="s">
        <v>13</v>
      </c>
      <c r="L11" s="147"/>
      <c r="M11" s="134"/>
      <c r="N11" s="135"/>
      <c r="O11" s="135"/>
      <c r="P11" s="135"/>
      <c r="Q11" s="135"/>
      <c r="R11" s="136"/>
      <c r="S11" s="136"/>
      <c r="T11" s="137"/>
    </row>
    <row r="12" spans="1:20" ht="12.75" customHeight="1">
      <c r="A12" s="148" t="s">
        <v>14</v>
      </c>
      <c r="B12" s="149"/>
      <c r="C12" s="149"/>
      <c r="D12" s="149"/>
      <c r="E12" s="149"/>
      <c r="F12" s="149"/>
      <c r="G12" s="149"/>
      <c r="H12" s="149"/>
      <c r="I12" s="150"/>
      <c r="J12" s="151" t="s">
        <v>15</v>
      </c>
      <c r="K12" s="152"/>
      <c r="L12" s="152"/>
      <c r="M12" s="152"/>
      <c r="N12" s="152"/>
      <c r="O12" s="152"/>
      <c r="P12" s="152"/>
      <c r="Q12" s="152"/>
      <c r="R12" s="153"/>
      <c r="S12" s="153"/>
      <c r="T12" s="154"/>
    </row>
    <row r="13" spans="1:20" ht="13.3">
      <c r="A13" s="155" t="s">
        <v>16</v>
      </c>
      <c r="B13" s="156"/>
      <c r="C13" s="133" t="s">
        <v>3</v>
      </c>
      <c r="D13" s="151"/>
      <c r="E13" s="19"/>
      <c r="F13" s="20"/>
      <c r="G13" s="20"/>
      <c r="H13" s="20"/>
      <c r="I13" s="21"/>
      <c r="J13" s="157" t="s">
        <v>17</v>
      </c>
      <c r="K13" s="141"/>
      <c r="L13" s="159" t="s">
        <v>18</v>
      </c>
      <c r="M13" s="160"/>
      <c r="N13" s="160"/>
      <c r="O13" s="160"/>
      <c r="P13" s="160"/>
      <c r="Q13" s="160"/>
      <c r="R13" s="136"/>
      <c r="S13" s="136"/>
      <c r="T13" s="137"/>
    </row>
    <row r="14" spans="1:20" ht="20.25" customHeight="1">
      <c r="A14" s="161" t="s">
        <v>19</v>
      </c>
      <c r="B14" s="162"/>
      <c r="C14" s="133" t="s">
        <v>20</v>
      </c>
      <c r="D14" s="151"/>
      <c r="E14" s="158"/>
      <c r="F14" s="163"/>
      <c r="G14" s="163"/>
      <c r="H14" s="163"/>
      <c r="I14" s="164"/>
      <c r="J14" s="158"/>
      <c r="K14" s="142"/>
      <c r="L14" s="22"/>
      <c r="M14" s="23"/>
      <c r="N14" s="23"/>
      <c r="O14" s="23"/>
      <c r="P14" s="23"/>
      <c r="Q14" s="23"/>
      <c r="R14" s="23"/>
      <c r="S14" s="23"/>
      <c r="T14" s="24"/>
    </row>
    <row r="15" spans="1:20" ht="12.75" customHeight="1">
      <c r="A15" s="171" t="s">
        <v>21</v>
      </c>
      <c r="B15" s="138"/>
      <c r="C15" s="138"/>
      <c r="D15" s="138"/>
      <c r="E15" s="139"/>
      <c r="F15" s="133" t="s">
        <v>22</v>
      </c>
      <c r="G15" s="133"/>
      <c r="H15" s="133"/>
      <c r="I15" s="165" t="s">
        <v>23</v>
      </c>
      <c r="J15" s="149"/>
      <c r="K15" s="166"/>
      <c r="L15" s="133" t="s">
        <v>24</v>
      </c>
      <c r="M15" s="133"/>
      <c r="N15" s="133"/>
      <c r="O15" s="133" t="s">
        <v>25</v>
      </c>
      <c r="P15" s="133"/>
      <c r="Q15" s="151"/>
      <c r="R15" s="173" t="s">
        <v>26</v>
      </c>
      <c r="S15" s="173"/>
      <c r="T15" s="174"/>
    </row>
    <row r="16" spans="1:20" ht="12.75" customHeight="1">
      <c r="A16" s="172"/>
      <c r="B16" s="142"/>
      <c r="C16" s="142"/>
      <c r="D16" s="142"/>
      <c r="E16" s="143"/>
      <c r="F16" s="25" t="s">
        <v>27</v>
      </c>
      <c r="G16" s="151" t="s">
        <v>28</v>
      </c>
      <c r="H16" s="132"/>
      <c r="I16" s="26" t="s">
        <v>27</v>
      </c>
      <c r="J16" s="151" t="s">
        <v>28</v>
      </c>
      <c r="K16" s="132"/>
      <c r="L16" s="26" t="s">
        <v>27</v>
      </c>
      <c r="M16" s="151" t="s">
        <v>28</v>
      </c>
      <c r="N16" s="132"/>
      <c r="O16" s="26" t="s">
        <v>27</v>
      </c>
      <c r="P16" s="151" t="s">
        <v>28</v>
      </c>
      <c r="Q16" s="152"/>
      <c r="R16" s="26" t="s">
        <v>27</v>
      </c>
      <c r="S16" s="151" t="s">
        <v>28</v>
      </c>
      <c r="T16" s="175"/>
    </row>
    <row r="17" spans="1:20" ht="12.75" customHeight="1">
      <c r="A17" s="27"/>
      <c r="B17" s="176" t="s">
        <v>29</v>
      </c>
      <c r="C17" s="139"/>
      <c r="D17" s="165" t="s">
        <v>30</v>
      </c>
      <c r="E17" s="166"/>
      <c r="F17" s="26"/>
      <c r="G17" s="151"/>
      <c r="H17" s="132"/>
      <c r="I17" s="26"/>
      <c r="J17" s="151"/>
      <c r="K17" s="132"/>
      <c r="L17" s="26"/>
      <c r="M17" s="151"/>
      <c r="N17" s="132"/>
      <c r="O17" s="26"/>
      <c r="P17" s="151"/>
      <c r="Q17" s="152"/>
      <c r="R17" s="26"/>
      <c r="S17" s="151"/>
      <c r="T17" s="175"/>
    </row>
    <row r="18" spans="1:20" ht="12.75" customHeight="1">
      <c r="A18" s="27"/>
      <c r="B18" s="158"/>
      <c r="C18" s="143"/>
      <c r="D18" s="165" t="s">
        <v>31</v>
      </c>
      <c r="E18" s="166"/>
      <c r="F18" s="26"/>
      <c r="G18" s="151"/>
      <c r="H18" s="132"/>
      <c r="I18" s="26"/>
      <c r="J18" s="151"/>
      <c r="K18" s="132"/>
      <c r="L18" s="26"/>
      <c r="M18" s="151"/>
      <c r="N18" s="132"/>
      <c r="O18" s="26"/>
      <c r="P18" s="151"/>
      <c r="Q18" s="152"/>
      <c r="R18" s="26"/>
      <c r="S18" s="151"/>
      <c r="T18" s="175"/>
    </row>
    <row r="19" spans="1:20" ht="12.75" customHeight="1">
      <c r="A19" s="27"/>
      <c r="B19" s="165" t="s">
        <v>32</v>
      </c>
      <c r="C19" s="149"/>
      <c r="D19" s="149"/>
      <c r="E19" s="166"/>
      <c r="F19" s="151"/>
      <c r="G19" s="152"/>
      <c r="H19" s="132"/>
      <c r="I19" s="151"/>
      <c r="J19" s="152"/>
      <c r="K19" s="132"/>
      <c r="L19" s="151"/>
      <c r="M19" s="152"/>
      <c r="N19" s="132"/>
      <c r="O19" s="151"/>
      <c r="P19" s="152"/>
      <c r="Q19" s="152"/>
      <c r="R19" s="151"/>
      <c r="S19" s="152"/>
      <c r="T19" s="175"/>
    </row>
    <row r="20" spans="1:20" ht="12.75" customHeight="1">
      <c r="A20" s="27"/>
      <c r="B20" s="165" t="s">
        <v>33</v>
      </c>
      <c r="C20" s="149"/>
      <c r="D20" s="149"/>
      <c r="E20" s="166"/>
      <c r="F20" s="167"/>
      <c r="G20" s="168"/>
      <c r="H20" s="169"/>
      <c r="I20" s="167"/>
      <c r="J20" s="168"/>
      <c r="K20" s="169"/>
      <c r="L20" s="167"/>
      <c r="M20" s="168"/>
      <c r="N20" s="169"/>
      <c r="O20" s="167"/>
      <c r="P20" s="168"/>
      <c r="Q20" s="168"/>
      <c r="R20" s="167"/>
      <c r="S20" s="168"/>
      <c r="T20" s="170"/>
    </row>
    <row r="21" spans="1:20" ht="12.75" customHeight="1">
      <c r="A21" s="27"/>
      <c r="B21" s="138"/>
      <c r="C21" s="138"/>
      <c r="D21" s="138"/>
      <c r="E21" s="139"/>
      <c r="F21" s="133" t="s">
        <v>34</v>
      </c>
      <c r="G21" s="133"/>
      <c r="H21" s="133"/>
      <c r="I21" s="151" t="s">
        <v>35</v>
      </c>
      <c r="J21" s="152"/>
      <c r="K21" s="132"/>
      <c r="L21" s="165" t="s">
        <v>36</v>
      </c>
      <c r="M21" s="149"/>
      <c r="N21" s="166"/>
      <c r="O21" s="151" t="s">
        <v>37</v>
      </c>
      <c r="P21" s="152"/>
      <c r="Q21" s="152"/>
      <c r="R21" s="34"/>
      <c r="T21" s="35"/>
    </row>
    <row r="22" spans="1:20" ht="12.75" customHeight="1">
      <c r="A22" s="27"/>
      <c r="B22" s="142"/>
      <c r="C22" s="142"/>
      <c r="D22" s="142"/>
      <c r="E22" s="143"/>
      <c r="F22" s="25" t="s">
        <v>27</v>
      </c>
      <c r="G22" s="151" t="s">
        <v>28</v>
      </c>
      <c r="H22" s="132"/>
      <c r="I22" s="26" t="s">
        <v>27</v>
      </c>
      <c r="J22" s="151" t="s">
        <v>28</v>
      </c>
      <c r="K22" s="132"/>
      <c r="L22" s="26" t="s">
        <v>27</v>
      </c>
      <c r="M22" s="151" t="s">
        <v>28</v>
      </c>
      <c r="N22" s="132"/>
      <c r="O22" s="26" t="s">
        <v>27</v>
      </c>
      <c r="P22" s="151" t="s">
        <v>28</v>
      </c>
      <c r="Q22" s="152"/>
      <c r="R22" s="34"/>
      <c r="T22" s="35"/>
    </row>
    <row r="23" spans="1:20" ht="12.75" customHeight="1">
      <c r="A23" s="27"/>
      <c r="B23" s="176" t="s">
        <v>29</v>
      </c>
      <c r="C23" s="139"/>
      <c r="D23" s="165" t="s">
        <v>30</v>
      </c>
      <c r="E23" s="166"/>
      <c r="F23" s="26"/>
      <c r="G23" s="151"/>
      <c r="H23" s="132"/>
      <c r="I23" s="26"/>
      <c r="J23" s="151"/>
      <c r="K23" s="132"/>
      <c r="L23" s="26"/>
      <c r="M23" s="151"/>
      <c r="N23" s="132"/>
      <c r="O23" s="26"/>
      <c r="P23" s="151"/>
      <c r="Q23" s="152"/>
      <c r="R23" s="34"/>
      <c r="T23" s="35"/>
    </row>
    <row r="24" spans="1:20" ht="12.75" customHeight="1">
      <c r="A24" s="27"/>
      <c r="B24" s="158"/>
      <c r="C24" s="143"/>
      <c r="D24" s="165" t="s">
        <v>31</v>
      </c>
      <c r="E24" s="166"/>
      <c r="F24" s="26"/>
      <c r="G24" s="151"/>
      <c r="H24" s="132"/>
      <c r="I24" s="26"/>
      <c r="J24" s="151"/>
      <c r="K24" s="132"/>
      <c r="L24" s="26"/>
      <c r="M24" s="151"/>
      <c r="N24" s="132"/>
      <c r="O24" s="26"/>
      <c r="P24" s="151"/>
      <c r="Q24" s="152"/>
      <c r="R24" s="34"/>
      <c r="T24" s="35"/>
    </row>
    <row r="25" spans="1:20" ht="12.75" customHeight="1">
      <c r="A25" s="27"/>
      <c r="B25" s="165" t="s">
        <v>32</v>
      </c>
      <c r="C25" s="149"/>
      <c r="D25" s="149"/>
      <c r="E25" s="166"/>
      <c r="F25" s="151"/>
      <c r="G25" s="152"/>
      <c r="H25" s="132"/>
      <c r="I25" s="151"/>
      <c r="J25" s="152"/>
      <c r="K25" s="132"/>
      <c r="L25" s="151"/>
      <c r="M25" s="152"/>
      <c r="N25" s="132"/>
      <c r="O25" s="133"/>
      <c r="P25" s="133"/>
      <c r="Q25" s="151"/>
      <c r="R25" s="34"/>
      <c r="T25" s="35"/>
    </row>
    <row r="26" spans="1:20" ht="12.75" customHeight="1">
      <c r="A26" s="27"/>
      <c r="B26" s="165" t="s">
        <v>33</v>
      </c>
      <c r="C26" s="149"/>
      <c r="D26" s="149"/>
      <c r="E26" s="166"/>
      <c r="F26" s="177"/>
      <c r="G26" s="178"/>
      <c r="H26" s="179"/>
      <c r="I26" s="177"/>
      <c r="J26" s="178"/>
      <c r="K26" s="179"/>
      <c r="L26" s="177"/>
      <c r="M26" s="178"/>
      <c r="N26" s="179"/>
      <c r="O26" s="180"/>
      <c r="P26" s="180"/>
      <c r="Q26" s="177"/>
      <c r="R26" s="34"/>
      <c r="T26" s="35"/>
    </row>
    <row r="27" spans="1:20" s="37" customFormat="1" ht="13.6" customHeight="1">
      <c r="A27" s="36"/>
      <c r="B27" s="181" t="s">
        <v>38</v>
      </c>
      <c r="C27" s="182"/>
      <c r="D27" s="182"/>
      <c r="E27" s="183"/>
      <c r="F27" s="189" t="s">
        <v>39</v>
      </c>
      <c r="G27" s="190"/>
      <c r="H27" s="190"/>
      <c r="I27" s="190"/>
      <c r="J27" s="190"/>
      <c r="K27" s="190"/>
      <c r="L27" s="190"/>
      <c r="M27" s="190"/>
      <c r="N27" s="190"/>
      <c r="O27" s="190"/>
      <c r="P27" s="190"/>
      <c r="Q27" s="190"/>
      <c r="R27" s="190"/>
      <c r="S27" s="190"/>
      <c r="T27" s="191"/>
    </row>
    <row r="28" spans="1:20" s="37" customFormat="1" ht="13.6" customHeight="1">
      <c r="A28" s="36"/>
      <c r="B28" s="184"/>
      <c r="C28" s="136"/>
      <c r="D28" s="136"/>
      <c r="E28" s="185"/>
      <c r="F28" s="38" t="s">
        <v>40</v>
      </c>
      <c r="G28" s="39"/>
      <c r="H28" s="39"/>
      <c r="I28" s="192" t="s">
        <v>41</v>
      </c>
      <c r="J28" s="192"/>
      <c r="K28" s="192"/>
      <c r="L28" s="192"/>
      <c r="M28" s="192" t="s">
        <v>42</v>
      </c>
      <c r="N28" s="192"/>
      <c r="O28" s="192"/>
      <c r="P28" s="192"/>
      <c r="Q28" s="192" t="s">
        <v>43</v>
      </c>
      <c r="R28" s="192"/>
      <c r="S28" s="192"/>
      <c r="T28" s="193"/>
    </row>
    <row r="29" spans="1:20" s="37" customFormat="1" ht="13.6" customHeight="1">
      <c r="A29" s="36"/>
      <c r="B29" s="184"/>
      <c r="C29" s="136"/>
      <c r="D29" s="136"/>
      <c r="E29" s="185"/>
      <c r="F29" s="38" t="s">
        <v>44</v>
      </c>
      <c r="G29" s="39"/>
      <c r="H29" s="39"/>
      <c r="I29" s="189"/>
      <c r="J29" s="194"/>
      <c r="K29" s="194"/>
      <c r="L29" s="195"/>
      <c r="M29" s="189"/>
      <c r="N29" s="194"/>
      <c r="O29" s="194"/>
      <c r="P29" s="195"/>
      <c r="Q29" s="189"/>
      <c r="R29" s="153"/>
      <c r="S29" s="153"/>
      <c r="T29" s="154"/>
    </row>
    <row r="30" spans="1:20" s="37" customFormat="1" ht="13.6" customHeight="1">
      <c r="A30" s="36"/>
      <c r="B30" s="184"/>
      <c r="C30" s="136"/>
      <c r="D30" s="136"/>
      <c r="E30" s="185"/>
      <c r="F30" s="38" t="s">
        <v>45</v>
      </c>
      <c r="G30" s="39"/>
      <c r="H30" s="39"/>
      <c r="I30" s="189"/>
      <c r="J30" s="194"/>
      <c r="K30" s="194"/>
      <c r="L30" s="195"/>
      <c r="M30" s="189"/>
      <c r="N30" s="194"/>
      <c r="O30" s="194"/>
      <c r="P30" s="195"/>
      <c r="Q30" s="189"/>
      <c r="R30" s="153"/>
      <c r="S30" s="153"/>
      <c r="T30" s="154"/>
    </row>
    <row r="31" spans="1:20" s="37" customFormat="1" ht="13.6" customHeight="1">
      <c r="A31" s="40"/>
      <c r="B31" s="186"/>
      <c r="C31" s="187"/>
      <c r="D31" s="187"/>
      <c r="E31" s="188"/>
      <c r="F31" s="38" t="s">
        <v>46</v>
      </c>
      <c r="G31" s="39"/>
      <c r="H31" s="39"/>
      <c r="I31" s="189"/>
      <c r="J31" s="194"/>
      <c r="K31" s="194"/>
      <c r="L31" s="195"/>
      <c r="M31" s="189"/>
      <c r="N31" s="194"/>
      <c r="O31" s="194"/>
      <c r="P31" s="195"/>
      <c r="Q31" s="189"/>
      <c r="R31" s="153"/>
      <c r="S31" s="153"/>
      <c r="T31" s="154"/>
    </row>
    <row r="32" spans="1:20" ht="12.75" customHeight="1">
      <c r="A32" s="196" t="s">
        <v>47</v>
      </c>
      <c r="B32" s="133"/>
      <c r="C32" s="133"/>
      <c r="D32" s="133"/>
      <c r="E32" s="133"/>
      <c r="F32" s="151"/>
      <c r="G32" s="152"/>
      <c r="H32" s="152"/>
      <c r="I32" s="152"/>
      <c r="J32" s="152"/>
      <c r="K32" s="152"/>
      <c r="L32" s="152"/>
      <c r="M32" s="152"/>
      <c r="N32" s="152"/>
      <c r="O32" s="152"/>
      <c r="P32" s="152"/>
      <c r="Q32" s="152"/>
      <c r="R32" s="197"/>
      <c r="S32" s="197"/>
      <c r="T32" s="198"/>
    </row>
    <row r="33" spans="1:21" ht="12.75" customHeight="1">
      <c r="A33" s="196"/>
      <c r="B33" s="199" t="s">
        <v>48</v>
      </c>
      <c r="C33" s="199"/>
      <c r="D33" s="199"/>
      <c r="E33" s="199"/>
      <c r="F33" s="200" t="s">
        <v>49</v>
      </c>
      <c r="G33" s="201"/>
      <c r="H33" s="201"/>
      <c r="I33" s="201"/>
      <c r="J33" s="201"/>
      <c r="K33" s="201"/>
      <c r="L33" s="201"/>
      <c r="M33" s="201"/>
      <c r="N33" s="201"/>
      <c r="O33" s="201"/>
      <c r="P33" s="201"/>
      <c r="Q33" s="201"/>
      <c r="R33" s="197"/>
      <c r="S33" s="197"/>
      <c r="T33" s="198"/>
    </row>
    <row r="34" spans="1:21" ht="12.75" customHeight="1">
      <c r="A34" s="196"/>
      <c r="B34" s="199" t="s">
        <v>50</v>
      </c>
      <c r="C34" s="199"/>
      <c r="D34" s="199"/>
      <c r="E34" s="199"/>
      <c r="F34" s="200" t="s">
        <v>51</v>
      </c>
      <c r="G34" s="201"/>
      <c r="H34" s="201"/>
      <c r="I34" s="201"/>
      <c r="J34" s="201"/>
      <c r="K34" s="201"/>
      <c r="L34" s="201"/>
      <c r="M34" s="201"/>
      <c r="N34" s="201"/>
      <c r="O34" s="201"/>
      <c r="P34" s="201"/>
      <c r="Q34" s="201"/>
      <c r="R34" s="197"/>
      <c r="S34" s="197"/>
      <c r="T34" s="198"/>
    </row>
    <row r="35" spans="1:21" ht="12.75" customHeight="1">
      <c r="A35" s="196"/>
      <c r="B35" s="202" t="s">
        <v>52</v>
      </c>
      <c r="C35" s="203"/>
      <c r="D35" s="203"/>
      <c r="E35" s="204"/>
      <c r="F35" s="210" t="s">
        <v>53</v>
      </c>
      <c r="G35" s="211"/>
      <c r="H35" s="212" t="s">
        <v>54</v>
      </c>
      <c r="I35" s="212"/>
      <c r="J35" s="212"/>
      <c r="K35" s="212"/>
      <c r="L35" s="212"/>
      <c r="M35" s="212"/>
      <c r="N35" s="212"/>
      <c r="O35" s="212"/>
      <c r="P35" s="212"/>
      <c r="Q35" s="213"/>
      <c r="R35" s="41"/>
      <c r="S35" s="42"/>
      <c r="T35" s="43"/>
    </row>
    <row r="36" spans="1:21" ht="12.75" customHeight="1">
      <c r="A36" s="196"/>
      <c r="B36" s="205"/>
      <c r="C36" s="121"/>
      <c r="D36" s="121"/>
      <c r="E36" s="206"/>
      <c r="F36" s="210"/>
      <c r="G36" s="211"/>
      <c r="H36" s="214" t="s">
        <v>55</v>
      </c>
      <c r="I36" s="214"/>
      <c r="J36" s="214" t="s">
        <v>56</v>
      </c>
      <c r="K36" s="214"/>
      <c r="L36" s="214" t="s">
        <v>57</v>
      </c>
      <c r="M36" s="214"/>
      <c r="N36" s="214" t="s">
        <v>58</v>
      </c>
      <c r="O36" s="214"/>
      <c r="P36" s="214" t="s">
        <v>59</v>
      </c>
      <c r="Q36" s="215"/>
      <c r="R36" s="34"/>
      <c r="T36" s="35"/>
    </row>
    <row r="37" spans="1:21" ht="12.75" customHeight="1">
      <c r="A37" s="196"/>
      <c r="B37" s="205"/>
      <c r="C37" s="121"/>
      <c r="D37" s="121"/>
      <c r="E37" s="206"/>
      <c r="F37" s="216"/>
      <c r="G37" s="216"/>
      <c r="H37" s="216"/>
      <c r="I37" s="216"/>
      <c r="J37" s="216"/>
      <c r="K37" s="216"/>
      <c r="L37" s="216"/>
      <c r="M37" s="216"/>
      <c r="N37" s="216"/>
      <c r="O37" s="216"/>
      <c r="P37" s="216"/>
      <c r="Q37" s="223"/>
      <c r="R37" s="34"/>
      <c r="T37" s="35"/>
    </row>
    <row r="38" spans="1:21" ht="12.75" customHeight="1">
      <c r="A38" s="196"/>
      <c r="B38" s="205"/>
      <c r="C38" s="121"/>
      <c r="D38" s="121"/>
      <c r="E38" s="206"/>
      <c r="F38" s="216" t="s">
        <v>60</v>
      </c>
      <c r="G38" s="216"/>
      <c r="H38" s="216" t="s">
        <v>61</v>
      </c>
      <c r="I38" s="223"/>
      <c r="J38" s="224" t="s">
        <v>62</v>
      </c>
      <c r="K38" s="224"/>
      <c r="L38" s="44"/>
      <c r="M38" s="44"/>
      <c r="N38" s="44"/>
      <c r="O38" s="44"/>
      <c r="P38" s="44"/>
      <c r="Q38" s="44"/>
      <c r="R38" s="45"/>
      <c r="S38" s="45"/>
      <c r="T38" s="46"/>
      <c r="U38" s="45"/>
    </row>
    <row r="39" spans="1:21" ht="12.75" customHeight="1">
      <c r="A39" s="196"/>
      <c r="B39" s="205"/>
      <c r="C39" s="121"/>
      <c r="D39" s="121"/>
      <c r="E39" s="206"/>
      <c r="F39" s="216"/>
      <c r="G39" s="216"/>
      <c r="H39" s="216"/>
      <c r="I39" s="223"/>
      <c r="J39" s="224"/>
      <c r="K39" s="224"/>
      <c r="L39" s="45"/>
      <c r="M39" s="45"/>
      <c r="N39" s="45"/>
      <c r="O39" s="45"/>
      <c r="P39" s="45"/>
      <c r="Q39" s="45"/>
      <c r="R39" s="45"/>
      <c r="S39" s="45"/>
      <c r="T39" s="46"/>
      <c r="U39" s="45"/>
    </row>
    <row r="40" spans="1:21" ht="12.75" customHeight="1">
      <c r="A40" s="196"/>
      <c r="B40" s="207"/>
      <c r="C40" s="208"/>
      <c r="D40" s="208"/>
      <c r="E40" s="209"/>
      <c r="F40" s="223"/>
      <c r="G40" s="225"/>
      <c r="H40" s="223"/>
      <c r="I40" s="226"/>
      <c r="J40" s="216"/>
      <c r="K40" s="216"/>
      <c r="L40" s="47"/>
      <c r="M40" s="47"/>
      <c r="N40" s="47"/>
      <c r="O40" s="47"/>
      <c r="P40" s="47"/>
      <c r="Q40" s="47"/>
      <c r="R40" s="47"/>
      <c r="S40" s="47"/>
      <c r="T40" s="48"/>
      <c r="U40" s="45"/>
    </row>
    <row r="41" spans="1:21" ht="12.75" customHeight="1">
      <c r="A41" s="196"/>
      <c r="B41" s="200" t="s">
        <v>63</v>
      </c>
      <c r="C41" s="201"/>
      <c r="D41" s="201"/>
      <c r="E41" s="227"/>
      <c r="F41" s="151" t="s">
        <v>64</v>
      </c>
      <c r="G41" s="152"/>
      <c r="H41" s="152"/>
      <c r="I41" s="152"/>
      <c r="J41" s="152"/>
      <c r="K41" s="152"/>
      <c r="L41" s="152"/>
      <c r="M41" s="152"/>
      <c r="N41" s="152"/>
      <c r="O41" s="152"/>
      <c r="P41" s="152"/>
      <c r="Q41" s="152"/>
      <c r="R41" s="197"/>
      <c r="S41" s="197"/>
      <c r="T41" s="198"/>
    </row>
    <row r="42" spans="1:21" ht="12.75" customHeight="1">
      <c r="A42" s="196"/>
      <c r="B42" s="199" t="s">
        <v>65</v>
      </c>
      <c r="C42" s="199"/>
      <c r="D42" s="199"/>
      <c r="E42" s="199"/>
      <c r="F42" s="167"/>
      <c r="G42" s="168"/>
      <c r="H42" s="168"/>
      <c r="I42" s="168"/>
      <c r="J42" s="168"/>
      <c r="K42" s="168"/>
      <c r="L42" s="168"/>
      <c r="M42" s="168"/>
      <c r="N42" s="168"/>
      <c r="O42" s="168"/>
      <c r="P42" s="168"/>
      <c r="Q42" s="168"/>
      <c r="R42" s="197"/>
      <c r="S42" s="197"/>
      <c r="T42" s="198"/>
    </row>
    <row r="43" spans="1:21" ht="12.75" customHeight="1">
      <c r="A43" s="196"/>
      <c r="B43" s="200" t="s">
        <v>66</v>
      </c>
      <c r="C43" s="201"/>
      <c r="D43" s="201"/>
      <c r="E43" s="227"/>
      <c r="F43" s="151" t="s">
        <v>67</v>
      </c>
      <c r="G43" s="152"/>
      <c r="H43" s="152"/>
      <c r="I43" s="152"/>
      <c r="J43" s="152"/>
      <c r="K43" s="152"/>
      <c r="L43" s="152"/>
      <c r="M43" s="152"/>
      <c r="N43" s="152"/>
      <c r="O43" s="152"/>
      <c r="P43" s="152"/>
      <c r="Q43" s="152"/>
      <c r="R43" s="197"/>
      <c r="S43" s="197"/>
      <c r="T43" s="198"/>
    </row>
    <row r="44" spans="1:21" ht="12.75" customHeight="1">
      <c r="A44" s="196"/>
      <c r="B44" s="199" t="s">
        <v>68</v>
      </c>
      <c r="C44" s="199"/>
      <c r="D44" s="199"/>
      <c r="E44" s="199"/>
      <c r="F44" s="151"/>
      <c r="G44" s="152"/>
      <c r="H44" s="152"/>
      <c r="I44" s="152"/>
      <c r="J44" s="152"/>
      <c r="K44" s="152"/>
      <c r="L44" s="152"/>
      <c r="M44" s="152"/>
      <c r="N44" s="152"/>
      <c r="O44" s="152"/>
      <c r="P44" s="152"/>
      <c r="Q44" s="152"/>
      <c r="R44" s="197"/>
      <c r="S44" s="197"/>
      <c r="T44" s="198"/>
    </row>
    <row r="45" spans="1:21" ht="12.75" customHeight="1">
      <c r="A45" s="196"/>
      <c r="B45" s="199"/>
      <c r="C45" s="199"/>
      <c r="D45" s="199"/>
      <c r="E45" s="199"/>
      <c r="F45" s="151"/>
      <c r="G45" s="152"/>
      <c r="H45" s="152"/>
      <c r="I45" s="152"/>
      <c r="J45" s="152"/>
      <c r="K45" s="152"/>
      <c r="L45" s="152"/>
      <c r="M45" s="152"/>
      <c r="N45" s="152"/>
      <c r="O45" s="152"/>
      <c r="P45" s="152"/>
      <c r="Q45" s="152"/>
      <c r="R45" s="197"/>
      <c r="S45" s="197"/>
      <c r="T45" s="198"/>
    </row>
    <row r="46" spans="1:21" ht="12.75" customHeight="1">
      <c r="A46" s="196"/>
      <c r="B46" s="199" t="s">
        <v>69</v>
      </c>
      <c r="C46" s="199"/>
      <c r="D46" s="199"/>
      <c r="E46" s="199"/>
      <c r="F46" s="151"/>
      <c r="G46" s="152"/>
      <c r="H46" s="152"/>
      <c r="I46" s="152"/>
      <c r="J46" s="152"/>
      <c r="K46" s="152"/>
      <c r="L46" s="152"/>
      <c r="M46" s="152"/>
      <c r="N46" s="152"/>
      <c r="O46" s="152"/>
      <c r="P46" s="152"/>
      <c r="Q46" s="152"/>
      <c r="R46" s="197"/>
      <c r="S46" s="197"/>
      <c r="T46" s="198"/>
    </row>
    <row r="47" spans="1:21" ht="12.75" customHeight="1">
      <c r="A47" s="196"/>
      <c r="B47" s="199" t="s">
        <v>70</v>
      </c>
      <c r="C47" s="199"/>
      <c r="D47" s="199"/>
      <c r="E47" s="199"/>
      <c r="F47" s="158" t="s">
        <v>71</v>
      </c>
      <c r="G47" s="142"/>
      <c r="H47" s="142"/>
      <c r="I47" s="143"/>
      <c r="J47" s="158" t="s">
        <v>72</v>
      </c>
      <c r="K47" s="142"/>
      <c r="L47" s="142"/>
      <c r="M47" s="143"/>
      <c r="N47" s="151"/>
      <c r="O47" s="190"/>
      <c r="P47" s="190"/>
      <c r="Q47" s="190"/>
      <c r="R47" s="153"/>
      <c r="S47" s="153"/>
      <c r="T47" s="154"/>
    </row>
    <row r="48" spans="1:21" ht="12.75" customHeight="1">
      <c r="A48" s="196"/>
      <c r="B48" s="229"/>
      <c r="C48" s="229"/>
      <c r="D48" s="229"/>
      <c r="E48" s="229"/>
      <c r="F48" s="151" t="s">
        <v>73</v>
      </c>
      <c r="G48" s="152"/>
      <c r="H48" s="152"/>
      <c r="I48" s="132"/>
      <c r="J48" s="230" t="s">
        <v>74</v>
      </c>
      <c r="K48" s="231"/>
      <c r="L48" s="49"/>
      <c r="M48" s="50"/>
      <c r="N48" s="51" t="s">
        <v>75</v>
      </c>
      <c r="O48" s="157"/>
      <c r="P48" s="135"/>
      <c r="Q48" s="135"/>
      <c r="R48" s="136"/>
      <c r="S48" s="136"/>
      <c r="T48" s="35"/>
    </row>
    <row r="49" spans="1:20" ht="12.75" customHeight="1">
      <c r="A49" s="196"/>
      <c r="B49" s="229"/>
      <c r="C49" s="229"/>
      <c r="D49" s="229"/>
      <c r="E49" s="229"/>
      <c r="F49" s="151" t="s">
        <v>76</v>
      </c>
      <c r="G49" s="152"/>
      <c r="H49" s="152"/>
      <c r="I49" s="132"/>
      <c r="J49" s="151"/>
      <c r="K49" s="190"/>
      <c r="L49" s="190"/>
      <c r="M49" s="190"/>
      <c r="N49" s="190"/>
      <c r="O49" s="190"/>
      <c r="P49" s="190"/>
      <c r="Q49" s="190"/>
      <c r="R49" s="153"/>
      <c r="S49" s="153"/>
      <c r="T49" s="154"/>
    </row>
    <row r="50" spans="1:20" ht="12.75" customHeight="1">
      <c r="A50" s="232" t="s">
        <v>77</v>
      </c>
      <c r="B50" s="190"/>
      <c r="C50" s="190"/>
      <c r="D50" s="190"/>
      <c r="E50" s="233"/>
      <c r="F50" s="151" t="s">
        <v>78</v>
      </c>
      <c r="G50" s="132"/>
      <c r="H50" s="52"/>
      <c r="I50" s="52"/>
      <c r="J50" s="53"/>
      <c r="K50" s="54"/>
      <c r="L50" s="234" t="s">
        <v>79</v>
      </c>
      <c r="M50" s="234"/>
      <c r="N50" s="234"/>
      <c r="O50" s="55"/>
      <c r="P50" s="56"/>
      <c r="Q50" s="56"/>
      <c r="R50" s="56"/>
      <c r="S50" s="56"/>
      <c r="T50" s="57"/>
    </row>
    <row r="51" spans="1:20" ht="26.35" customHeight="1">
      <c r="A51" s="235" t="s">
        <v>80</v>
      </c>
      <c r="B51" s="197"/>
      <c r="C51" s="197"/>
      <c r="D51" s="197"/>
      <c r="E51" s="236"/>
      <c r="F51" s="151"/>
      <c r="G51" s="152"/>
      <c r="H51" s="152"/>
      <c r="I51" s="152"/>
      <c r="J51" s="152"/>
      <c r="K51" s="152"/>
      <c r="L51" s="152"/>
      <c r="M51" s="152"/>
      <c r="N51" s="152"/>
      <c r="O51" s="152"/>
      <c r="P51" s="152"/>
      <c r="Q51" s="152"/>
      <c r="R51" s="197"/>
      <c r="S51" s="197"/>
      <c r="T51" s="198"/>
    </row>
    <row r="52" spans="1:20" ht="39.049999999999997" customHeight="1" thickBot="1">
      <c r="A52" s="237" t="s">
        <v>81</v>
      </c>
      <c r="B52" s="238"/>
      <c r="C52" s="238"/>
      <c r="D52" s="238"/>
      <c r="E52" s="238"/>
      <c r="F52" s="217" t="s">
        <v>82</v>
      </c>
      <c r="G52" s="218"/>
      <c r="H52" s="218"/>
      <c r="I52" s="218"/>
      <c r="J52" s="218"/>
      <c r="K52" s="218"/>
      <c r="L52" s="218"/>
      <c r="M52" s="218"/>
      <c r="N52" s="218"/>
      <c r="O52" s="218"/>
      <c r="P52" s="218"/>
      <c r="Q52" s="218"/>
      <c r="R52" s="219"/>
      <c r="S52" s="219"/>
      <c r="T52" s="220"/>
    </row>
    <row r="53" spans="1:20" ht="12.75" customHeight="1">
      <c r="A53" s="29" t="s">
        <v>83</v>
      </c>
    </row>
    <row r="54" spans="1:20" ht="12.75" customHeight="1">
      <c r="A54" s="221" t="s">
        <v>84</v>
      </c>
      <c r="B54" s="222"/>
      <c r="C54" s="222"/>
      <c r="D54" s="222"/>
      <c r="E54" s="222"/>
      <c r="F54" s="222"/>
      <c r="G54" s="222"/>
      <c r="H54" s="222"/>
      <c r="I54" s="222"/>
      <c r="J54" s="222"/>
      <c r="K54" s="222"/>
      <c r="L54" s="222"/>
      <c r="M54" s="222"/>
      <c r="N54" s="222"/>
      <c r="O54" s="222"/>
      <c r="P54" s="222"/>
      <c r="Q54" s="222"/>
      <c r="R54" s="222"/>
      <c r="S54" s="222"/>
      <c r="T54" s="222"/>
    </row>
    <row r="55" spans="1:20" ht="12.75" customHeight="1">
      <c r="A55" s="221" t="s">
        <v>85</v>
      </c>
      <c r="B55" s="222"/>
      <c r="C55" s="222"/>
      <c r="D55" s="222"/>
      <c r="E55" s="222"/>
      <c r="F55" s="222"/>
      <c r="G55" s="222"/>
      <c r="H55" s="222"/>
      <c r="I55" s="222"/>
      <c r="J55" s="222"/>
      <c r="K55" s="222"/>
      <c r="L55" s="222"/>
      <c r="M55" s="222"/>
      <c r="N55" s="222"/>
      <c r="O55" s="222"/>
      <c r="P55" s="222"/>
      <c r="Q55" s="222"/>
      <c r="R55" s="222"/>
      <c r="S55" s="222"/>
      <c r="T55" s="222"/>
    </row>
    <row r="56" spans="1:20" ht="12.75" customHeight="1">
      <c r="A56" s="221" t="s">
        <v>86</v>
      </c>
      <c r="B56" s="222"/>
      <c r="C56" s="222"/>
      <c r="D56" s="222"/>
      <c r="E56" s="222"/>
      <c r="F56" s="222"/>
      <c r="G56" s="222"/>
      <c r="H56" s="222"/>
      <c r="I56" s="222"/>
      <c r="J56" s="222"/>
      <c r="K56" s="222"/>
      <c r="L56" s="222"/>
      <c r="M56" s="222"/>
      <c r="N56" s="222"/>
      <c r="O56" s="222"/>
      <c r="P56" s="222"/>
      <c r="Q56" s="222"/>
      <c r="R56" s="222"/>
      <c r="S56" s="222"/>
      <c r="T56" s="222"/>
    </row>
    <row r="57" spans="1:20" s="30" customFormat="1" ht="13.6" customHeight="1">
      <c r="A57" s="221" t="s">
        <v>87</v>
      </c>
      <c r="B57" s="221"/>
      <c r="C57" s="221"/>
      <c r="D57" s="221"/>
      <c r="E57" s="221"/>
      <c r="F57" s="221"/>
      <c r="G57" s="221"/>
      <c r="H57" s="221"/>
      <c r="I57" s="221"/>
      <c r="J57" s="221"/>
      <c r="K57" s="221"/>
      <c r="L57" s="221"/>
      <c r="M57" s="221"/>
      <c r="N57" s="221"/>
      <c r="O57" s="221"/>
      <c r="P57" s="221"/>
      <c r="Q57" s="221"/>
    </row>
    <row r="58" spans="1:20" ht="12.75" customHeight="1">
      <c r="A58" s="221" t="s">
        <v>88</v>
      </c>
      <c r="B58" s="222"/>
      <c r="C58" s="222"/>
      <c r="D58" s="222"/>
      <c r="E58" s="222"/>
      <c r="F58" s="222"/>
      <c r="G58" s="222"/>
      <c r="H58" s="222"/>
      <c r="I58" s="222"/>
      <c r="J58" s="222"/>
      <c r="K58" s="222"/>
      <c r="L58" s="222"/>
      <c r="M58" s="222"/>
      <c r="N58" s="222"/>
      <c r="O58" s="222"/>
      <c r="P58" s="222"/>
      <c r="Q58" s="222"/>
      <c r="R58" s="222"/>
      <c r="S58" s="222"/>
      <c r="T58" s="222"/>
    </row>
    <row r="59" spans="1:20" ht="12.75" customHeight="1">
      <c r="A59" s="221" t="s">
        <v>89</v>
      </c>
      <c r="B59" s="222"/>
      <c r="C59" s="222"/>
      <c r="D59" s="222"/>
      <c r="E59" s="222"/>
      <c r="F59" s="222"/>
      <c r="G59" s="222"/>
      <c r="H59" s="222"/>
      <c r="I59" s="222"/>
      <c r="J59" s="222"/>
      <c r="K59" s="222"/>
      <c r="L59" s="222"/>
      <c r="M59" s="222"/>
      <c r="N59" s="222"/>
      <c r="O59" s="222"/>
      <c r="P59" s="222"/>
      <c r="Q59" s="222"/>
      <c r="R59" s="222"/>
      <c r="S59" s="222"/>
      <c r="T59" s="222"/>
    </row>
    <row r="60" spans="1:20" ht="12.75" customHeight="1">
      <c r="A60" s="221" t="s">
        <v>90</v>
      </c>
      <c r="B60" s="222"/>
      <c r="C60" s="222"/>
      <c r="D60" s="222"/>
      <c r="E60" s="222"/>
      <c r="F60" s="222"/>
      <c r="G60" s="222"/>
      <c r="H60" s="222"/>
      <c r="I60" s="222"/>
      <c r="J60" s="222"/>
      <c r="K60" s="222"/>
      <c r="L60" s="222"/>
      <c r="M60" s="222"/>
      <c r="N60" s="222"/>
      <c r="O60" s="222"/>
      <c r="P60" s="222"/>
      <c r="Q60" s="222"/>
      <c r="R60" s="222"/>
      <c r="S60" s="222"/>
      <c r="T60" s="222"/>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228"/>
      <c r="B62" s="228"/>
      <c r="C62" s="228"/>
    </row>
    <row r="63" spans="1:20" ht="12.75" customHeight="1">
      <c r="A63" s="228"/>
      <c r="B63" s="228"/>
      <c r="C63" s="228"/>
    </row>
    <row r="64" spans="1:20" ht="12.75" customHeight="1">
      <c r="A64" s="228"/>
      <c r="B64" s="228"/>
      <c r="C64" s="228"/>
    </row>
    <row r="65" spans="1:3" ht="12.75" customHeight="1">
      <c r="A65" s="228"/>
      <c r="B65" s="228"/>
      <c r="C65" s="228"/>
    </row>
    <row r="66" spans="1:3" ht="12.75" customHeight="1">
      <c r="A66" s="228"/>
      <c r="B66" s="228"/>
      <c r="C66" s="228"/>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tabSelected="1" view="pageBreakPreview" zoomScale="90" zoomScaleNormal="100" zoomScaleSheetLayoutView="90" workbookViewId="0">
      <selection activeCell="AK1" sqref="AK1:AN1"/>
    </sheetView>
  </sheetViews>
  <sheetFormatPr defaultColWidth="8.26953125" defaultRowHeight="21.05" customHeight="1"/>
  <cols>
    <col min="1" max="1" width="2.6328125" style="59" customWidth="1"/>
    <col min="2" max="2" width="15" style="61" customWidth="1"/>
    <col min="3" max="3" width="7.26953125" style="59" customWidth="1"/>
    <col min="4" max="5" width="7.6328125" style="59" customWidth="1"/>
    <col min="6" max="36" width="2.6328125" style="59" customWidth="1"/>
    <col min="37" max="37" width="6.6328125" style="59" customWidth="1"/>
    <col min="38" max="38" width="7.6328125" style="59" customWidth="1"/>
    <col min="39" max="40" width="10.90625" style="59" customWidth="1"/>
    <col min="41" max="16384" width="8.26953125" style="59"/>
  </cols>
  <sheetData>
    <row r="1" spans="1:40" ht="24.95" customHeight="1">
      <c r="A1" s="87" t="s">
        <v>91</v>
      </c>
      <c r="C1" s="75"/>
      <c r="D1" s="75"/>
      <c r="E1" s="75"/>
      <c r="F1" s="75"/>
      <c r="G1" s="75"/>
      <c r="H1" s="75"/>
      <c r="I1" s="75"/>
      <c r="J1" s="75"/>
      <c r="K1" s="75"/>
      <c r="L1" s="75"/>
      <c r="M1" s="75"/>
      <c r="N1" s="75"/>
      <c r="O1" s="75"/>
      <c r="P1" s="75"/>
      <c r="Q1" s="75"/>
      <c r="R1" s="75"/>
      <c r="S1" s="75"/>
      <c r="T1" s="75"/>
      <c r="U1" s="75"/>
      <c r="V1" s="75"/>
      <c r="W1" s="75"/>
      <c r="X1" s="67"/>
      <c r="Y1" s="67"/>
      <c r="Z1" s="62"/>
      <c r="AA1" s="62"/>
      <c r="AB1" s="62"/>
      <c r="AC1" s="62"/>
      <c r="AD1" s="80"/>
      <c r="AE1" s="80"/>
      <c r="AF1" s="80"/>
      <c r="AG1" s="80"/>
      <c r="AH1" s="80"/>
      <c r="AI1" s="76" t="s">
        <v>92</v>
      </c>
      <c r="AJ1" s="76"/>
      <c r="AK1" s="279" t="s">
        <v>273</v>
      </c>
      <c r="AL1" s="279"/>
      <c r="AM1" s="279"/>
      <c r="AN1" s="279"/>
    </row>
    <row r="2" spans="1:40" ht="18" customHeight="1">
      <c r="A2" s="62"/>
      <c r="B2" s="63"/>
      <c r="C2" s="63"/>
      <c r="D2" s="63"/>
      <c r="E2" s="63"/>
      <c r="F2" s="63"/>
      <c r="G2" s="63"/>
      <c r="H2" s="63"/>
      <c r="I2" s="63"/>
      <c r="J2" s="63"/>
      <c r="K2" s="63"/>
      <c r="L2" s="63"/>
      <c r="M2" s="280">
        <v>2024</v>
      </c>
      <c r="N2" s="280"/>
      <c r="O2" s="280"/>
      <c r="P2" s="280"/>
      <c r="Q2" s="281" t="s">
        <v>94</v>
      </c>
      <c r="R2" s="281"/>
      <c r="S2" s="280">
        <v>5</v>
      </c>
      <c r="T2" s="280"/>
      <c r="U2" s="281" t="s">
        <v>95</v>
      </c>
      <c r="V2" s="281"/>
      <c r="W2" s="63"/>
      <c r="X2" s="63"/>
      <c r="Y2" s="63"/>
      <c r="Z2" s="62"/>
      <c r="AA2" s="62"/>
      <c r="AC2" s="76"/>
      <c r="AD2" s="63"/>
      <c r="AE2" s="63"/>
      <c r="AF2" s="63"/>
      <c r="AG2" s="63"/>
      <c r="AH2" s="63"/>
      <c r="AI2" s="76" t="s">
        <v>96</v>
      </c>
      <c r="AJ2" s="76"/>
      <c r="AK2" s="282"/>
      <c r="AL2" s="282"/>
      <c r="AM2" s="282"/>
      <c r="AN2" s="282"/>
    </row>
    <row r="3" spans="1:40" ht="18" customHeight="1">
      <c r="A3" s="78"/>
      <c r="B3" s="78"/>
      <c r="C3" s="78"/>
      <c r="D3" s="78"/>
      <c r="E3" s="78"/>
      <c r="F3" s="78"/>
      <c r="G3" s="78"/>
      <c r="H3" s="78"/>
      <c r="I3" s="78"/>
      <c r="J3" s="78"/>
      <c r="K3" s="78"/>
      <c r="L3" s="78"/>
      <c r="M3" s="78"/>
      <c r="N3" s="78"/>
      <c r="O3" s="78"/>
      <c r="P3" s="78"/>
      <c r="Q3" s="78"/>
      <c r="R3" s="78"/>
      <c r="S3" s="78"/>
      <c r="T3" s="78"/>
      <c r="U3" s="78"/>
      <c r="V3" s="78"/>
      <c r="W3" s="78"/>
      <c r="Y3" s="81"/>
      <c r="Z3" s="81"/>
      <c r="AA3" s="81"/>
      <c r="AB3" s="62"/>
      <c r="AC3" s="81"/>
      <c r="AD3" s="81"/>
      <c r="AE3" s="81"/>
      <c r="AF3" s="81"/>
      <c r="AG3" s="81"/>
      <c r="AH3" s="81"/>
      <c r="AI3" s="82" t="s">
        <v>97</v>
      </c>
      <c r="AJ3" s="76"/>
      <c r="AK3" s="276" t="s">
        <v>263</v>
      </c>
      <c r="AL3" s="276"/>
      <c r="AM3" s="276"/>
      <c r="AN3" s="276"/>
    </row>
    <row r="4" spans="1:40" ht="18" customHeight="1">
      <c r="A4" s="78"/>
      <c r="B4" s="78"/>
      <c r="C4" s="78"/>
      <c r="D4" s="78"/>
      <c r="E4" s="78"/>
      <c r="F4" s="78"/>
      <c r="G4" s="78"/>
      <c r="H4" s="78"/>
      <c r="I4" s="78"/>
      <c r="J4" s="78"/>
      <c r="K4" s="78"/>
      <c r="L4" s="78"/>
      <c r="M4" s="78"/>
      <c r="N4" s="78"/>
      <c r="O4" s="78"/>
      <c r="P4" s="78"/>
      <c r="Q4" s="78"/>
      <c r="R4" s="78"/>
      <c r="S4" s="78"/>
      <c r="T4" s="78"/>
      <c r="U4" s="78"/>
      <c r="V4" s="78"/>
      <c r="W4" s="78"/>
      <c r="Y4" s="81"/>
      <c r="Z4" s="81"/>
      <c r="AA4" s="81"/>
      <c r="AB4" s="62"/>
      <c r="AC4" s="81"/>
      <c r="AD4" s="81"/>
      <c r="AE4" s="81"/>
      <c r="AF4" s="81"/>
      <c r="AG4" s="81"/>
      <c r="AH4" s="81"/>
      <c r="AI4" s="82" t="s">
        <v>98</v>
      </c>
      <c r="AJ4" s="76"/>
      <c r="AK4" s="276"/>
      <c r="AL4" s="276"/>
      <c r="AM4" s="276"/>
      <c r="AN4" s="276"/>
    </row>
    <row r="5" spans="1:40" ht="18" customHeight="1">
      <c r="A5" s="78"/>
      <c r="B5" s="78"/>
      <c r="C5" s="78"/>
      <c r="D5" s="78"/>
      <c r="E5" s="78"/>
      <c r="F5" s="78"/>
      <c r="G5" s="78"/>
      <c r="H5" s="78"/>
      <c r="I5" s="78"/>
      <c r="J5" s="78"/>
      <c r="K5" s="78"/>
      <c r="L5" s="78"/>
      <c r="M5" s="78"/>
      <c r="N5" s="78"/>
      <c r="O5" s="78"/>
      <c r="P5" s="78"/>
      <c r="Q5" s="78"/>
      <c r="R5" s="78"/>
      <c r="S5" s="78"/>
      <c r="U5" s="78"/>
      <c r="V5" s="78"/>
      <c r="W5" s="78"/>
      <c r="Y5" s="81"/>
      <c r="Z5" s="81"/>
      <c r="AA5" s="81"/>
      <c r="AB5" s="62"/>
      <c r="AC5" s="81"/>
      <c r="AD5" s="81"/>
      <c r="AE5" s="81"/>
      <c r="AF5" s="81"/>
      <c r="AG5" s="82" t="s">
        <v>99</v>
      </c>
      <c r="AH5" s="277">
        <v>40</v>
      </c>
      <c r="AI5" s="277"/>
      <c r="AJ5" s="277"/>
      <c r="AK5" s="81" t="s">
        <v>100</v>
      </c>
      <c r="AL5" s="89">
        <v>160</v>
      </c>
      <c r="AM5" s="81" t="s">
        <v>101</v>
      </c>
      <c r="AN5" s="62"/>
    </row>
    <row r="6" spans="1:40" ht="10" customHeight="1">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0" ht="14.95" customHeight="1">
      <c r="A7" s="267" t="s">
        <v>102</v>
      </c>
      <c r="B7" s="272" t="s">
        <v>103</v>
      </c>
      <c r="C7" s="268" t="s">
        <v>104</v>
      </c>
      <c r="D7" s="241" t="s">
        <v>105</v>
      </c>
      <c r="E7" s="260" t="s">
        <v>106</v>
      </c>
      <c r="F7" s="271" t="s">
        <v>107</v>
      </c>
      <c r="G7" s="271"/>
      <c r="H7" s="271"/>
      <c r="I7" s="271"/>
      <c r="J7" s="271"/>
      <c r="K7" s="271"/>
      <c r="L7" s="271"/>
      <c r="M7" s="271"/>
      <c r="N7" s="271"/>
      <c r="O7" s="271"/>
      <c r="P7" s="271"/>
      <c r="Q7" s="271"/>
      <c r="R7" s="271"/>
      <c r="S7" s="271"/>
      <c r="T7" s="271"/>
      <c r="U7" s="271"/>
      <c r="V7" s="271"/>
      <c r="W7" s="271"/>
      <c r="X7" s="271"/>
      <c r="Y7" s="271"/>
      <c r="Z7" s="271"/>
      <c r="AA7" s="271"/>
      <c r="AB7" s="271"/>
      <c r="AC7" s="271"/>
      <c r="AD7" s="271"/>
      <c r="AE7" s="271"/>
      <c r="AF7" s="271"/>
      <c r="AG7" s="271"/>
      <c r="AH7" s="271"/>
      <c r="AI7" s="271"/>
      <c r="AJ7" s="271"/>
      <c r="AK7" s="278" t="s">
        <v>108</v>
      </c>
      <c r="AL7" s="247" t="s">
        <v>109</v>
      </c>
      <c r="AM7" s="283" t="s">
        <v>110</v>
      </c>
      <c r="AN7" s="283"/>
    </row>
    <row r="8" spans="1:40" ht="14.95" customHeight="1">
      <c r="A8" s="267"/>
      <c r="B8" s="273"/>
      <c r="C8" s="269"/>
      <c r="D8" s="241"/>
      <c r="E8" s="260"/>
      <c r="F8" s="241" t="s">
        <v>111</v>
      </c>
      <c r="G8" s="241"/>
      <c r="H8" s="241"/>
      <c r="I8" s="241"/>
      <c r="J8" s="241"/>
      <c r="K8" s="241"/>
      <c r="L8" s="241"/>
      <c r="M8" s="241" t="s">
        <v>112</v>
      </c>
      <c r="N8" s="241"/>
      <c r="O8" s="241"/>
      <c r="P8" s="241"/>
      <c r="Q8" s="241"/>
      <c r="R8" s="241"/>
      <c r="S8" s="241"/>
      <c r="T8" s="241" t="s">
        <v>113</v>
      </c>
      <c r="U8" s="241"/>
      <c r="V8" s="241"/>
      <c r="W8" s="241"/>
      <c r="X8" s="241"/>
      <c r="Y8" s="241"/>
      <c r="Z8" s="241"/>
      <c r="AA8" s="241" t="s">
        <v>114</v>
      </c>
      <c r="AB8" s="241"/>
      <c r="AC8" s="241"/>
      <c r="AD8" s="241"/>
      <c r="AE8" s="241"/>
      <c r="AF8" s="241"/>
      <c r="AG8" s="241"/>
      <c r="AH8" s="241" t="s">
        <v>115</v>
      </c>
      <c r="AI8" s="241"/>
      <c r="AJ8" s="241"/>
      <c r="AK8" s="278"/>
      <c r="AL8" s="247"/>
      <c r="AM8" s="283"/>
      <c r="AN8" s="283"/>
    </row>
    <row r="9" spans="1:40" ht="14.95" customHeight="1">
      <c r="A9" s="267"/>
      <c r="B9" s="274" t="s">
        <v>154</v>
      </c>
      <c r="C9" s="269"/>
      <c r="D9" s="241"/>
      <c r="E9" s="26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8"/>
      <c r="AL9" s="247"/>
      <c r="AM9" s="283"/>
      <c r="AN9" s="283"/>
    </row>
    <row r="10" spans="1:40" ht="14.95" customHeight="1">
      <c r="A10" s="267"/>
      <c r="B10" s="275"/>
      <c r="C10" s="270"/>
      <c r="D10" s="241"/>
      <c r="E10" s="26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8"/>
      <c r="AL10" s="247"/>
      <c r="AM10" s="283"/>
      <c r="AN10" s="283"/>
    </row>
    <row r="11" spans="1:40" ht="18" customHeight="1">
      <c r="A11" s="70">
        <v>1</v>
      </c>
      <c r="B11" s="109" t="s">
        <v>155</v>
      </c>
      <c r="C11" s="110" t="s">
        <v>127</v>
      </c>
      <c r="D11" s="111"/>
      <c r="E11" s="112" t="s">
        <v>127</v>
      </c>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6">
        <f>+SUM(F11:AJ11)</f>
        <v>0</v>
      </c>
      <c r="AL11" s="117">
        <f t="shared" ref="AL11" si="0">IF($AK$3="４週",AK11/4,AK11/(DAY(EOMONTH($F$9,0))/7))</f>
        <v>0</v>
      </c>
      <c r="AM11" s="266"/>
      <c r="AN11" s="266"/>
    </row>
    <row r="12" spans="1:40" ht="18" customHeight="1">
      <c r="A12" s="70">
        <v>2</v>
      </c>
      <c r="B12" s="109" t="s">
        <v>156</v>
      </c>
      <c r="C12" s="110" t="s">
        <v>129</v>
      </c>
      <c r="D12" s="111"/>
      <c r="E12" s="112" t="s">
        <v>129</v>
      </c>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6">
        <f>+SUM(F12:AJ12)</f>
        <v>0</v>
      </c>
      <c r="AL12" s="117">
        <f t="shared" ref="AL12:AL30" si="1">IF($AK$3="４週",AK12/4,AK12/(DAY(EOMONTH($F$9,0))/7))</f>
        <v>0</v>
      </c>
      <c r="AM12" s="266"/>
      <c r="AN12" s="266"/>
    </row>
    <row r="13" spans="1:40" ht="18" customHeight="1">
      <c r="A13" s="70">
        <v>3</v>
      </c>
      <c r="B13" s="109" t="s">
        <v>156</v>
      </c>
      <c r="C13" s="110" t="s">
        <v>131</v>
      </c>
      <c r="D13" s="111"/>
      <c r="E13" s="112" t="s">
        <v>131</v>
      </c>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6">
        <f>+SUM(F13:AJ13)</f>
        <v>0</v>
      </c>
      <c r="AL13" s="117">
        <f t="shared" si="1"/>
        <v>0</v>
      </c>
      <c r="AM13" s="266"/>
      <c r="AN13" s="266"/>
    </row>
    <row r="14" spans="1:40" ht="18" customHeight="1">
      <c r="A14" s="70">
        <v>4</v>
      </c>
      <c r="B14" s="109" t="s">
        <v>157</v>
      </c>
      <c r="C14" s="110" t="s">
        <v>131</v>
      </c>
      <c r="D14" s="111"/>
      <c r="E14" s="112" t="s">
        <v>133</v>
      </c>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6">
        <f t="shared" ref="AK14:AK30" si="2">+SUM(F14:AJ14)</f>
        <v>0</v>
      </c>
      <c r="AL14" s="117">
        <f t="shared" si="1"/>
        <v>0</v>
      </c>
      <c r="AM14" s="266"/>
      <c r="AN14" s="266"/>
    </row>
    <row r="15" spans="1:40" ht="18" customHeight="1">
      <c r="A15" s="70">
        <v>5</v>
      </c>
      <c r="B15" s="109" t="s">
        <v>157</v>
      </c>
      <c r="C15" s="110" t="s">
        <v>131</v>
      </c>
      <c r="D15" s="111"/>
      <c r="E15" s="112" t="s">
        <v>158</v>
      </c>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6">
        <f t="shared" si="2"/>
        <v>0</v>
      </c>
      <c r="AL15" s="117">
        <f t="shared" si="1"/>
        <v>0</v>
      </c>
      <c r="AM15" s="266"/>
      <c r="AN15" s="266"/>
    </row>
    <row r="16" spans="1:40" ht="18" customHeight="1">
      <c r="A16" s="70">
        <v>6</v>
      </c>
      <c r="B16" s="109" t="s">
        <v>157</v>
      </c>
      <c r="C16" s="110" t="s">
        <v>133</v>
      </c>
      <c r="D16" s="111"/>
      <c r="E16" s="112" t="s">
        <v>159</v>
      </c>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6">
        <f t="shared" si="2"/>
        <v>0</v>
      </c>
      <c r="AL16" s="117">
        <f t="shared" si="1"/>
        <v>0</v>
      </c>
      <c r="AM16" s="266"/>
      <c r="AN16" s="266"/>
    </row>
    <row r="17" spans="1:40" ht="18" customHeight="1">
      <c r="A17" s="70">
        <v>7</v>
      </c>
      <c r="B17" s="109" t="s">
        <v>157</v>
      </c>
      <c r="C17" s="110" t="s">
        <v>133</v>
      </c>
      <c r="D17" s="111"/>
      <c r="E17" s="112" t="s">
        <v>160</v>
      </c>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6">
        <f t="shared" si="2"/>
        <v>0</v>
      </c>
      <c r="AL17" s="117">
        <f t="shared" si="1"/>
        <v>0</v>
      </c>
      <c r="AM17" s="266"/>
      <c r="AN17" s="266"/>
    </row>
    <row r="18" spans="1:40" ht="18" customHeight="1">
      <c r="A18" s="70">
        <v>8</v>
      </c>
      <c r="B18" s="109" t="s">
        <v>157</v>
      </c>
      <c r="C18" s="110" t="s">
        <v>133</v>
      </c>
      <c r="D18" s="111"/>
      <c r="E18" s="112" t="s">
        <v>161</v>
      </c>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6">
        <f t="shared" si="2"/>
        <v>0</v>
      </c>
      <c r="AL18" s="117">
        <f t="shared" si="1"/>
        <v>0</v>
      </c>
      <c r="AM18" s="266"/>
      <c r="AN18" s="266"/>
    </row>
    <row r="19" spans="1:40" ht="18" customHeight="1">
      <c r="A19" s="70">
        <v>9</v>
      </c>
      <c r="B19" s="109" t="s">
        <v>157</v>
      </c>
      <c r="C19" s="110" t="s">
        <v>133</v>
      </c>
      <c r="D19" s="111"/>
      <c r="E19" s="112" t="s">
        <v>162</v>
      </c>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6">
        <f t="shared" si="2"/>
        <v>0</v>
      </c>
      <c r="AL19" s="117">
        <f t="shared" si="1"/>
        <v>0</v>
      </c>
      <c r="AM19" s="266"/>
      <c r="AN19" s="266"/>
    </row>
    <row r="20" spans="1:40" ht="18" customHeight="1">
      <c r="A20" s="70">
        <v>10</v>
      </c>
      <c r="B20" s="109" t="s">
        <v>157</v>
      </c>
      <c r="C20" s="110" t="s">
        <v>133</v>
      </c>
      <c r="D20" s="111"/>
      <c r="E20" s="112" t="s">
        <v>163</v>
      </c>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6">
        <f t="shared" si="2"/>
        <v>0</v>
      </c>
      <c r="AL20" s="117">
        <f t="shared" si="1"/>
        <v>0</v>
      </c>
      <c r="AM20" s="266"/>
      <c r="AN20" s="266"/>
    </row>
    <row r="21" spans="1:40" ht="18" customHeight="1">
      <c r="A21" s="70">
        <v>11</v>
      </c>
      <c r="B21" s="109"/>
      <c r="C21" s="110"/>
      <c r="D21" s="111"/>
      <c r="E21" s="112"/>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6">
        <f t="shared" si="2"/>
        <v>0</v>
      </c>
      <c r="AL21" s="117">
        <f t="shared" si="1"/>
        <v>0</v>
      </c>
      <c r="AM21" s="266"/>
      <c r="AN21" s="266"/>
    </row>
    <row r="22" spans="1:40" ht="18" customHeight="1">
      <c r="A22" s="70">
        <v>12</v>
      </c>
      <c r="B22" s="109"/>
      <c r="C22" s="110"/>
      <c r="D22" s="111"/>
      <c r="E22" s="112"/>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6">
        <f t="shared" si="2"/>
        <v>0</v>
      </c>
      <c r="AL22" s="117">
        <f t="shared" si="1"/>
        <v>0</v>
      </c>
      <c r="AM22" s="266"/>
      <c r="AN22" s="266"/>
    </row>
    <row r="23" spans="1:40" ht="18" customHeight="1">
      <c r="A23" s="70">
        <v>13</v>
      </c>
      <c r="B23" s="109"/>
      <c r="C23" s="110"/>
      <c r="D23" s="111"/>
      <c r="E23" s="112"/>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6">
        <f t="shared" si="2"/>
        <v>0</v>
      </c>
      <c r="AL23" s="117">
        <f t="shared" si="1"/>
        <v>0</v>
      </c>
      <c r="AM23" s="266"/>
      <c r="AN23" s="266"/>
    </row>
    <row r="24" spans="1:40" ht="18" customHeight="1">
      <c r="A24" s="70">
        <v>14</v>
      </c>
      <c r="B24" s="109"/>
      <c r="C24" s="110"/>
      <c r="D24" s="111"/>
      <c r="E24" s="112"/>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6">
        <f t="shared" si="2"/>
        <v>0</v>
      </c>
      <c r="AL24" s="117">
        <f t="shared" si="1"/>
        <v>0</v>
      </c>
      <c r="AM24" s="266"/>
      <c r="AN24" s="266"/>
    </row>
    <row r="25" spans="1:40" ht="18" customHeight="1">
      <c r="A25" s="70">
        <v>15</v>
      </c>
      <c r="B25" s="109"/>
      <c r="C25" s="110"/>
      <c r="D25" s="111"/>
      <c r="E25" s="112"/>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6">
        <f t="shared" si="2"/>
        <v>0</v>
      </c>
      <c r="AL25" s="117">
        <f t="shared" si="1"/>
        <v>0</v>
      </c>
      <c r="AM25" s="266"/>
      <c r="AN25" s="266"/>
    </row>
    <row r="26" spans="1:40" ht="18" customHeight="1">
      <c r="A26" s="70">
        <v>16</v>
      </c>
      <c r="B26" s="109"/>
      <c r="C26" s="110"/>
      <c r="D26" s="111"/>
      <c r="E26" s="112"/>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6">
        <f t="shared" si="2"/>
        <v>0</v>
      </c>
      <c r="AL26" s="117">
        <f t="shared" si="1"/>
        <v>0</v>
      </c>
      <c r="AM26" s="266"/>
      <c r="AN26" s="266"/>
    </row>
    <row r="27" spans="1:40" ht="18" customHeight="1">
      <c r="A27" s="70">
        <v>17</v>
      </c>
      <c r="B27" s="109"/>
      <c r="C27" s="110"/>
      <c r="D27" s="111"/>
      <c r="E27" s="112"/>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6">
        <f t="shared" si="2"/>
        <v>0</v>
      </c>
      <c r="AL27" s="117">
        <f t="shared" si="1"/>
        <v>0</v>
      </c>
      <c r="AM27" s="266"/>
      <c r="AN27" s="266"/>
    </row>
    <row r="28" spans="1:40" ht="18" customHeight="1">
      <c r="A28" s="70">
        <v>18</v>
      </c>
      <c r="B28" s="109"/>
      <c r="C28" s="110"/>
      <c r="D28" s="111"/>
      <c r="E28" s="112"/>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6">
        <f t="shared" si="2"/>
        <v>0</v>
      </c>
      <c r="AL28" s="117">
        <f t="shared" si="1"/>
        <v>0</v>
      </c>
      <c r="AM28" s="266"/>
      <c r="AN28" s="266"/>
    </row>
    <row r="29" spans="1:40" ht="18" customHeight="1">
      <c r="A29" s="70">
        <v>19</v>
      </c>
      <c r="B29" s="109"/>
      <c r="C29" s="110"/>
      <c r="D29" s="111"/>
      <c r="E29" s="112"/>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6">
        <f t="shared" si="2"/>
        <v>0</v>
      </c>
      <c r="AL29" s="117">
        <f t="shared" si="1"/>
        <v>0</v>
      </c>
      <c r="AM29" s="266"/>
      <c r="AN29" s="266"/>
    </row>
    <row r="30" spans="1:40" ht="18" customHeight="1">
      <c r="A30" s="70">
        <v>20</v>
      </c>
      <c r="B30" s="109"/>
      <c r="C30" s="110"/>
      <c r="D30" s="111"/>
      <c r="E30" s="112"/>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6">
        <f t="shared" si="2"/>
        <v>0</v>
      </c>
      <c r="AL30" s="117">
        <f t="shared" si="1"/>
        <v>0</v>
      </c>
      <c r="AM30" s="266"/>
      <c r="AN30" s="266"/>
    </row>
    <row r="31" spans="1:40" ht="18" customHeight="1">
      <c r="A31" s="260" t="s">
        <v>116</v>
      </c>
      <c r="B31" s="261"/>
      <c r="C31" s="261"/>
      <c r="D31" s="261"/>
      <c r="E31" s="261"/>
      <c r="F31" s="114">
        <f>+SUM(F11:F30)</f>
        <v>0</v>
      </c>
      <c r="G31" s="114">
        <f t="shared" ref="G31:AJ31" si="3">+SUM(G11:G30)</f>
        <v>0</v>
      </c>
      <c r="H31" s="114">
        <f t="shared" si="3"/>
        <v>0</v>
      </c>
      <c r="I31" s="114">
        <f t="shared" si="3"/>
        <v>0</v>
      </c>
      <c r="J31" s="114">
        <f t="shared" si="3"/>
        <v>0</v>
      </c>
      <c r="K31" s="114">
        <f t="shared" si="3"/>
        <v>0</v>
      </c>
      <c r="L31" s="114">
        <f t="shared" si="3"/>
        <v>0</v>
      </c>
      <c r="M31" s="114">
        <f t="shared" si="3"/>
        <v>0</v>
      </c>
      <c r="N31" s="114">
        <f t="shared" si="3"/>
        <v>0</v>
      </c>
      <c r="O31" s="114">
        <f t="shared" si="3"/>
        <v>0</v>
      </c>
      <c r="P31" s="114">
        <f t="shared" si="3"/>
        <v>0</v>
      </c>
      <c r="Q31" s="114">
        <f t="shared" si="3"/>
        <v>0</v>
      </c>
      <c r="R31" s="114">
        <f t="shared" si="3"/>
        <v>0</v>
      </c>
      <c r="S31" s="114">
        <f t="shared" si="3"/>
        <v>0</v>
      </c>
      <c r="T31" s="114">
        <f t="shared" si="3"/>
        <v>0</v>
      </c>
      <c r="U31" s="114">
        <f t="shared" si="3"/>
        <v>0</v>
      </c>
      <c r="V31" s="114">
        <f t="shared" si="3"/>
        <v>0</v>
      </c>
      <c r="W31" s="114">
        <f t="shared" si="3"/>
        <v>0</v>
      </c>
      <c r="X31" s="114">
        <f t="shared" si="3"/>
        <v>0</v>
      </c>
      <c r="Y31" s="114">
        <f t="shared" si="3"/>
        <v>0</v>
      </c>
      <c r="Z31" s="114">
        <f t="shared" si="3"/>
        <v>0</v>
      </c>
      <c r="AA31" s="114">
        <f t="shared" si="3"/>
        <v>0</v>
      </c>
      <c r="AB31" s="114">
        <f t="shared" si="3"/>
        <v>0</v>
      </c>
      <c r="AC31" s="114">
        <f t="shared" si="3"/>
        <v>0</v>
      </c>
      <c r="AD31" s="114">
        <f t="shared" si="3"/>
        <v>0</v>
      </c>
      <c r="AE31" s="114">
        <f t="shared" si="3"/>
        <v>0</v>
      </c>
      <c r="AF31" s="114">
        <f t="shared" si="3"/>
        <v>0</v>
      </c>
      <c r="AG31" s="114">
        <f t="shared" si="3"/>
        <v>0</v>
      </c>
      <c r="AH31" s="114">
        <f t="shared" si="3"/>
        <v>0</v>
      </c>
      <c r="AI31" s="114">
        <f t="shared" si="3"/>
        <v>0</v>
      </c>
      <c r="AJ31" s="114">
        <f t="shared" si="3"/>
        <v>0</v>
      </c>
      <c r="AK31" s="116">
        <f>+SUM(F31:AJ31)</f>
        <v>0</v>
      </c>
      <c r="AL31" s="117">
        <f>IF($AK$3="４週",AK31/4,AK31/(DAY(EOMONTH($F$9,0))/7))</f>
        <v>0</v>
      </c>
      <c r="AM31" s="267"/>
      <c r="AN31" s="267"/>
    </row>
    <row r="32" spans="1:40" ht="18" customHeight="1">
      <c r="A32" s="241" t="s">
        <v>117</v>
      </c>
      <c r="B32" s="241"/>
      <c r="C32" s="241"/>
      <c r="D32" s="241"/>
      <c r="E32" s="241"/>
      <c r="F32" s="115">
        <v>12</v>
      </c>
      <c r="G32" s="115">
        <v>20</v>
      </c>
      <c r="H32" s="115">
        <v>12</v>
      </c>
      <c r="I32" s="115">
        <v>20</v>
      </c>
      <c r="J32" s="115">
        <v>12</v>
      </c>
      <c r="K32" s="115">
        <v>20</v>
      </c>
      <c r="L32" s="115">
        <v>12</v>
      </c>
      <c r="M32" s="115">
        <v>20</v>
      </c>
      <c r="N32" s="115">
        <v>12</v>
      </c>
      <c r="O32" s="115">
        <v>20</v>
      </c>
      <c r="P32" s="115">
        <v>12</v>
      </c>
      <c r="Q32" s="115">
        <v>20</v>
      </c>
      <c r="R32" s="115">
        <v>12</v>
      </c>
      <c r="S32" s="115">
        <v>20</v>
      </c>
      <c r="T32" s="115">
        <v>12</v>
      </c>
      <c r="U32" s="115">
        <v>20</v>
      </c>
      <c r="V32" s="115">
        <v>12</v>
      </c>
      <c r="W32" s="115">
        <v>20</v>
      </c>
      <c r="X32" s="115">
        <v>12</v>
      </c>
      <c r="Y32" s="115">
        <v>20</v>
      </c>
      <c r="Z32" s="115">
        <v>12</v>
      </c>
      <c r="AA32" s="115">
        <v>20</v>
      </c>
      <c r="AB32" s="115">
        <v>12</v>
      </c>
      <c r="AC32" s="115">
        <v>20</v>
      </c>
      <c r="AD32" s="115">
        <v>12</v>
      </c>
      <c r="AE32" s="115">
        <v>20</v>
      </c>
      <c r="AF32" s="115">
        <v>12</v>
      </c>
      <c r="AG32" s="115">
        <v>20</v>
      </c>
      <c r="AH32" s="115">
        <v>12</v>
      </c>
      <c r="AI32" s="115">
        <v>20</v>
      </c>
      <c r="AJ32" s="115">
        <v>10</v>
      </c>
      <c r="AK32" s="68"/>
      <c r="AL32" s="69"/>
      <c r="AM32" s="267"/>
      <c r="AN32" s="267"/>
    </row>
    <row r="33" spans="1:40" ht="14.95" customHeight="1">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40" ht="5.15" customHeight="1">
      <c r="A34" s="79"/>
      <c r="B34" s="79"/>
      <c r="C34" s="79"/>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93"/>
      <c r="AK34" s="60"/>
      <c r="AL34" s="66"/>
      <c r="AM34" s="66"/>
      <c r="AN34" s="62"/>
    </row>
    <row r="35" spans="1:40" ht="5.15" customHeight="1">
      <c r="A35" s="79"/>
      <c r="B35" s="79"/>
      <c r="C35" s="79"/>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93"/>
      <c r="AK35" s="60"/>
      <c r="AL35" s="66"/>
      <c r="AM35" s="66"/>
      <c r="AN35" s="62"/>
    </row>
    <row r="36" spans="1:40" ht="5.15" customHeight="1">
      <c r="A36" s="79"/>
      <c r="B36" s="79"/>
      <c r="C36" s="79"/>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93"/>
      <c r="AK36" s="60"/>
      <c r="AL36" s="66"/>
      <c r="AM36" s="66"/>
      <c r="AN36" s="62"/>
    </row>
    <row r="37" spans="1:40" ht="18" customHeight="1">
      <c r="A37" s="67" t="s">
        <v>164</v>
      </c>
      <c r="B37" s="60"/>
      <c r="D37" s="60"/>
      <c r="E37" s="60"/>
      <c r="F37" s="60"/>
      <c r="G37" s="60"/>
      <c r="H37" s="60"/>
      <c r="I37" s="60"/>
      <c r="J37" s="60"/>
      <c r="K37" s="60"/>
    </row>
    <row r="38" spans="1:40" ht="18" customHeight="1">
      <c r="A38" s="96" t="s">
        <v>165</v>
      </c>
      <c r="B38" s="96"/>
      <c r="M38" s="67" t="s">
        <v>166</v>
      </c>
      <c r="N38" s="60"/>
      <c r="P38" s="60"/>
      <c r="Q38" s="60"/>
      <c r="R38" s="60"/>
      <c r="S38" s="60"/>
      <c r="T38" s="60"/>
      <c r="U38" s="106" t="str">
        <f>IF(COUNTIF(M40:M43,"○")&gt;1,"いずれか１つを選択してください。","")</f>
        <v/>
      </c>
      <c r="V38" s="60"/>
      <c r="W38" s="60"/>
      <c r="X38" s="60"/>
      <c r="Y38" s="60"/>
      <c r="Z38" s="60"/>
      <c r="AA38" s="60"/>
      <c r="AB38" s="60"/>
      <c r="AC38" s="60"/>
      <c r="AD38" s="60"/>
      <c r="AE38" s="60"/>
      <c r="AF38" s="60"/>
      <c r="AG38" s="60"/>
      <c r="AH38" s="60"/>
      <c r="AI38" s="60"/>
      <c r="AJ38" s="60"/>
      <c r="AK38" s="93"/>
      <c r="AL38" s="60"/>
      <c r="AM38" s="66"/>
      <c r="AN38" s="66"/>
    </row>
    <row r="39" spans="1:40" ht="18.7" customHeight="1">
      <c r="A39" s="264"/>
      <c r="B39" s="264"/>
      <c r="C39" s="264"/>
      <c r="D39" s="94">
        <f>IF(S2=1,10,IF(S2=2,11,IF(S2=3,12,S2-3)))</f>
        <v>2</v>
      </c>
      <c r="E39" s="94">
        <f>IF(S2=1,11,IF(S2=2,12,S2-2))</f>
        <v>3</v>
      </c>
      <c r="F39" s="265">
        <f>IF(S2=1,12,S2-1)</f>
        <v>4</v>
      </c>
      <c r="G39" s="265"/>
      <c r="H39" s="265"/>
      <c r="I39" s="241" t="s">
        <v>167</v>
      </c>
      <c r="J39" s="241"/>
      <c r="K39" s="241"/>
      <c r="M39" s="260" t="s">
        <v>168</v>
      </c>
      <c r="N39" s="261"/>
      <c r="O39" s="261"/>
      <c r="P39" s="261"/>
      <c r="Q39" s="261"/>
      <c r="R39" s="261"/>
      <c r="S39" s="261"/>
      <c r="T39" s="261"/>
      <c r="U39" s="261"/>
      <c r="V39" s="261"/>
      <c r="W39" s="261"/>
      <c r="X39" s="261"/>
      <c r="Y39" s="261"/>
      <c r="Z39" s="261"/>
      <c r="AA39" s="261"/>
      <c r="AB39" s="261"/>
      <c r="AC39" s="261"/>
      <c r="AD39" s="261"/>
      <c r="AE39" s="261"/>
      <c r="AF39" s="261"/>
      <c r="AG39" s="261"/>
      <c r="AH39" s="257" t="s">
        <v>169</v>
      </c>
      <c r="AI39" s="258"/>
      <c r="AJ39" s="258"/>
      <c r="AK39" s="258"/>
      <c r="AL39" s="259"/>
      <c r="AM39" s="247" t="s">
        <v>170</v>
      </c>
      <c r="AN39" s="247"/>
    </row>
    <row r="40" spans="1:40" ht="18" customHeight="1">
      <c r="A40" s="247" t="s">
        <v>171</v>
      </c>
      <c r="B40" s="247"/>
      <c r="C40" s="247"/>
      <c r="D40" s="95">
        <v>80</v>
      </c>
      <c r="E40" s="95">
        <v>80</v>
      </c>
      <c r="F40" s="262">
        <v>81</v>
      </c>
      <c r="G40" s="262"/>
      <c r="H40" s="262"/>
      <c r="I40" s="260">
        <f>SUM(D40:F40)</f>
        <v>241</v>
      </c>
      <c r="J40" s="261"/>
      <c r="K40" s="263"/>
      <c r="M40" s="299" t="s">
        <v>172</v>
      </c>
      <c r="N40" s="268" t="s">
        <v>173</v>
      </c>
      <c r="O40" s="293"/>
      <c r="P40" s="294"/>
      <c r="Q40" s="287" t="s">
        <v>174</v>
      </c>
      <c r="R40" s="288"/>
      <c r="S40" s="288"/>
      <c r="T40" s="288"/>
      <c r="U40" s="288"/>
      <c r="V40" s="288"/>
      <c r="W40" s="288"/>
      <c r="X40" s="288"/>
      <c r="Y40" s="288"/>
      <c r="Z40" s="288"/>
      <c r="AA40" s="288"/>
      <c r="AB40" s="288"/>
      <c r="AC40" s="288"/>
      <c r="AD40" s="288"/>
      <c r="AE40" s="288"/>
      <c r="AF40" s="288"/>
      <c r="AG40" s="289"/>
      <c r="AH40" s="286"/>
      <c r="AI40" s="278"/>
      <c r="AJ40" s="101" t="s">
        <v>175</v>
      </c>
      <c r="AK40" s="286">
        <f>ROUNDUP(AH40/450,0)</f>
        <v>0</v>
      </c>
      <c r="AL40" s="278"/>
      <c r="AM40" s="241">
        <f>MIN(AH40:AK42)</f>
        <v>0</v>
      </c>
      <c r="AN40" s="241"/>
    </row>
    <row r="41" spans="1:40" ht="18" customHeight="1">
      <c r="A41" s="247" t="s">
        <v>176</v>
      </c>
      <c r="B41" s="247"/>
      <c r="C41" s="247"/>
      <c r="D41" s="95">
        <v>10</v>
      </c>
      <c r="E41" s="95">
        <v>15</v>
      </c>
      <c r="F41" s="262">
        <v>14</v>
      </c>
      <c r="G41" s="262"/>
      <c r="H41" s="262"/>
      <c r="I41" s="260">
        <f>SUM(D41:H41)*0.1</f>
        <v>3.9000000000000004</v>
      </c>
      <c r="J41" s="261"/>
      <c r="K41" s="263"/>
      <c r="M41" s="300"/>
      <c r="N41" s="269"/>
      <c r="O41" s="295"/>
      <c r="P41" s="296"/>
      <c r="Q41" s="290" t="s">
        <v>177</v>
      </c>
      <c r="R41" s="291"/>
      <c r="S41" s="291"/>
      <c r="T41" s="291"/>
      <c r="U41" s="291"/>
      <c r="V41" s="291"/>
      <c r="W41" s="291"/>
      <c r="X41" s="291"/>
      <c r="Y41" s="291"/>
      <c r="Z41" s="291"/>
      <c r="AA41" s="291"/>
      <c r="AB41" s="291"/>
      <c r="AC41" s="291"/>
      <c r="AD41" s="291"/>
      <c r="AE41" s="291"/>
      <c r="AF41" s="291"/>
      <c r="AG41" s="292"/>
      <c r="AH41" s="260"/>
      <c r="AI41" s="261"/>
      <c r="AJ41" s="107" t="s">
        <v>178</v>
      </c>
      <c r="AK41" s="286">
        <f>ROUNDUP(AH41/10,0)</f>
        <v>0</v>
      </c>
      <c r="AL41" s="278"/>
      <c r="AM41" s="241"/>
      <c r="AN41" s="241"/>
    </row>
    <row r="42" spans="1:40" ht="18" customHeight="1">
      <c r="A42" s="241" t="s">
        <v>167</v>
      </c>
      <c r="B42" s="241"/>
      <c r="C42" s="241"/>
      <c r="D42" s="71">
        <f>D40+D41*0.1</f>
        <v>81</v>
      </c>
      <c r="E42" s="71">
        <f>E40+E41*0.1</f>
        <v>81.5</v>
      </c>
      <c r="F42" s="260">
        <f t="shared" ref="F42" si="4">F40+F41*0.1</f>
        <v>82.4</v>
      </c>
      <c r="G42" s="261"/>
      <c r="H42" s="263"/>
      <c r="I42" s="260">
        <f>SUM(D42:H42)</f>
        <v>244.9</v>
      </c>
      <c r="J42" s="261"/>
      <c r="K42" s="263"/>
      <c r="M42" s="301"/>
      <c r="N42" s="270"/>
      <c r="O42" s="297"/>
      <c r="P42" s="298"/>
      <c r="Q42" s="290" t="s">
        <v>179</v>
      </c>
      <c r="R42" s="291"/>
      <c r="S42" s="291"/>
      <c r="T42" s="291"/>
      <c r="U42" s="291"/>
      <c r="V42" s="291"/>
      <c r="W42" s="291"/>
      <c r="X42" s="291"/>
      <c r="Y42" s="291"/>
      <c r="Z42" s="291"/>
      <c r="AA42" s="291"/>
      <c r="AB42" s="291"/>
      <c r="AC42" s="291"/>
      <c r="AD42" s="291"/>
      <c r="AE42" s="291"/>
      <c r="AF42" s="291"/>
      <c r="AG42" s="292"/>
      <c r="AH42" s="286">
        <f>ROUNDDOWN(I44,1)</f>
        <v>81.599999999999994</v>
      </c>
      <c r="AI42" s="278"/>
      <c r="AJ42" s="108" t="s">
        <v>178</v>
      </c>
      <c r="AK42" s="286">
        <f>ROUNDUP(IF(X44="",AH42/40,IF(X44="○",AH42/50)),0)</f>
        <v>3</v>
      </c>
      <c r="AL42" s="278"/>
      <c r="AM42" s="241"/>
      <c r="AN42" s="241"/>
    </row>
    <row r="43" spans="1:40" ht="18" customHeight="1">
      <c r="A43" s="62" t="s">
        <v>180</v>
      </c>
      <c r="B43" s="59"/>
      <c r="H43" s="60" t="s">
        <v>181</v>
      </c>
      <c r="M43" s="95"/>
      <c r="N43" s="290" t="s">
        <v>182</v>
      </c>
      <c r="O43" s="291"/>
      <c r="P43" s="291"/>
      <c r="Q43" s="291"/>
      <c r="R43" s="291"/>
      <c r="S43" s="291"/>
      <c r="T43" s="291"/>
      <c r="U43" s="291"/>
      <c r="V43" s="291"/>
      <c r="W43" s="291"/>
      <c r="X43" s="291"/>
      <c r="Y43" s="291"/>
      <c r="Z43" s="291"/>
      <c r="AA43" s="291"/>
      <c r="AB43" s="291"/>
      <c r="AC43" s="291"/>
      <c r="AD43" s="291"/>
      <c r="AE43" s="291"/>
      <c r="AF43" s="291"/>
      <c r="AG43" s="292"/>
      <c r="AH43" s="285"/>
      <c r="AI43" s="285"/>
      <c r="AJ43" s="285"/>
      <c r="AK43" s="285"/>
      <c r="AL43" s="285"/>
      <c r="AM43" s="260" cm="1">
        <f t="array" ref="AM43">ROUNDUP(_xlfn.IFS(AM40&lt;2,1,AND(AM40&lt;=2,AM40&lt;6),AM40-1,AM40&gt;=6,AM40/2*3),1)</f>
        <v>1</v>
      </c>
      <c r="AN43" s="263"/>
    </row>
    <row r="44" spans="1:40" ht="18" customHeight="1">
      <c r="B44" s="62"/>
      <c r="I44" s="241">
        <f>I42/3</f>
        <v>81.63333333333334</v>
      </c>
      <c r="J44" s="241"/>
      <c r="K44" s="241"/>
      <c r="M44" s="98" t="s">
        <v>183</v>
      </c>
      <c r="N44" s="105"/>
      <c r="O44" s="103"/>
      <c r="P44" s="103"/>
      <c r="Q44" s="103"/>
      <c r="R44" s="103"/>
      <c r="S44" s="103"/>
      <c r="T44" s="103"/>
      <c r="U44" s="103"/>
      <c r="V44" s="103"/>
      <c r="W44" s="103"/>
      <c r="X44" s="302"/>
      <c r="Y44" s="303"/>
      <c r="Z44" s="103"/>
      <c r="AA44" s="103"/>
      <c r="AB44" s="103"/>
      <c r="AC44" s="103"/>
      <c r="AD44" s="103"/>
      <c r="AE44" s="103"/>
      <c r="AF44" s="103"/>
      <c r="AG44" s="103"/>
      <c r="AH44" s="103"/>
      <c r="AI44" s="103"/>
      <c r="AJ44" s="103"/>
      <c r="AK44" s="103"/>
      <c r="AL44" s="103"/>
      <c r="AM44" s="103"/>
      <c r="AN44" s="103"/>
    </row>
    <row r="45" spans="1:40" ht="14.3" customHeight="1">
      <c r="B45" s="62"/>
      <c r="I45" s="66"/>
      <c r="J45" s="66"/>
      <c r="K45" s="66"/>
      <c r="M45" s="60" t="s">
        <v>184</v>
      </c>
      <c r="N45" s="106"/>
      <c r="O45" s="104"/>
      <c r="P45" s="104"/>
      <c r="Q45" s="104"/>
      <c r="R45" s="104"/>
      <c r="S45" s="104"/>
      <c r="T45" s="104"/>
      <c r="U45" s="104"/>
      <c r="V45" s="104"/>
      <c r="W45" s="104"/>
      <c r="X45" s="102"/>
      <c r="Y45" s="102"/>
      <c r="Z45" s="104"/>
      <c r="AA45" s="104"/>
      <c r="AB45" s="104"/>
      <c r="AC45" s="104"/>
      <c r="AD45" s="104"/>
      <c r="AE45" s="104"/>
      <c r="AF45" s="104"/>
      <c r="AG45" s="104"/>
      <c r="AH45" s="104"/>
      <c r="AI45" s="104"/>
      <c r="AJ45" s="104"/>
      <c r="AK45" s="104"/>
      <c r="AL45" s="104"/>
      <c r="AM45" s="104"/>
      <c r="AN45" s="104"/>
    </row>
    <row r="46" spans="1:40" ht="13.6" customHeight="1">
      <c r="B46" s="62"/>
      <c r="I46" s="66"/>
      <c r="J46" s="66"/>
      <c r="K46" s="66"/>
      <c r="M46" s="60" t="s">
        <v>185</v>
      </c>
      <c r="N46" s="106"/>
      <c r="O46" s="104"/>
      <c r="P46" s="104"/>
      <c r="Q46" s="104"/>
      <c r="R46" s="104"/>
      <c r="S46" s="104"/>
      <c r="T46" s="104"/>
      <c r="U46" s="104"/>
      <c r="V46" s="104"/>
      <c r="W46" s="104"/>
      <c r="X46" s="102"/>
      <c r="Y46" s="102"/>
      <c r="Z46" s="104"/>
      <c r="AA46" s="104"/>
      <c r="AB46" s="104"/>
      <c r="AC46" s="104"/>
      <c r="AD46" s="104"/>
      <c r="AE46" s="104"/>
      <c r="AF46" s="104"/>
      <c r="AG46" s="104"/>
      <c r="AH46" s="104"/>
      <c r="AI46" s="104"/>
      <c r="AJ46" s="104"/>
      <c r="AK46" s="104"/>
      <c r="AL46" s="104"/>
      <c r="AM46" s="104"/>
      <c r="AN46" s="104"/>
    </row>
    <row r="47" spans="1:40" ht="13.6" customHeight="1">
      <c r="A47" s="79"/>
      <c r="B47" s="79"/>
      <c r="C47" s="79"/>
      <c r="D47" s="79"/>
      <c r="E47" s="79"/>
      <c r="F47" s="79"/>
      <c r="G47" s="79"/>
      <c r="H47" s="79"/>
      <c r="I47" s="79"/>
      <c r="J47" s="60"/>
      <c r="K47" s="60"/>
      <c r="L47" s="60"/>
      <c r="M47" s="284" t="s">
        <v>186</v>
      </c>
      <c r="N47" s="284"/>
      <c r="O47" s="284"/>
      <c r="P47" s="284"/>
      <c r="Q47" s="284"/>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row>
    <row r="48" spans="1:40" ht="4.5999999999999996" customHeight="1">
      <c r="A48" s="79"/>
      <c r="B48" s="79"/>
      <c r="C48" s="79"/>
      <c r="D48" s="79"/>
      <c r="E48" s="79"/>
      <c r="F48" s="79"/>
      <c r="G48" s="79"/>
      <c r="H48" s="79"/>
      <c r="I48" s="79"/>
      <c r="J48" s="60"/>
      <c r="K48" s="60"/>
      <c r="L48" s="60"/>
      <c r="M48" s="93"/>
      <c r="N48" s="60"/>
      <c r="W48" s="66"/>
      <c r="X48" s="60"/>
      <c r="Y48" s="60"/>
      <c r="Z48" s="60"/>
      <c r="AA48" s="60"/>
      <c r="AB48" s="60"/>
      <c r="AC48" s="60"/>
      <c r="AD48" s="60"/>
      <c r="AE48" s="60"/>
      <c r="AF48" s="60"/>
      <c r="AG48" s="60"/>
      <c r="AH48" s="60"/>
      <c r="AI48" s="60"/>
      <c r="AJ48" s="93"/>
      <c r="AK48" s="60"/>
      <c r="AL48" s="66"/>
      <c r="AM48" s="66"/>
      <c r="AN48" s="62"/>
    </row>
    <row r="49" spans="1:40" ht="21.05" customHeight="1">
      <c r="A49" s="67" t="s">
        <v>187</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c r="A50" s="62"/>
      <c r="B50" s="66"/>
      <c r="C50" s="254" t="str">
        <f>IF(VLOOKUP($AK$1,選択肢!$A$1:$J$36,C55,FALSE)=0,"-",VLOOKUP($AK$1,選択肢!$A$1:$J$36,C55,FALSE))</f>
        <v>管理者</v>
      </c>
      <c r="D50" s="255"/>
      <c r="E50" s="253" t="str">
        <f>IF(VLOOKUP($AK$1,選択肢!$A$1:$J$36,E55,FALSE)=0,"-",VLOOKUP($AK$1,選択肢!$A$1:$J$36,E55,FALSE))</f>
        <v>サービス提供責任者</v>
      </c>
      <c r="F50" s="253"/>
      <c r="G50" s="253"/>
      <c r="H50" s="253"/>
      <c r="I50" s="254" t="str">
        <f>IF(VLOOKUP($AK$1,選択肢!$A$1:$J$36,I55,FALSE)=0,"-",VLOOKUP($AK$1,選択肢!$A$1:$J$36,I55,FALSE))</f>
        <v>従業者</v>
      </c>
      <c r="J50" s="255"/>
      <c r="K50" s="255"/>
      <c r="L50" s="255"/>
      <c r="M50" s="255"/>
      <c r="N50" s="256"/>
      <c r="O50" s="248"/>
      <c r="P50" s="248"/>
      <c r="Q50" s="248"/>
      <c r="R50" s="248"/>
      <c r="S50" s="248"/>
      <c r="T50" s="248"/>
      <c r="U50" s="248"/>
      <c r="V50" s="248"/>
      <c r="W50" s="248"/>
      <c r="X50" s="248"/>
      <c r="Y50" s="248"/>
      <c r="Z50" s="248"/>
      <c r="AA50" s="248"/>
      <c r="AB50" s="248"/>
      <c r="AC50" s="248"/>
      <c r="AD50" s="248"/>
      <c r="AE50" s="248"/>
      <c r="AF50" s="248"/>
      <c r="AG50" s="248"/>
      <c r="AH50" s="248"/>
      <c r="AI50" s="248"/>
      <c r="AJ50" s="248"/>
      <c r="AK50" s="248"/>
      <c r="AL50" s="248"/>
      <c r="AM50" s="248"/>
      <c r="AN50" s="62"/>
    </row>
    <row r="51" spans="1:40" ht="18" customHeight="1">
      <c r="A51" s="62"/>
      <c r="B51" s="66"/>
      <c r="C51" s="92" t="s">
        <v>188</v>
      </c>
      <c r="D51" s="92" t="s">
        <v>189</v>
      </c>
      <c r="E51" s="91" t="s">
        <v>188</v>
      </c>
      <c r="F51" s="252" t="s">
        <v>189</v>
      </c>
      <c r="G51" s="252"/>
      <c r="H51" s="252"/>
      <c r="I51" s="249" t="s">
        <v>188</v>
      </c>
      <c r="J51" s="250"/>
      <c r="K51" s="251"/>
      <c r="L51" s="249" t="s">
        <v>189</v>
      </c>
      <c r="M51" s="250"/>
      <c r="N51" s="251"/>
      <c r="O51" s="240"/>
      <c r="P51" s="240"/>
      <c r="Q51" s="240"/>
      <c r="R51" s="240"/>
      <c r="S51" s="240"/>
      <c r="T51" s="240"/>
      <c r="U51" s="240"/>
      <c r="V51" s="240"/>
      <c r="W51" s="240"/>
      <c r="X51" s="240"/>
      <c r="Y51" s="240"/>
      <c r="Z51" s="240"/>
      <c r="AA51" s="240"/>
      <c r="AB51" s="240"/>
      <c r="AC51" s="240"/>
      <c r="AD51" s="240"/>
      <c r="AE51" s="240"/>
      <c r="AF51" s="240"/>
      <c r="AG51" s="240"/>
      <c r="AH51" s="240"/>
      <c r="AI51" s="240"/>
      <c r="AJ51" s="240"/>
      <c r="AK51" s="240"/>
      <c r="AL51" s="100"/>
      <c r="AM51" s="100"/>
      <c r="AN51" s="62"/>
    </row>
    <row r="52" spans="1:40" ht="18" customHeight="1">
      <c r="A52" s="62"/>
      <c r="B52" s="71" t="s">
        <v>190</v>
      </c>
      <c r="C52" s="91">
        <f>COUNTIFS($B$11:$B$30,C$50,$C$11:$C$30,"A",$E$11:$E$30,"*")</f>
        <v>1</v>
      </c>
      <c r="D52" s="91">
        <f>COUNTIFS($B$11:$B$30,C$50,$C$11:$C$30,"B",$E$11:$E$30,"*")</f>
        <v>0</v>
      </c>
      <c r="E52" s="91">
        <f>COUNTIFS($B$11:$B$30,E$50,$C$11:$C$30,"A",$E$11:$E$30,"*")</f>
        <v>0</v>
      </c>
      <c r="F52" s="249">
        <f>COUNTIFS($B$11:$B$30,E$50,$C$11:$C$30,"B",$E$11:$E$30,"*")</f>
        <v>1</v>
      </c>
      <c r="G52" s="250"/>
      <c r="H52" s="251"/>
      <c r="I52" s="249">
        <f>COUNTIFS($B$11:$B$30,I$50,$C$11:$C$30,"A",$E$11:$E$30,"*")</f>
        <v>0</v>
      </c>
      <c r="J52" s="250"/>
      <c r="K52" s="251"/>
      <c r="L52" s="249">
        <f>COUNTIFS($B$11:$B$30,I$50,$C$11:$C$30,"B",$E$11:$E$30,"*")</f>
        <v>0</v>
      </c>
      <c r="M52" s="250"/>
      <c r="N52" s="251"/>
      <c r="O52" s="240"/>
      <c r="P52" s="240"/>
      <c r="Q52" s="240"/>
      <c r="R52" s="240"/>
      <c r="S52" s="240"/>
      <c r="T52" s="240"/>
      <c r="U52" s="240"/>
      <c r="V52" s="240"/>
      <c r="W52" s="240"/>
      <c r="X52" s="240"/>
      <c r="Y52" s="240"/>
      <c r="Z52" s="240"/>
      <c r="AA52" s="240"/>
      <c r="AB52" s="240"/>
      <c r="AC52" s="240"/>
      <c r="AD52" s="240"/>
      <c r="AE52" s="240"/>
      <c r="AF52" s="240"/>
      <c r="AG52" s="240"/>
      <c r="AH52" s="240"/>
      <c r="AI52" s="240"/>
      <c r="AJ52" s="240"/>
      <c r="AK52" s="240"/>
      <c r="AL52" s="100"/>
      <c r="AM52" s="100"/>
      <c r="AN52" s="62"/>
    </row>
    <row r="53" spans="1:40" ht="18" customHeight="1">
      <c r="A53" s="62"/>
      <c r="B53" s="77" t="s">
        <v>191</v>
      </c>
      <c r="C53" s="97"/>
      <c r="D53" s="97"/>
      <c r="E53" s="91">
        <f>COUNTIFS($B$11:$B$30,E$50,$C$11:$C$30,"C",$E$11:$E$30,"*")</f>
        <v>1</v>
      </c>
      <c r="F53" s="249">
        <f>COUNTIFS($B$11:$B$30,E$50,$C$11:$C$30,"D",$E$11:$E$30,"*")</f>
        <v>0</v>
      </c>
      <c r="G53" s="250"/>
      <c r="H53" s="251"/>
      <c r="I53" s="249">
        <f>COUNTIFS($B$11:$B$30,I$50,$C$11:$C$30,"C",$E$11:$E$30,"*")</f>
        <v>2</v>
      </c>
      <c r="J53" s="250"/>
      <c r="K53" s="251"/>
      <c r="L53" s="249">
        <f>COUNTIFS($B$11:$B$30,I$50,$C$11:$C$30,"D",$E$11:$E$30,"*")</f>
        <v>5</v>
      </c>
      <c r="M53" s="250"/>
      <c r="N53" s="251"/>
      <c r="O53" s="240"/>
      <c r="P53" s="240"/>
      <c r="Q53" s="240"/>
      <c r="R53" s="240"/>
      <c r="S53" s="240"/>
      <c r="T53" s="240"/>
      <c r="U53" s="240"/>
      <c r="V53" s="240"/>
      <c r="W53" s="240"/>
      <c r="X53" s="240"/>
      <c r="Y53" s="240"/>
      <c r="Z53" s="240"/>
      <c r="AA53" s="240"/>
      <c r="AB53" s="240"/>
      <c r="AC53" s="240"/>
      <c r="AD53" s="240"/>
      <c r="AE53" s="240"/>
      <c r="AF53" s="240"/>
      <c r="AG53" s="240"/>
      <c r="AH53" s="240"/>
      <c r="AI53" s="240"/>
      <c r="AJ53" s="240"/>
      <c r="AK53" s="240"/>
      <c r="AL53" s="100"/>
      <c r="AM53" s="100"/>
      <c r="AN53" s="62"/>
    </row>
    <row r="54" spans="1:40" ht="18" customHeight="1">
      <c r="A54" s="62"/>
      <c r="B54" s="77" t="s">
        <v>192</v>
      </c>
      <c r="C54" s="242"/>
      <c r="D54" s="243"/>
      <c r="E54" s="244">
        <f>IF($AK$3="４週",SUMIFS($AK$11:$AK$30,$B$11:$B$30,E50)/4/$AH$5,IF(OR($AK$3="変形労働時間制１月単位（暦月）",$AK$3="変形労働時間制１年単位（暦月）"),SUMIFS($AK$11:$AK$30,$B$11:$B$30,E50)/$AL$5,"記載する期間を選択してください"))</f>
        <v>0</v>
      </c>
      <c r="F54" s="245"/>
      <c r="G54" s="245"/>
      <c r="H54" s="246"/>
      <c r="I54" s="244">
        <f>IF($AK$3="４週",SUMIFS($AK$11:$AK$30,$B$11:$B$30,I50)/4/$AH$5,IF(OR($AK$3="変形労働時間制１月単位（暦月）",$AK$3="変形労働時間制１年単位（暦月）"),SUMIFS($AK$11:$AK$30,$B$11:$B$30,I50)/$AL$5,"記載する期間を選択してください"))</f>
        <v>0</v>
      </c>
      <c r="J54" s="245"/>
      <c r="K54" s="245"/>
      <c r="L54" s="245"/>
      <c r="M54" s="245"/>
      <c r="N54" s="246"/>
      <c r="O54" s="240"/>
      <c r="P54" s="240"/>
      <c r="Q54" s="240"/>
      <c r="R54" s="240"/>
      <c r="S54" s="240"/>
      <c r="T54" s="240"/>
      <c r="U54" s="240"/>
      <c r="V54" s="240"/>
      <c r="W54" s="240"/>
      <c r="X54" s="240"/>
      <c r="Y54" s="240"/>
      <c r="Z54" s="240"/>
      <c r="AA54" s="240"/>
      <c r="AB54" s="240"/>
      <c r="AC54" s="240"/>
      <c r="AD54" s="240"/>
      <c r="AE54" s="240"/>
      <c r="AF54" s="240"/>
      <c r="AG54" s="240"/>
      <c r="AH54" s="240"/>
      <c r="AI54" s="240"/>
      <c r="AJ54" s="240"/>
      <c r="AK54" s="240"/>
      <c r="AL54" s="240"/>
      <c r="AM54" s="240"/>
      <c r="AN54" s="62"/>
    </row>
    <row r="55" spans="1:40" ht="5.15" customHeight="1">
      <c r="A55" s="62"/>
      <c r="B55" s="59"/>
      <c r="C55" s="73">
        <v>2</v>
      </c>
      <c r="D55" s="73"/>
      <c r="E55" s="73">
        <v>3</v>
      </c>
      <c r="F55" s="73"/>
      <c r="G55" s="73"/>
      <c r="H55" s="73"/>
      <c r="I55" s="73">
        <v>4</v>
      </c>
      <c r="J55" s="73"/>
      <c r="K55" s="73"/>
      <c r="L55" s="73"/>
      <c r="M55" s="73"/>
      <c r="N55" s="73"/>
      <c r="O55" s="73">
        <v>5</v>
      </c>
      <c r="P55" s="73"/>
      <c r="Q55" s="73"/>
      <c r="R55" s="73"/>
      <c r="S55" s="73"/>
      <c r="T55" s="73"/>
      <c r="U55" s="73">
        <v>6</v>
      </c>
      <c r="V55" s="73"/>
      <c r="W55" s="73"/>
      <c r="X55" s="73"/>
      <c r="Y55" s="73"/>
      <c r="Z55" s="73"/>
      <c r="AA55" s="73">
        <v>7</v>
      </c>
      <c r="AB55" s="73"/>
      <c r="AC55" s="73"/>
      <c r="AD55" s="73"/>
      <c r="AE55" s="73"/>
      <c r="AF55" s="73"/>
      <c r="AG55" s="73">
        <v>8</v>
      </c>
      <c r="AH55" s="73"/>
      <c r="AI55" s="73"/>
      <c r="AJ55" s="73"/>
      <c r="AK55" s="73"/>
      <c r="AL55" s="73">
        <v>9</v>
      </c>
      <c r="AM55" s="90"/>
      <c r="AN55" s="62"/>
    </row>
    <row r="56" spans="1:40" ht="14.95" customHeight="1">
      <c r="A56" s="60" t="s">
        <v>118</v>
      </c>
      <c r="B56" s="83"/>
      <c r="C56" s="84"/>
      <c r="D56" s="84"/>
      <c r="E56" s="84"/>
      <c r="F56" s="85"/>
      <c r="G56" s="84"/>
      <c r="H56" s="73"/>
      <c r="I56" s="73"/>
      <c r="J56" s="73"/>
      <c r="K56" s="73"/>
      <c r="L56" s="73"/>
      <c r="M56" s="73"/>
      <c r="N56" s="73"/>
      <c r="O56" s="73"/>
      <c r="P56" s="73"/>
      <c r="Q56" s="73"/>
      <c r="R56" s="73">
        <v>6</v>
      </c>
      <c r="S56" s="73"/>
      <c r="T56" s="73"/>
      <c r="U56" s="73"/>
      <c r="V56" s="73"/>
      <c r="W56" s="73"/>
      <c r="X56" s="73">
        <v>7</v>
      </c>
      <c r="Y56" s="73"/>
      <c r="Z56" s="73"/>
      <c r="AA56" s="73"/>
      <c r="AB56" s="73"/>
      <c r="AC56" s="73"/>
      <c r="AD56" s="73">
        <v>8</v>
      </c>
      <c r="AE56" s="73"/>
      <c r="AF56" s="73"/>
      <c r="AG56" s="74"/>
      <c r="AH56" s="74"/>
      <c r="AI56" s="74"/>
      <c r="AJ56" s="74">
        <v>9</v>
      </c>
      <c r="AK56" s="72"/>
      <c r="AL56" s="72"/>
      <c r="AM56" s="62"/>
    </row>
    <row r="57" spans="1:40" s="60" customFormat="1" ht="14.95" customHeight="1">
      <c r="A57" s="60" t="s">
        <v>119</v>
      </c>
      <c r="B57" s="79"/>
      <c r="C57" s="79"/>
      <c r="D57" s="79"/>
      <c r="E57" s="79"/>
      <c r="F57" s="79"/>
      <c r="G57" s="79"/>
      <c r="H57" s="67"/>
      <c r="I57" s="67"/>
      <c r="J57" s="67"/>
      <c r="K57" s="67"/>
      <c r="L57" s="67"/>
      <c r="M57" s="67"/>
    </row>
    <row r="58" spans="1:40" s="60" customFormat="1" ht="14.95" customHeight="1">
      <c r="A58" s="60" t="s">
        <v>120</v>
      </c>
      <c r="B58" s="79"/>
      <c r="C58" s="79"/>
      <c r="D58" s="79"/>
      <c r="E58" s="79"/>
      <c r="F58" s="79"/>
      <c r="G58" s="79"/>
      <c r="H58" s="67"/>
      <c r="I58" s="67"/>
      <c r="J58" s="67"/>
      <c r="K58" s="67"/>
      <c r="L58" s="67"/>
      <c r="M58" s="67"/>
    </row>
    <row r="59" spans="1:40" s="60" customFormat="1" ht="14.95" customHeight="1">
      <c r="A59" s="60" t="s">
        <v>121</v>
      </c>
      <c r="B59" s="79"/>
      <c r="C59" s="79"/>
      <c r="D59" s="79"/>
      <c r="E59" s="79"/>
      <c r="F59" s="79"/>
      <c r="G59" s="79"/>
      <c r="H59" s="67"/>
      <c r="I59" s="67"/>
      <c r="J59" s="67"/>
      <c r="K59" s="67"/>
      <c r="L59" s="67"/>
      <c r="M59" s="67"/>
    </row>
    <row r="60" spans="1:40" s="60" customFormat="1" ht="14.95" customHeight="1">
      <c r="A60" s="60" t="s">
        <v>122</v>
      </c>
      <c r="B60" s="79"/>
      <c r="C60" s="79"/>
      <c r="D60" s="79"/>
      <c r="E60" s="79"/>
      <c r="F60" s="79"/>
      <c r="G60" s="79"/>
      <c r="H60" s="67"/>
      <c r="I60" s="67"/>
      <c r="J60" s="67"/>
      <c r="K60" s="67"/>
      <c r="L60" s="67"/>
      <c r="M60" s="67"/>
    </row>
    <row r="61" spans="1:40" ht="14.95" customHeight="1">
      <c r="A61" s="60" t="s">
        <v>123</v>
      </c>
      <c r="B61" s="86"/>
      <c r="C61" s="60"/>
      <c r="D61" s="60"/>
      <c r="E61" s="60"/>
      <c r="F61" s="60"/>
      <c r="G61" s="60"/>
    </row>
    <row r="62" spans="1:40" ht="14.95" customHeight="1">
      <c r="A62" s="60" t="s">
        <v>124</v>
      </c>
      <c r="B62" s="86"/>
      <c r="C62" s="60"/>
      <c r="D62" s="60"/>
      <c r="E62" s="60"/>
      <c r="F62" s="60"/>
      <c r="G62" s="60"/>
    </row>
    <row r="63" spans="1:40" ht="14.95" customHeight="1">
      <c r="A63" s="60"/>
      <c r="B63" s="71" t="s">
        <v>125</v>
      </c>
      <c r="C63" s="241" t="s">
        <v>126</v>
      </c>
      <c r="D63" s="241"/>
      <c r="E63" s="241"/>
      <c r="F63" s="60"/>
      <c r="G63" s="60"/>
    </row>
    <row r="64" spans="1:40" ht="14.95" customHeight="1">
      <c r="A64" s="60"/>
      <c r="B64" s="88" t="s">
        <v>127</v>
      </c>
      <c r="C64" s="239" t="s">
        <v>128</v>
      </c>
      <c r="D64" s="239"/>
      <c r="E64" s="239"/>
      <c r="F64" s="60"/>
      <c r="G64" s="60"/>
    </row>
    <row r="65" spans="1:7" ht="14.95" customHeight="1">
      <c r="A65" s="60"/>
      <c r="B65" s="88" t="s">
        <v>129</v>
      </c>
      <c r="C65" s="239" t="s">
        <v>130</v>
      </c>
      <c r="D65" s="239"/>
      <c r="E65" s="239"/>
      <c r="F65" s="60"/>
      <c r="G65" s="60"/>
    </row>
    <row r="66" spans="1:7" ht="14.95" customHeight="1">
      <c r="A66" s="60"/>
      <c r="B66" s="88" t="s">
        <v>131</v>
      </c>
      <c r="C66" s="239" t="s">
        <v>132</v>
      </c>
      <c r="D66" s="239"/>
      <c r="E66" s="239"/>
      <c r="F66" s="60"/>
      <c r="G66" s="60"/>
    </row>
    <row r="67" spans="1:7" ht="14.95" customHeight="1">
      <c r="A67" s="60"/>
      <c r="B67" s="88" t="s">
        <v>133</v>
      </c>
      <c r="C67" s="239" t="s">
        <v>134</v>
      </c>
      <c r="D67" s="239"/>
      <c r="E67" s="239"/>
      <c r="F67" s="60"/>
      <c r="G67" s="60"/>
    </row>
    <row r="68" spans="1:7" ht="14.95" customHeight="1">
      <c r="A68" s="60"/>
      <c r="B68" s="60" t="s">
        <v>135</v>
      </c>
      <c r="C68" s="60"/>
      <c r="D68" s="60"/>
      <c r="E68" s="60"/>
      <c r="F68" s="60"/>
      <c r="G68" s="60"/>
    </row>
    <row r="69" spans="1:7" ht="14.95" customHeight="1">
      <c r="A69" s="60"/>
      <c r="B69" s="60" t="s">
        <v>136</v>
      </c>
      <c r="C69" s="60"/>
      <c r="D69" s="60"/>
      <c r="E69" s="60"/>
      <c r="F69" s="60"/>
      <c r="G69" s="60"/>
    </row>
    <row r="70" spans="1:7" ht="14.95" customHeight="1">
      <c r="A70" s="60"/>
      <c r="B70" s="60" t="s">
        <v>137</v>
      </c>
      <c r="C70" s="60"/>
      <c r="D70" s="60"/>
      <c r="E70" s="60"/>
      <c r="F70" s="60"/>
      <c r="G70" s="60"/>
    </row>
    <row r="71" spans="1:7" ht="14.95" customHeight="1">
      <c r="A71" s="60" t="s">
        <v>138</v>
      </c>
      <c r="B71" s="86"/>
      <c r="C71" s="60"/>
      <c r="D71" s="60"/>
      <c r="E71" s="60"/>
      <c r="F71" s="60"/>
      <c r="G71" s="60"/>
    </row>
    <row r="72" spans="1:7" ht="14.95" customHeight="1">
      <c r="A72" s="60" t="s">
        <v>139</v>
      </c>
      <c r="B72" s="86"/>
      <c r="C72" s="60"/>
      <c r="D72" s="60"/>
      <c r="E72" s="60"/>
      <c r="F72" s="60"/>
      <c r="G72" s="60"/>
    </row>
    <row r="73" spans="1:7" ht="14.95" customHeight="1">
      <c r="A73" s="60" t="s">
        <v>140</v>
      </c>
      <c r="B73" s="86"/>
      <c r="C73" s="60"/>
      <c r="D73" s="60"/>
      <c r="E73" s="60"/>
      <c r="F73" s="60"/>
      <c r="G73" s="60"/>
    </row>
    <row r="74" spans="1:7" ht="14.95" customHeight="1">
      <c r="A74" s="60" t="s">
        <v>141</v>
      </c>
      <c r="B74" s="86"/>
      <c r="C74" s="60"/>
      <c r="D74" s="60"/>
      <c r="E74" s="60"/>
      <c r="F74" s="60"/>
      <c r="G74" s="60"/>
    </row>
    <row r="75" spans="1:7" ht="14.95" customHeight="1">
      <c r="A75" s="60" t="s">
        <v>142</v>
      </c>
      <c r="B75" s="86"/>
      <c r="C75" s="60"/>
      <c r="D75" s="60"/>
      <c r="E75" s="60"/>
      <c r="F75" s="60"/>
      <c r="G75" s="60"/>
    </row>
    <row r="76" spans="1:7" ht="14.95" customHeight="1">
      <c r="A76" s="60" t="s">
        <v>143</v>
      </c>
      <c r="B76" s="86"/>
      <c r="C76" s="60"/>
      <c r="D76" s="60"/>
      <c r="E76" s="60"/>
      <c r="F76" s="60"/>
      <c r="G76" s="60"/>
    </row>
    <row r="77" spans="1:7" ht="14.95" customHeight="1">
      <c r="A77" s="60"/>
      <c r="B77" s="60" t="s">
        <v>144</v>
      </c>
      <c r="C77" s="60"/>
      <c r="D77" s="60"/>
      <c r="E77" s="60"/>
      <c r="F77" s="60"/>
      <c r="G77" s="60"/>
    </row>
    <row r="78" spans="1:7" ht="14.95" customHeight="1">
      <c r="A78" s="60"/>
      <c r="B78" s="60" t="s">
        <v>145</v>
      </c>
      <c r="C78" s="60"/>
      <c r="D78" s="60"/>
      <c r="E78" s="60"/>
      <c r="F78" s="60"/>
      <c r="G78" s="60"/>
    </row>
    <row r="79" spans="1:7" ht="14.95" customHeight="1">
      <c r="A79" s="60" t="s">
        <v>146</v>
      </c>
      <c r="B79" s="86"/>
      <c r="C79" s="60"/>
      <c r="D79" s="60"/>
      <c r="E79" s="60"/>
      <c r="F79" s="60"/>
      <c r="G79" s="60"/>
    </row>
    <row r="80" spans="1:7" ht="14.95" customHeight="1">
      <c r="A80" s="60" t="s">
        <v>147</v>
      </c>
      <c r="B80" s="86"/>
      <c r="C80" s="60"/>
      <c r="D80" s="60"/>
      <c r="E80" s="60"/>
      <c r="F80" s="60"/>
      <c r="G80" s="60"/>
    </row>
    <row r="81" spans="1:7" ht="14.95" customHeight="1">
      <c r="A81" s="60" t="s">
        <v>148</v>
      </c>
      <c r="B81" s="86"/>
      <c r="C81" s="60"/>
      <c r="D81" s="60"/>
      <c r="E81" s="60"/>
      <c r="F81" s="60"/>
      <c r="G81" s="60"/>
    </row>
    <row r="82" spans="1:7" ht="14.95" customHeight="1">
      <c r="A82" s="60" t="s">
        <v>149</v>
      </c>
      <c r="B82" s="86"/>
      <c r="C82" s="60"/>
      <c r="D82" s="60"/>
      <c r="E82" s="60"/>
      <c r="F82" s="60"/>
      <c r="G82" s="60"/>
    </row>
    <row r="83" spans="1:7" ht="14.95" customHeight="1">
      <c r="A83" s="60" t="s">
        <v>150</v>
      </c>
      <c r="B83" s="86"/>
      <c r="C83" s="60"/>
      <c r="D83" s="60"/>
      <c r="E83" s="60"/>
      <c r="F83" s="60"/>
      <c r="G83" s="60"/>
    </row>
    <row r="84" spans="1:7" ht="14.95" customHeight="1">
      <c r="A84" s="60" t="s">
        <v>151</v>
      </c>
      <c r="B84" s="86"/>
      <c r="C84" s="60"/>
      <c r="D84" s="60"/>
      <c r="E84" s="60"/>
      <c r="F84" s="60"/>
      <c r="G84" s="60"/>
    </row>
    <row r="85" spans="1:7" ht="14.95" customHeight="1">
      <c r="A85" s="60" t="s">
        <v>152</v>
      </c>
      <c r="B85" s="86"/>
      <c r="C85" s="60"/>
      <c r="D85" s="60"/>
      <c r="E85" s="60"/>
      <c r="F85" s="60"/>
      <c r="G85" s="60"/>
    </row>
    <row r="86" spans="1:7" ht="14.95" customHeight="1">
      <c r="A86" s="60" t="s">
        <v>153</v>
      </c>
      <c r="B86" s="86"/>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"４週,変形労働時間制１月単位（暦月）,変形労働時間制１年単位（暦月）"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0" fitToWidth="0" fitToHeight="0" orientation="landscape" r:id="rId1"/>
  <headerFooter alignWithMargins="0">
    <oddHeader>&amp;L&amp;"ＭＳ ゴシック,標準"&amp;10（参考様式）</oddHeader>
  </headerFooter>
  <rowBreaks count="1" manualBreakCount="1">
    <brk id="36" max="39" man="1"/>
  </row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AK38"/>
  <sheetViews>
    <sheetView zoomScaleNormal="100" workbookViewId="0"/>
  </sheetViews>
  <sheetFormatPr defaultRowHeight="18.3"/>
  <cols>
    <col min="1" max="1" width="31.81640625" style="118" customWidth="1"/>
    <col min="2" max="11" width="10.36328125" style="118" customWidth="1"/>
  </cols>
  <sheetData>
    <row r="1" spans="1:37">
      <c r="A1" s="118" t="s">
        <v>93</v>
      </c>
      <c r="B1" s="118" t="s">
        <v>237</v>
      </c>
      <c r="C1" s="118" t="s">
        <v>238</v>
      </c>
      <c r="D1" s="118" t="s">
        <v>239</v>
      </c>
      <c r="E1" s="118" t="s">
        <v>240</v>
      </c>
      <c r="F1" s="118" t="s">
        <v>241</v>
      </c>
      <c r="G1" s="118" t="s">
        <v>242</v>
      </c>
      <c r="H1" s="118" t="s">
        <v>243</v>
      </c>
      <c r="I1" s="118" t="s">
        <v>244</v>
      </c>
      <c r="J1" s="118" t="s">
        <v>245</v>
      </c>
      <c r="K1" s="118" t="s">
        <v>246</v>
      </c>
      <c r="AK1" t="s">
        <v>194</v>
      </c>
    </row>
    <row r="2" spans="1:37">
      <c r="A2" s="118" t="s">
        <v>247</v>
      </c>
      <c r="B2" s="118" t="s">
        <v>155</v>
      </c>
      <c r="C2" s="118" t="s">
        <v>156</v>
      </c>
      <c r="D2" s="118" t="s">
        <v>157</v>
      </c>
    </row>
    <row r="3" spans="1:37">
      <c r="A3" s="118" t="s">
        <v>193</v>
      </c>
      <c r="B3" s="118" t="s">
        <v>155</v>
      </c>
      <c r="C3" s="118" t="s">
        <v>156</v>
      </c>
      <c r="D3" s="118" t="s">
        <v>157</v>
      </c>
    </row>
    <row r="4" spans="1:37">
      <c r="A4" s="118" t="s">
        <v>194</v>
      </c>
      <c r="B4" s="118" t="s">
        <v>155</v>
      </c>
      <c r="C4" s="118" t="s">
        <v>156</v>
      </c>
      <c r="D4" s="118" t="s">
        <v>157</v>
      </c>
    </row>
    <row r="5" spans="1:37">
      <c r="A5" s="118" t="s">
        <v>195</v>
      </c>
      <c r="B5" s="118" t="s">
        <v>155</v>
      </c>
      <c r="C5" s="118" t="s">
        <v>156</v>
      </c>
      <c r="D5" s="118" t="s">
        <v>157</v>
      </c>
    </row>
    <row r="6" spans="1:37">
      <c r="A6" s="119" t="s">
        <v>196</v>
      </c>
      <c r="B6" s="119" t="s">
        <v>155</v>
      </c>
      <c r="C6" s="119" t="s">
        <v>197</v>
      </c>
      <c r="D6" s="119" t="s">
        <v>198</v>
      </c>
      <c r="E6" s="119" t="s">
        <v>199</v>
      </c>
      <c r="F6" s="119" t="s">
        <v>200</v>
      </c>
      <c r="G6" s="119"/>
      <c r="H6" s="119"/>
      <c r="I6" s="119"/>
      <c r="J6" s="119"/>
    </row>
    <row r="7" spans="1:37">
      <c r="A7" s="119" t="s">
        <v>201</v>
      </c>
      <c r="B7" s="119" t="s">
        <v>155</v>
      </c>
      <c r="C7" s="119" t="s">
        <v>197</v>
      </c>
      <c r="D7" s="119" t="s">
        <v>198</v>
      </c>
      <c r="E7" s="119" t="s">
        <v>199</v>
      </c>
      <c r="F7" s="119" t="s">
        <v>203</v>
      </c>
      <c r="G7" s="119" t="s">
        <v>248</v>
      </c>
      <c r="H7" s="119" t="s">
        <v>249</v>
      </c>
      <c r="I7" s="119" t="s">
        <v>200</v>
      </c>
      <c r="J7" s="119"/>
    </row>
    <row r="8" spans="1:37">
      <c r="A8" s="119" t="s">
        <v>250</v>
      </c>
      <c r="B8" s="119" t="s">
        <v>155</v>
      </c>
      <c r="C8" s="119" t="s">
        <v>200</v>
      </c>
      <c r="D8" s="119"/>
      <c r="E8" s="119"/>
      <c r="F8" s="119"/>
      <c r="G8" s="119"/>
      <c r="H8" s="119"/>
      <c r="I8" s="119"/>
      <c r="J8" s="119"/>
    </row>
    <row r="9" spans="1:37">
      <c r="A9" s="119" t="s">
        <v>251</v>
      </c>
      <c r="B9" s="119" t="s">
        <v>155</v>
      </c>
      <c r="C9" s="119" t="s">
        <v>200</v>
      </c>
      <c r="D9" s="119"/>
      <c r="E9" s="119"/>
      <c r="F9" s="119"/>
      <c r="G9" s="119"/>
      <c r="H9" s="119"/>
      <c r="I9" s="119"/>
      <c r="J9" s="119"/>
    </row>
    <row r="10" spans="1:37">
      <c r="A10" s="119" t="s">
        <v>252</v>
      </c>
      <c r="B10" s="119" t="s">
        <v>155</v>
      </c>
      <c r="C10" s="119" t="s">
        <v>200</v>
      </c>
      <c r="D10" s="119"/>
      <c r="E10" s="119"/>
      <c r="F10" s="119"/>
      <c r="G10" s="119"/>
      <c r="H10" s="119"/>
      <c r="I10" s="119"/>
      <c r="J10" s="119"/>
    </row>
    <row r="11" spans="1:37">
      <c r="A11" s="119" t="s">
        <v>253</v>
      </c>
      <c r="B11" s="119" t="s">
        <v>155</v>
      </c>
      <c r="C11" s="119" t="s">
        <v>156</v>
      </c>
      <c r="D11" s="119" t="s">
        <v>157</v>
      </c>
      <c r="E11" s="119"/>
      <c r="F11" s="119"/>
      <c r="G11" s="119"/>
      <c r="H11" s="119"/>
      <c r="I11" s="119"/>
      <c r="J11" s="119"/>
    </row>
    <row r="12" spans="1:37">
      <c r="A12" s="119" t="s">
        <v>216</v>
      </c>
      <c r="B12" s="119" t="s">
        <v>155</v>
      </c>
      <c r="C12" s="119" t="s">
        <v>197</v>
      </c>
      <c r="D12" s="119" t="s">
        <v>217</v>
      </c>
      <c r="E12" s="119" t="s">
        <v>200</v>
      </c>
      <c r="F12" s="119" t="s">
        <v>254</v>
      </c>
      <c r="G12" s="119"/>
      <c r="H12" s="119"/>
      <c r="I12" s="119"/>
      <c r="J12" s="119"/>
    </row>
    <row r="13" spans="1:37">
      <c r="A13" s="119" t="s">
        <v>218</v>
      </c>
      <c r="B13" s="119" t="s">
        <v>155</v>
      </c>
      <c r="C13" s="119" t="s">
        <v>197</v>
      </c>
      <c r="D13" s="119" t="s">
        <v>217</v>
      </c>
      <c r="E13" s="119" t="s">
        <v>254</v>
      </c>
      <c r="F13" s="119"/>
      <c r="G13" s="119"/>
      <c r="H13" s="119"/>
      <c r="I13" s="119"/>
      <c r="J13" s="119"/>
    </row>
    <row r="14" spans="1:37">
      <c r="A14" s="119" t="s">
        <v>219</v>
      </c>
      <c r="B14" s="119" t="s">
        <v>155</v>
      </c>
      <c r="C14" s="119" t="s">
        <v>197</v>
      </c>
      <c r="D14" s="119" t="s">
        <v>217</v>
      </c>
      <c r="E14" s="119" t="s">
        <v>200</v>
      </c>
      <c r="F14" s="119" t="s">
        <v>254</v>
      </c>
      <c r="G14" s="119"/>
      <c r="H14" s="119"/>
      <c r="I14" s="119"/>
      <c r="J14" s="119"/>
    </row>
    <row r="15" spans="1:37">
      <c r="A15" s="119" t="s">
        <v>220</v>
      </c>
      <c r="B15" s="119" t="s">
        <v>155</v>
      </c>
      <c r="C15" s="119" t="s">
        <v>197</v>
      </c>
      <c r="D15" s="119" t="s">
        <v>198</v>
      </c>
      <c r="E15" s="119" t="s">
        <v>199</v>
      </c>
      <c r="F15" s="119" t="s">
        <v>203</v>
      </c>
      <c r="G15" s="119" t="s">
        <v>248</v>
      </c>
      <c r="H15" s="119" t="s">
        <v>249</v>
      </c>
      <c r="I15" s="119" t="s">
        <v>255</v>
      </c>
      <c r="J15" s="119" t="s">
        <v>256</v>
      </c>
      <c r="K15" s="118" t="s">
        <v>200</v>
      </c>
      <c r="L15" s="99"/>
    </row>
    <row r="16" spans="1:37">
      <c r="A16" s="119" t="s">
        <v>202</v>
      </c>
      <c r="B16" s="119" t="s">
        <v>155</v>
      </c>
      <c r="C16" s="119" t="s">
        <v>197</v>
      </c>
      <c r="D16" s="119" t="s">
        <v>199</v>
      </c>
      <c r="E16" s="119" t="s">
        <v>203</v>
      </c>
      <c r="F16" s="119" t="s">
        <v>248</v>
      </c>
      <c r="G16" s="119" t="s">
        <v>249</v>
      </c>
      <c r="H16" s="119" t="s">
        <v>200</v>
      </c>
      <c r="I16" s="119"/>
      <c r="J16" s="119"/>
    </row>
    <row r="17" spans="1:11">
      <c r="A17" s="119" t="s">
        <v>204</v>
      </c>
      <c r="B17" s="119" t="s">
        <v>155</v>
      </c>
      <c r="C17" s="119" t="s">
        <v>197</v>
      </c>
      <c r="D17" s="119" t="s">
        <v>205</v>
      </c>
      <c r="E17" s="119" t="s">
        <v>200</v>
      </c>
      <c r="F17" s="119" t="s">
        <v>254</v>
      </c>
      <c r="G17" s="119"/>
      <c r="H17" s="119"/>
      <c r="I17" s="119"/>
      <c r="J17" s="119"/>
    </row>
    <row r="18" spans="1:11">
      <c r="A18" s="119" t="s">
        <v>257</v>
      </c>
      <c r="B18" s="119" t="s">
        <v>155</v>
      </c>
      <c r="C18" s="119" t="s">
        <v>206</v>
      </c>
      <c r="D18" s="119"/>
      <c r="E18" s="119"/>
      <c r="F18" s="119"/>
      <c r="G18" s="119"/>
      <c r="H18" s="119"/>
      <c r="I18" s="119"/>
      <c r="J18" s="119"/>
    </row>
    <row r="19" spans="1:11">
      <c r="A19" s="119" t="s">
        <v>207</v>
      </c>
      <c r="B19" s="119" t="s">
        <v>155</v>
      </c>
      <c r="C19" s="119" t="s">
        <v>197</v>
      </c>
      <c r="D19" s="119" t="s">
        <v>208</v>
      </c>
      <c r="E19" s="119" t="s">
        <v>209</v>
      </c>
      <c r="F19" s="119" t="s">
        <v>211</v>
      </c>
      <c r="G19" s="119" t="s">
        <v>269</v>
      </c>
      <c r="H19" s="119" t="s">
        <v>270</v>
      </c>
      <c r="I19" s="119"/>
      <c r="J19" s="119"/>
    </row>
    <row r="20" spans="1:11">
      <c r="A20" s="119" t="s">
        <v>210</v>
      </c>
      <c r="B20" s="119" t="s">
        <v>155</v>
      </c>
      <c r="C20" s="119" t="s">
        <v>197</v>
      </c>
      <c r="D20" s="119" t="s">
        <v>209</v>
      </c>
      <c r="E20" s="119" t="s">
        <v>211</v>
      </c>
      <c r="F20" s="119" t="s">
        <v>269</v>
      </c>
      <c r="G20" s="119" t="s">
        <v>270</v>
      </c>
      <c r="H20" s="119"/>
      <c r="I20" s="119"/>
      <c r="J20" s="119"/>
    </row>
    <row r="21" spans="1:11">
      <c r="A21" s="119" t="s">
        <v>268</v>
      </c>
      <c r="B21" s="119" t="s">
        <v>155</v>
      </c>
      <c r="C21" s="119" t="s">
        <v>197</v>
      </c>
      <c r="D21" s="119" t="s">
        <v>209</v>
      </c>
      <c r="E21" s="119" t="s">
        <v>211</v>
      </c>
      <c r="F21" s="119" t="s">
        <v>269</v>
      </c>
      <c r="G21" s="119" t="s">
        <v>270</v>
      </c>
      <c r="H21" s="119"/>
      <c r="I21" s="119"/>
      <c r="J21" s="119"/>
    </row>
    <row r="22" spans="1:11">
      <c r="A22" s="119" t="s">
        <v>267</v>
      </c>
      <c r="B22" s="119" t="s">
        <v>155</v>
      </c>
      <c r="C22" s="119" t="s">
        <v>197</v>
      </c>
      <c r="D22" s="119" t="s">
        <v>209</v>
      </c>
      <c r="E22" s="119" t="s">
        <v>211</v>
      </c>
      <c r="F22" s="119" t="s">
        <v>269</v>
      </c>
      <c r="G22" s="119" t="s">
        <v>270</v>
      </c>
      <c r="H22" s="119"/>
      <c r="I22" s="119"/>
      <c r="J22" s="119"/>
    </row>
    <row r="23" spans="1:11">
      <c r="A23" s="119" t="s">
        <v>272</v>
      </c>
      <c r="B23" s="119" t="s">
        <v>155</v>
      </c>
      <c r="C23" s="119" t="s">
        <v>221</v>
      </c>
      <c r="D23" s="119" t="s">
        <v>222</v>
      </c>
      <c r="E23" s="119" t="s">
        <v>157</v>
      </c>
      <c r="G23" s="119"/>
      <c r="H23" s="119"/>
      <c r="I23" s="119"/>
      <c r="J23" s="119"/>
    </row>
    <row r="24" spans="1:11">
      <c r="A24" s="119" t="s">
        <v>212</v>
      </c>
      <c r="B24" s="119" t="s">
        <v>155</v>
      </c>
      <c r="C24" s="119" t="s">
        <v>197</v>
      </c>
      <c r="D24" s="119" t="s">
        <v>213</v>
      </c>
      <c r="E24" s="119"/>
      <c r="F24" s="119"/>
      <c r="G24" s="119"/>
      <c r="H24" s="119"/>
      <c r="I24" s="119"/>
      <c r="J24" s="119"/>
    </row>
    <row r="25" spans="1:11">
      <c r="A25" s="119" t="s">
        <v>214</v>
      </c>
      <c r="B25" s="119" t="s">
        <v>155</v>
      </c>
      <c r="C25" s="119" t="s">
        <v>197</v>
      </c>
      <c r="D25" s="119" t="s">
        <v>215</v>
      </c>
      <c r="E25" s="119"/>
      <c r="F25" s="119"/>
      <c r="G25" s="119"/>
      <c r="H25" s="119"/>
      <c r="I25" s="119"/>
      <c r="J25" s="119"/>
    </row>
    <row r="26" spans="1:11">
      <c r="A26" s="119" t="s">
        <v>271</v>
      </c>
      <c r="B26" s="119" t="s">
        <v>155</v>
      </c>
      <c r="C26" s="119" t="s">
        <v>231</v>
      </c>
      <c r="D26" s="119" t="s">
        <v>224</v>
      </c>
      <c r="E26" s="119" t="s">
        <v>225</v>
      </c>
      <c r="F26" s="119" t="s">
        <v>258</v>
      </c>
      <c r="G26" s="119" t="s">
        <v>199</v>
      </c>
      <c r="H26" s="119" t="s">
        <v>226</v>
      </c>
      <c r="I26" s="119"/>
      <c r="J26" s="119"/>
    </row>
    <row r="27" spans="1:11">
      <c r="A27" s="119" t="s">
        <v>264</v>
      </c>
      <c r="B27" s="119" t="s">
        <v>155</v>
      </c>
      <c r="C27" s="119" t="s">
        <v>231</v>
      </c>
      <c r="D27" s="119" t="s">
        <v>224</v>
      </c>
      <c r="E27" s="119" t="s">
        <v>225</v>
      </c>
      <c r="F27" s="119" t="s">
        <v>258</v>
      </c>
      <c r="G27" s="119" t="s">
        <v>199</v>
      </c>
      <c r="H27" s="119" t="s">
        <v>226</v>
      </c>
      <c r="I27" s="119"/>
      <c r="J27" s="119"/>
    </row>
    <row r="28" spans="1:11">
      <c r="A28" s="119" t="s">
        <v>223</v>
      </c>
      <c r="B28" s="119" t="s">
        <v>155</v>
      </c>
      <c r="C28" s="119" t="s">
        <v>231</v>
      </c>
      <c r="D28" s="119" t="s">
        <v>224</v>
      </c>
      <c r="E28" s="119" t="s">
        <v>225</v>
      </c>
      <c r="F28" s="119" t="s">
        <v>258</v>
      </c>
      <c r="G28" s="119" t="s">
        <v>199</v>
      </c>
      <c r="H28" s="119" t="s">
        <v>226</v>
      </c>
      <c r="I28" s="119"/>
      <c r="J28" s="119"/>
    </row>
    <row r="29" spans="1:11">
      <c r="A29" s="119" t="s">
        <v>227</v>
      </c>
      <c r="B29" s="119" t="s">
        <v>155</v>
      </c>
      <c r="C29" s="119" t="s">
        <v>231</v>
      </c>
      <c r="D29" s="119" t="s">
        <v>228</v>
      </c>
      <c r="E29" s="119" t="s">
        <v>199</v>
      </c>
      <c r="F29" s="119" t="s">
        <v>224</v>
      </c>
      <c r="G29" s="119" t="s">
        <v>225</v>
      </c>
      <c r="H29" s="119" t="s">
        <v>258</v>
      </c>
      <c r="I29" s="119" t="s">
        <v>226</v>
      </c>
      <c r="J29" s="119"/>
    </row>
    <row r="30" spans="1:11">
      <c r="A30" s="119" t="s">
        <v>265</v>
      </c>
      <c r="B30" s="119" t="s">
        <v>155</v>
      </c>
      <c r="C30" s="119" t="s">
        <v>231</v>
      </c>
      <c r="D30" s="119" t="s">
        <v>228</v>
      </c>
      <c r="E30" s="119" t="s">
        <v>199</v>
      </c>
      <c r="F30" s="119" t="s">
        <v>224</v>
      </c>
      <c r="G30" s="119" t="s">
        <v>225</v>
      </c>
      <c r="H30" s="119" t="s">
        <v>258</v>
      </c>
      <c r="I30" s="119" t="s">
        <v>226</v>
      </c>
      <c r="J30" s="119"/>
    </row>
    <row r="31" spans="1:11">
      <c r="A31" s="119" t="s">
        <v>266</v>
      </c>
      <c r="B31" s="119" t="s">
        <v>155</v>
      </c>
      <c r="C31" s="119" t="s">
        <v>231</v>
      </c>
      <c r="D31" s="119" t="s">
        <v>228</v>
      </c>
      <c r="E31" s="119" t="s">
        <v>199</v>
      </c>
      <c r="F31" s="119" t="s">
        <v>224</v>
      </c>
      <c r="G31" s="119" t="s">
        <v>225</v>
      </c>
      <c r="H31" s="119" t="s">
        <v>258</v>
      </c>
      <c r="I31" s="119" t="s">
        <v>226</v>
      </c>
      <c r="J31" s="119"/>
    </row>
    <row r="32" spans="1:11">
      <c r="A32" s="119" t="s">
        <v>229</v>
      </c>
      <c r="B32" s="119" t="s">
        <v>155</v>
      </c>
      <c r="C32" s="119" t="s">
        <v>231</v>
      </c>
      <c r="D32" s="119" t="s">
        <v>228</v>
      </c>
      <c r="E32" s="119" t="s">
        <v>224</v>
      </c>
      <c r="F32" s="119" t="s">
        <v>225</v>
      </c>
      <c r="G32" s="119" t="s">
        <v>259</v>
      </c>
      <c r="H32" s="119" t="s">
        <v>260</v>
      </c>
      <c r="I32" s="119" t="s">
        <v>258</v>
      </c>
      <c r="J32" s="119" t="s">
        <v>199</v>
      </c>
      <c r="K32" s="119" t="s">
        <v>226</v>
      </c>
    </row>
    <row r="33" spans="1:11">
      <c r="A33" s="119" t="s">
        <v>233</v>
      </c>
      <c r="B33" s="119" t="s">
        <v>155</v>
      </c>
      <c r="C33" s="119" t="s">
        <v>231</v>
      </c>
      <c r="D33" s="119" t="s">
        <v>232</v>
      </c>
      <c r="E33" s="119"/>
      <c r="F33" s="119"/>
      <c r="G33" s="119"/>
      <c r="H33" s="119"/>
      <c r="I33" s="119"/>
      <c r="J33" s="119"/>
      <c r="K33" s="119"/>
    </row>
    <row r="34" spans="1:11">
      <c r="A34" s="119" t="s">
        <v>230</v>
      </c>
      <c r="B34" s="119" t="s">
        <v>155</v>
      </c>
      <c r="C34" s="119" t="s">
        <v>231</v>
      </c>
      <c r="D34" s="119" t="s">
        <v>232</v>
      </c>
      <c r="E34" s="119"/>
      <c r="F34" s="119"/>
      <c r="G34" s="119"/>
      <c r="H34" s="119"/>
      <c r="I34" s="119"/>
      <c r="J34" s="119"/>
      <c r="K34" s="119"/>
    </row>
    <row r="35" spans="1:11">
      <c r="A35" s="119" t="s">
        <v>234</v>
      </c>
      <c r="B35" s="119" t="s">
        <v>155</v>
      </c>
      <c r="C35" s="119" t="s">
        <v>231</v>
      </c>
      <c r="D35" s="119" t="s">
        <v>198</v>
      </c>
      <c r="E35" s="119" t="s">
        <v>199</v>
      </c>
      <c r="F35" s="119" t="s">
        <v>224</v>
      </c>
      <c r="G35" s="119" t="s">
        <v>225</v>
      </c>
      <c r="H35" s="119" t="s">
        <v>259</v>
      </c>
      <c r="I35" s="119" t="s">
        <v>260</v>
      </c>
      <c r="J35" s="119" t="s">
        <v>235</v>
      </c>
      <c r="K35" s="119"/>
    </row>
    <row r="36" spans="1:11">
      <c r="A36" s="119" t="s">
        <v>236</v>
      </c>
      <c r="B36" s="119" t="s">
        <v>231</v>
      </c>
      <c r="C36" s="119" t="s">
        <v>198</v>
      </c>
      <c r="D36" s="119" t="s">
        <v>199</v>
      </c>
      <c r="E36" s="119" t="s">
        <v>224</v>
      </c>
      <c r="F36" s="119" t="s">
        <v>225</v>
      </c>
      <c r="G36" s="119" t="s">
        <v>235</v>
      </c>
      <c r="H36" s="119" t="s">
        <v>261</v>
      </c>
      <c r="I36" s="119" t="s">
        <v>262</v>
      </c>
      <c r="J36" s="119"/>
    </row>
    <row r="38" spans="1:11">
      <c r="A38" s="119"/>
    </row>
  </sheetData>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38</vt:i4>
      </vt:variant>
    </vt:vector>
  </HeadingPairs>
  <TitlesOfParts>
    <vt:vector size="41" baseType="lpstr">
      <vt:lpstr>付表３－２</vt:lpstr>
      <vt:lpstr>勤務形態一覧表（居宅介護）</vt:lpstr>
      <vt:lpstr>選択肢</vt:lpstr>
      <vt:lpstr>'勤務形態一覧表（居宅介護）'!Print_Area</vt:lpstr>
      <vt:lpstr>医療型障害児入所施設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vt:lpstr>
      <vt:lpstr>児童発達支援・児童発達支援センターであるもの</vt:lpstr>
      <vt:lpstr>児童発達支援・主として重症心身障害児を対象とする場合</vt:lpstr>
      <vt:lpstr>児童発達支援・放課後等デイサービス</vt:lpstr>
      <vt:lpstr>児童発達支援・放課後等デイサービス・主として重症心身障害児を対象とする場合</vt:lpstr>
      <vt:lpstr>自立生活援助</vt:lpstr>
      <vt:lpstr>就労移行支援</vt:lpstr>
      <vt:lpstr>就労継続支援Ａ型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相談支援事業_一般・計画・障害児</vt:lpstr>
      <vt:lpstr>短期入所・空床利用型</vt:lpstr>
      <vt:lpstr>短期入所・単独型</vt:lpstr>
      <vt:lpstr>短期入所・併設型</vt:lpstr>
      <vt:lpstr>同行援護</vt:lpstr>
      <vt:lpstr>認定指定就労移行支援</vt:lpstr>
      <vt:lpstr>福祉型障害児入所施設</vt:lpstr>
      <vt:lpstr>保育所等訪問支援</vt:lpstr>
      <vt:lpstr>放課後等デイサービス</vt:lpstr>
      <vt:lpstr>放課後等デイサービス・主として重症心身障害児を対象とする場合</vt:lpstr>
      <vt:lpstr>療養介護</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2025-11-28T13:19:09Z</dcterms:created>
  <dcterms:modified xsi:type="dcterms:W3CDTF">2026-02-26T01:22:47Z</dcterms:modified>
  <cp:category/>
  <cp:contentStatus/>
</cp:coreProperties>
</file>