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1 水道\"/>
    </mc:Choice>
  </mc:AlternateContent>
  <xr:revisionPtr revIDLastSave="0" documentId="13_ncr:1_{A6B93197-D483-4228-BEB2-87F49798B8CB}" xr6:coauthVersionLast="47" xr6:coauthVersionMax="47" xr10:uidLastSave="{00000000-0000-0000-0000-000000000000}"/>
  <workbookProtection workbookAlgorithmName="SHA-512" workbookHashValue="k/TZsw/gemX5CFuDCr7b39VF9rIMEm0h0xufJhrlh9cUqaWaQIZKn0X0nUB056n3lhDO+2Mxe2Vj+RXoK6QS2w==" workbookSaltValue="QX85dmYAiG0moFA01oQ2Dw==" workbookSpinCount="100000" lockStructure="1"/>
  <bookViews>
    <workbookView xWindow="-110" yWindow="-110" windowWidth="22780" windowHeight="146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BB10" i="4"/>
  <c r="AT10" i="4"/>
  <c r="AL10" i="4"/>
  <c r="W10"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<sst xmlns="http://schemas.openxmlformats.org/spreadsheetml/2006/main" count="228" uniqueCount="112">
  <si>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</si>
  <si>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</si>
  <si>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</si>
  <si>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</si>
  <si>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</si>
  <si>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</si>
  <si>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</si>
  <si>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</si>
  <si>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</si>
  <si>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</si>
  <si>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</si>
  <si>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</si>
  <si>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</si>
  <si>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</si>
  <si>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</si>
  <si>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</si>
  <si>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</si>
  <si>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</si>
  <si>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</si>
  <si>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</si>
  <si>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</si>
  <si>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</si>
  <si>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</si>
  <si>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</si>
  <si>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</si>
  <si>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</si>
  <si>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</si>
  <si>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</si>
  <si>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</si>
  <si>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</si>
  <si>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</si>
  <si>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</si>
  <si>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</si>
  <si>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</si>
  <si>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</si>
  <si>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</si>
  <si>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</si>
  <si>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</si>
  <si>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</si>
  <si>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</si>
  <si>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</si>
  <si>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</si>
  <si>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</si>
  <si>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</si>
  <si>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</si>
  <si>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</si>
  <si>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</si>
  <si>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</si>
  <si>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</si>
  <si>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</si>
  <si>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</si>
  <si>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</si>
  <si>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</si>
  <si>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</si>
  <si>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</si>
  <si>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</si>
  <si>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</si>
  <si>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</si>
  <si>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</si>
  <si>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</si>
  <si>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</si>
  <si>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</si>
  <si>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</si>
  <si>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</si>
  <si>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</si>
  <si>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</si>
  <si>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</si>
  <si>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</si>
  <si>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</si>
  <si>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</si>
  <si>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</si>
  <si>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</si>
  <si>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</si>
  <si>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</si>
  <si>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</si>
  <si>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</si>
  <si>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</si>
  <si>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</si>
  <si>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</si>
  <si>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</si>
  <si>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</si>
  <si>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</si>
  <si>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</si>
  <si>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</si>
  <si>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</si>
  <si>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</si>
  <si>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</si>
  <si>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</si>
  <si>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</si>
  <si>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</si>
  <si>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</si>
  <si>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</si>
  <si>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豊橋市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</si>
  <si>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</si>
  <si>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</si>
  <si>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</si>
  <si>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</si>
  <si>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</si>
  <si>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</si>
  <si>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</si>
  <si>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</si>
  <si>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</si>
  <si>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</si>
  <si>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</si>
  <si>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</si>
  <si>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</si>
  <si>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</si>
  <si>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</si>
  <si>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</si>
  <si>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経常収支比率は、100％を超え黒字経営となっており、経常費用の大半を給水収益で賄えている。また、②累積欠損金もなく、⑤料金回収率は、類似団体平均値、全国平均を上回っており、損失を出さずに適切な料金水準に基づいた給水収益による安定した経営が行われている。
・⑦施設利用率、⑧有収率ともに類似団体平均値、全国平均と比べても高い水準を満たしていることから、効率的な施設稼働と配水が行われ、給水収益に繋がっているといえる。また、⑥給水原価が、類似団体平均値、全国平均と比べて低く、有収水量1</t>
    </r>
    <r>
      <rPr>
        <sz val="11"/>
        <color theme="1"/>
        <rFont val="ＭＳ Ｐゴシック"/>
        <family val="3"/>
        <charset val="128"/>
      </rPr>
      <t>㎥</t>
    </r>
    <r>
      <rPr>
        <sz val="11"/>
        <color theme="1"/>
        <rFont val="ＭＳ ゴシック"/>
        <family val="3"/>
        <charset val="128"/>
      </rPr>
      <t>を製造・給水するにあたり費用対効果も高い水準を維持している。
・③流動比率は、近年減少傾向にあるものの、200％近くを保っており、流動負債に対して流動資産の確保が行えている。また、④企業債残高対給水収益比率が、類似団体平均値、全国平均と比べて低く、適切な企業債の借入と償還が行われている。</t>
    </r>
    <rPh sb="2" eb="4">
      <t>ケイジョウ</t>
    </rPh>
    <rPh sb="4" eb="6">
      <t>シュウシ</t>
    </rPh>
    <rPh sb="6" eb="8">
      <t>ヒリツ</t>
    </rPh>
    <rPh sb="15" eb="16">
      <t>コ</t>
    </rPh>
    <rPh sb="17" eb="19">
      <t>クロジ</t>
    </rPh>
    <rPh sb="19" eb="21">
      <t>ケイエイ</t>
    </rPh>
    <rPh sb="28" eb="30">
      <t>ケイジョウ</t>
    </rPh>
    <rPh sb="30" eb="32">
      <t>ヒヨウ</t>
    </rPh>
    <rPh sb="33" eb="35">
      <t>タイハン</t>
    </rPh>
    <rPh sb="36" eb="38">
      <t>キュウスイ</t>
    </rPh>
    <rPh sb="38" eb="40">
      <t>シュウエキ</t>
    </rPh>
    <rPh sb="41" eb="42">
      <t>マカナ</t>
    </rPh>
    <rPh sb="51" eb="53">
      <t>ルイセキ</t>
    </rPh>
    <rPh sb="53" eb="56">
      <t>ケッソンキン</t>
    </rPh>
    <rPh sb="61" eb="63">
      <t>リョウキン</t>
    </rPh>
    <rPh sb="63" eb="65">
      <t>カイシュウ</t>
    </rPh>
    <rPh sb="65" eb="66">
      <t>リツ</t>
    </rPh>
    <rPh sb="81" eb="83">
      <t>ウワマワ</t>
    </rPh>
    <rPh sb="88" eb="90">
      <t>ソンシツ</t>
    </rPh>
    <rPh sb="91" eb="92">
      <t>ダ</t>
    </rPh>
    <rPh sb="95" eb="97">
      <t>テキセツ</t>
    </rPh>
    <rPh sb="98" eb="100">
      <t>リョウキン</t>
    </rPh>
    <rPh sb="100" eb="102">
      <t>スイジュン</t>
    </rPh>
    <rPh sb="103" eb="104">
      <t>モト</t>
    </rPh>
    <rPh sb="107" eb="109">
      <t>キュウスイ</t>
    </rPh>
    <rPh sb="109" eb="111">
      <t>シュウエキ</t>
    </rPh>
    <rPh sb="114" eb="116">
      <t>アンテイ</t>
    </rPh>
    <rPh sb="118" eb="120">
      <t>ケイエイ</t>
    </rPh>
    <rPh sb="121" eb="122">
      <t>オコナ</t>
    </rPh>
    <rPh sb="131" eb="133">
      <t>シセツ</t>
    </rPh>
    <rPh sb="133" eb="136">
      <t>リヨウリツ</t>
    </rPh>
    <rPh sb="138" eb="139">
      <t>ア</t>
    </rPh>
    <rPh sb="139" eb="140">
      <t>オサ</t>
    </rPh>
    <rPh sb="140" eb="141">
      <t>リツ</t>
    </rPh>
    <rPh sb="177" eb="180">
      <t>コウリツテキ</t>
    </rPh>
    <rPh sb="181" eb="183">
      <t>シセツ</t>
    </rPh>
    <rPh sb="183" eb="185">
      <t>カドウ</t>
    </rPh>
    <rPh sb="186" eb="188">
      <t>ハイスイ</t>
    </rPh>
    <rPh sb="189" eb="190">
      <t>オコナ</t>
    </rPh>
    <rPh sb="193" eb="195">
      <t>キュウスイ</t>
    </rPh>
    <rPh sb="195" eb="197">
      <t>シュウエキ</t>
    </rPh>
    <rPh sb="198" eb="199">
      <t>ツナ</t>
    </rPh>
    <rPh sb="213" eb="215">
      <t>キュウスイ</t>
    </rPh>
    <rPh sb="215" eb="217">
      <t>ゲンカ</t>
    </rPh>
    <rPh sb="235" eb="236">
      <t>ヒク</t>
    </rPh>
    <rPh sb="240" eb="242">
      <t>スイリョウ</t>
    </rPh>
    <rPh sb="245" eb="247">
      <t>セイゾウ</t>
    </rPh>
    <rPh sb="248" eb="250">
      <t>キュウスイ</t>
    </rPh>
    <rPh sb="256" eb="261">
      <t>ヒヨウタイコウカ</t>
    </rPh>
    <rPh sb="262" eb="263">
      <t>タカ</t>
    </rPh>
    <rPh sb="264" eb="266">
      <t>スイジュン</t>
    </rPh>
    <rPh sb="267" eb="269">
      <t>イジ</t>
    </rPh>
    <rPh sb="277" eb="279">
      <t>リュウドウ</t>
    </rPh>
    <rPh sb="279" eb="281">
      <t>ヒリツ</t>
    </rPh>
    <rPh sb="283" eb="285">
      <t>キンネン</t>
    </rPh>
    <rPh sb="285" eb="287">
      <t>ゲンショウ</t>
    </rPh>
    <rPh sb="287" eb="289">
      <t>ケイコウ</t>
    </rPh>
    <rPh sb="309" eb="311">
      <t>リュウドウ</t>
    </rPh>
    <rPh sb="311" eb="313">
      <t>フサイ</t>
    </rPh>
    <rPh sb="314" eb="315">
      <t>タイ</t>
    </rPh>
    <rPh sb="317" eb="319">
      <t>リュウドウ</t>
    </rPh>
    <rPh sb="319" eb="321">
      <t>シサン</t>
    </rPh>
    <rPh sb="322" eb="324">
      <t>カクホ</t>
    </rPh>
    <rPh sb="325" eb="326">
      <t>オコナ</t>
    </rPh>
    <rPh sb="335" eb="337">
      <t>キギョウ</t>
    </rPh>
    <rPh sb="337" eb="338">
      <t>サイ</t>
    </rPh>
    <rPh sb="338" eb="340">
      <t>ザンダカ</t>
    </rPh>
    <rPh sb="340" eb="341">
      <t>タイ</t>
    </rPh>
    <rPh sb="341" eb="343">
      <t>キュウスイ</t>
    </rPh>
    <rPh sb="343" eb="345">
      <t>シュウエキ</t>
    </rPh>
    <rPh sb="345" eb="347">
      <t>ヒリツ</t>
    </rPh>
    <rPh sb="349" eb="351">
      <t>ルイジ</t>
    </rPh>
    <rPh sb="351" eb="353">
      <t>ダンタイ</t>
    </rPh>
    <rPh sb="353" eb="356">
      <t>ヘイキンチ</t>
    </rPh>
    <rPh sb="357" eb="359">
      <t>ゼンコク</t>
    </rPh>
    <rPh sb="359" eb="361">
      <t>ヘイキン</t>
    </rPh>
    <rPh sb="362" eb="363">
      <t>クラ</t>
    </rPh>
    <rPh sb="365" eb="366">
      <t>ヒク</t>
    </rPh>
    <rPh sb="368" eb="370">
      <t>テキセツ</t>
    </rPh>
    <rPh sb="371" eb="373">
      <t>キギョウ</t>
    </rPh>
    <rPh sb="373" eb="374">
      <t>サイ</t>
    </rPh>
    <rPh sb="375" eb="377">
      <t>カリイレ</t>
    </rPh>
    <rPh sb="378" eb="380">
      <t>ショウカン</t>
    </rPh>
    <rPh sb="381" eb="382">
      <t>オコナ</t>
    </rPh>
    <phoneticPr fontId="4"/>
  </si>
  <si>
    <t>・①有形固定資産減価償却率と②管路経年化率がともに類似団体平均値、全国平均よりも高いことから、諸施設及び管路の改良・更新の実施が必要であると考えている。こうした状況を踏まえ、令和3年度から第1期水道管耐震化事業、第8期配水管整備事業及び第3期水道施設整備事業（前期）を実施し、計画的な整備事業の推進に努めている。しかし、平成28年度から大口径の布設替を開始したことにより、投資費用がかさみ、更新延長が伸びにくくなっているため③管路更新率は類似団体平均値、全国平均よりも低い数値となっている。今後も、大口径の布設替を行っていくため管路更新率は上がりにくくなるが計画的に整備事業を推進していく。</t>
    <rPh sb="2" eb="4">
      <t>ユウケイ</t>
    </rPh>
    <rPh sb="4" eb="6">
      <t>コテイ</t>
    </rPh>
    <rPh sb="6" eb="8">
      <t>シサン</t>
    </rPh>
    <rPh sb="8" eb="10">
      <t>ゲンカ</t>
    </rPh>
    <rPh sb="10" eb="12">
      <t>ショウキャク</t>
    </rPh>
    <rPh sb="12" eb="13">
      <t>リツ</t>
    </rPh>
    <rPh sb="15" eb="17">
      <t>カンロ</t>
    </rPh>
    <rPh sb="17" eb="20">
      <t>ケイネンカ</t>
    </rPh>
    <rPh sb="20" eb="21">
      <t>リツ</t>
    </rPh>
    <rPh sb="40" eb="41">
      <t>タカ</t>
    </rPh>
    <rPh sb="47" eb="48">
      <t>ショ</t>
    </rPh>
    <rPh sb="48" eb="50">
      <t>シセツ</t>
    </rPh>
    <rPh sb="50" eb="51">
      <t>オヨ</t>
    </rPh>
    <rPh sb="52" eb="54">
      <t>カンロ</t>
    </rPh>
    <rPh sb="55" eb="57">
      <t>カイリョウ</t>
    </rPh>
    <rPh sb="58" eb="60">
      <t>コウシン</t>
    </rPh>
    <rPh sb="61" eb="63">
      <t>ジッシ</t>
    </rPh>
    <rPh sb="64" eb="66">
      <t>ヒツヨウ</t>
    </rPh>
    <rPh sb="70" eb="71">
      <t>カンガ</t>
    </rPh>
    <rPh sb="80" eb="82">
      <t>ジョウキョウ</t>
    </rPh>
    <rPh sb="83" eb="84">
      <t>フ</t>
    </rPh>
    <rPh sb="90" eb="92">
      <t>ネンド</t>
    </rPh>
    <rPh sb="94" eb="95">
      <t>ダイ</t>
    </rPh>
    <rPh sb="96" eb="97">
      <t>キ</t>
    </rPh>
    <rPh sb="100" eb="103">
      <t>タイシンカ</t>
    </rPh>
    <rPh sb="103" eb="105">
      <t>ジギョウ</t>
    </rPh>
    <rPh sb="106" eb="107">
      <t>ダイ</t>
    </rPh>
    <rPh sb="108" eb="109">
      <t>キ</t>
    </rPh>
    <rPh sb="109" eb="112">
      <t>ハイスイカン</t>
    </rPh>
    <rPh sb="112" eb="114">
      <t>セイビ</t>
    </rPh>
    <rPh sb="114" eb="116">
      <t>ジギョウ</t>
    </rPh>
    <rPh sb="116" eb="117">
      <t>オヨ</t>
    </rPh>
    <rPh sb="118" eb="119">
      <t>ダイ</t>
    </rPh>
    <rPh sb="120" eb="121">
      <t>キ</t>
    </rPh>
    <rPh sb="121" eb="123">
      <t>スイドウ</t>
    </rPh>
    <rPh sb="123" eb="125">
      <t>シセツ</t>
    </rPh>
    <rPh sb="125" eb="127">
      <t>セイビ</t>
    </rPh>
    <rPh sb="127" eb="129">
      <t>ジギョウ</t>
    </rPh>
    <rPh sb="130" eb="131">
      <t>マエ</t>
    </rPh>
    <rPh sb="134" eb="136">
      <t>ジッシ</t>
    </rPh>
    <rPh sb="138" eb="141">
      <t>ケイカクテキ</t>
    </rPh>
    <rPh sb="142" eb="144">
      <t>セイビ</t>
    </rPh>
    <rPh sb="144" eb="146">
      <t>ジギョウ</t>
    </rPh>
    <rPh sb="147" eb="149">
      <t>スイシン</t>
    </rPh>
    <rPh sb="150" eb="151">
      <t>ツト</t>
    </rPh>
    <rPh sb="160" eb="162">
      <t>ヘイセイ</t>
    </rPh>
    <rPh sb="164" eb="166">
      <t>ネンド</t>
    </rPh>
    <rPh sb="168" eb="171">
      <t>ダイコウケイ</t>
    </rPh>
    <rPh sb="172" eb="174">
      <t>フセツ</t>
    </rPh>
    <rPh sb="174" eb="175">
      <t>ガエ</t>
    </rPh>
    <rPh sb="176" eb="178">
      <t>カイシ</t>
    </rPh>
    <rPh sb="186" eb="188">
      <t>トウシ</t>
    </rPh>
    <rPh sb="188" eb="190">
      <t>ヒヨウ</t>
    </rPh>
    <rPh sb="195" eb="197">
      <t>コウシン</t>
    </rPh>
    <rPh sb="197" eb="199">
      <t>エンチョウ</t>
    </rPh>
    <rPh sb="200" eb="201">
      <t>ノ</t>
    </rPh>
    <rPh sb="213" eb="215">
      <t>カンロ</t>
    </rPh>
    <rPh sb="215" eb="217">
      <t>コウシン</t>
    </rPh>
    <rPh sb="217" eb="218">
      <t>リツ</t>
    </rPh>
    <rPh sb="219" eb="221">
      <t>ルイジ</t>
    </rPh>
    <rPh sb="221" eb="223">
      <t>ダンタイ</t>
    </rPh>
    <rPh sb="223" eb="225">
      <t>ヘイキン</t>
    </rPh>
    <rPh sb="225" eb="226">
      <t>チ</t>
    </rPh>
    <rPh sb="227" eb="229">
      <t>ゼンコク</t>
    </rPh>
    <rPh sb="229" eb="231">
      <t>ヘイキン</t>
    </rPh>
    <rPh sb="234" eb="235">
      <t>ヒク</t>
    </rPh>
    <rPh sb="236" eb="238">
      <t>スウチ</t>
    </rPh>
    <rPh sb="245" eb="247">
      <t>コンゴ</t>
    </rPh>
    <rPh sb="249" eb="252">
      <t>ダイコウケイ</t>
    </rPh>
    <rPh sb="253" eb="256">
      <t>フセツガ</t>
    </rPh>
    <rPh sb="257" eb="258">
      <t>オコナ</t>
    </rPh>
    <rPh sb="264" eb="266">
      <t>カンロ</t>
    </rPh>
    <rPh sb="266" eb="268">
      <t>コウシン</t>
    </rPh>
    <rPh sb="268" eb="269">
      <t>リツ</t>
    </rPh>
    <rPh sb="270" eb="271">
      <t>ア</t>
    </rPh>
    <rPh sb="279" eb="282">
      <t>ケイカクテキ</t>
    </rPh>
    <rPh sb="283" eb="285">
      <t>セイビ</t>
    </rPh>
    <rPh sb="285" eb="287">
      <t>ジギョウ</t>
    </rPh>
    <rPh sb="288" eb="290">
      <t>スイシン</t>
    </rPh>
    <phoneticPr fontId="4"/>
  </si>
  <si>
    <t>・経営の健全性・効率性については、経営を健全かつ効率的に行えていると考えられるが、依然として給水人口の減少による使用水量の減少傾向がみられることから、今後は今よりも厳しい経営環境となっていくことが予想される。従って、給水収益及び年間配水量の動向に特に注視、考慮しつつ、事業計画をたてる必要がある。
・老朽化については、今後も各整備事業を適切に計画、実施していき、老朽化した諸施設及び管路の改良・更新に順次対応していく必要がある。
・以上のことから将来にわたって安全で安心な水を低廉な価格で安定的に供給していくため、老朽化した諸施設及び管路の改良・更新に対応できるよう財源確保を適切に行っていく必要がある。
・経営戦略については、令和2年度に策定済み、令和7年度に見直し予定である。</t>
    <rPh sb="1" eb="3">
      <t>ケイエイ</t>
    </rPh>
    <rPh sb="4" eb="7">
      <t>ケンゼンセイ</t>
    </rPh>
    <rPh sb="8" eb="11">
      <t>コウリツセイ</t>
    </rPh>
    <rPh sb="17" eb="19">
      <t>ケイエイ</t>
    </rPh>
    <rPh sb="20" eb="22">
      <t>ケンゼン</t>
    </rPh>
    <rPh sb="24" eb="26">
      <t>コウリツ</t>
    </rPh>
    <rPh sb="26" eb="27">
      <t>テキ</t>
    </rPh>
    <rPh sb="28" eb="29">
      <t>オコナ</t>
    </rPh>
    <rPh sb="34" eb="35">
      <t>カンガ</t>
    </rPh>
    <rPh sb="41" eb="43">
      <t>イゼン</t>
    </rPh>
    <rPh sb="46" eb="48">
      <t>キュウスイ</t>
    </rPh>
    <rPh sb="48" eb="50">
      <t>ジンコウ</t>
    </rPh>
    <rPh sb="51" eb="53">
      <t>ゲンショウ</t>
    </rPh>
    <rPh sb="56" eb="58">
      <t>シヨウ</t>
    </rPh>
    <rPh sb="58" eb="59">
      <t>スイ</t>
    </rPh>
    <rPh sb="59" eb="60">
      <t>リョウ</t>
    </rPh>
    <rPh sb="61" eb="63">
      <t>ゲンショウ</t>
    </rPh>
    <rPh sb="63" eb="65">
      <t>ケイコウ</t>
    </rPh>
    <rPh sb="75" eb="77">
      <t>コンゴ</t>
    </rPh>
    <rPh sb="78" eb="79">
      <t>イマ</t>
    </rPh>
    <rPh sb="82" eb="83">
      <t>キビ</t>
    </rPh>
    <rPh sb="85" eb="87">
      <t>ケイエイ</t>
    </rPh>
    <rPh sb="87" eb="89">
      <t>カンキョウ</t>
    </rPh>
    <rPh sb="98" eb="100">
      <t>ヨソウ</t>
    </rPh>
    <rPh sb="104" eb="105">
      <t>シタガ</t>
    </rPh>
    <rPh sb="108" eb="110">
      <t>キュウスイ</t>
    </rPh>
    <rPh sb="110" eb="112">
      <t>シュウエキ</t>
    </rPh>
    <rPh sb="112" eb="113">
      <t>オヨ</t>
    </rPh>
    <rPh sb="114" eb="116">
      <t>ネンカン</t>
    </rPh>
    <rPh sb="116" eb="118">
      <t>ハイスイ</t>
    </rPh>
    <rPh sb="118" eb="119">
      <t>リョウ</t>
    </rPh>
    <rPh sb="120" eb="122">
      <t>ドウコウ</t>
    </rPh>
    <rPh sb="123" eb="124">
      <t>トク</t>
    </rPh>
    <rPh sb="125" eb="127">
      <t>チュウシ</t>
    </rPh>
    <rPh sb="128" eb="130">
      <t>コウリョ</t>
    </rPh>
    <rPh sb="150" eb="152">
      <t>ロウキュウ</t>
    </rPh>
    <rPh sb="152" eb="153">
      <t>カ</t>
    </rPh>
    <rPh sb="159" eb="161">
      <t>コンゴ</t>
    </rPh>
    <rPh sb="162" eb="163">
      <t>カク</t>
    </rPh>
    <rPh sb="163" eb="165">
      <t>セイビ</t>
    </rPh>
    <rPh sb="165" eb="167">
      <t>ジギョウ</t>
    </rPh>
    <rPh sb="168" eb="170">
      <t>テキセツ</t>
    </rPh>
    <rPh sb="171" eb="173">
      <t>ケイカク</t>
    </rPh>
    <rPh sb="174" eb="176">
      <t>ジッシ</t>
    </rPh>
    <rPh sb="200" eb="202">
      <t>ジュンジ</t>
    </rPh>
    <rPh sb="202" eb="204">
      <t>タイオウ</t>
    </rPh>
    <rPh sb="208" eb="210">
      <t>ヒツヨウ</t>
    </rPh>
    <rPh sb="216" eb="218">
      <t>イジョウ</t>
    </rPh>
    <rPh sb="223" eb="225">
      <t>ショウライ</t>
    </rPh>
    <rPh sb="230" eb="232">
      <t>アンゼン</t>
    </rPh>
    <rPh sb="233" eb="235">
      <t>アンシン</t>
    </rPh>
    <rPh sb="236" eb="237">
      <t>ミズ</t>
    </rPh>
    <rPh sb="238" eb="240">
      <t>テイレン</t>
    </rPh>
    <rPh sb="241" eb="243">
      <t>カカク</t>
    </rPh>
    <rPh sb="244" eb="246">
      <t>アンテイ</t>
    </rPh>
    <rPh sb="246" eb="247">
      <t>テキ</t>
    </rPh>
    <rPh sb="248" eb="250">
      <t>キョウキュウ</t>
    </rPh>
    <rPh sb="276" eb="278">
      <t>タイオウ</t>
    </rPh>
    <rPh sb="283" eb="285">
      <t>ザイゲン</t>
    </rPh>
    <rPh sb="285" eb="287">
      <t>カクホ</t>
    </rPh>
    <rPh sb="288" eb="290">
      <t>テキセツ</t>
    </rPh>
    <rPh sb="291" eb="292">
      <t>オコナ</t>
    </rPh>
    <rPh sb="296" eb="298">
      <t>ヒツヨウ</t>
    </rPh>
    <rPh sb="304" eb="306">
      <t>ケイエイ</t>
    </rPh>
    <rPh sb="306" eb="308">
      <t>センリャク</t>
    </rPh>
    <rPh sb="314" eb="316">
      <t>レイワ</t>
    </rPh>
    <rPh sb="317" eb="319">
      <t>ネンド</t>
    </rPh>
    <rPh sb="320" eb="322">
      <t>サクテイ</t>
    </rPh>
    <rPh sb="322" eb="323">
      <t>スミ</t>
    </rPh>
    <rPh sb="325" eb="327">
      <t>レイワ</t>
    </rPh>
    <rPh sb="328" eb="330">
      <t>ネンド</t>
    </rPh>
    <rPh sb="331" eb="333">
      <t>ミナオ</t>
    </rPh>
    <rPh sb="334" eb="33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</si>
</sst>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0.33</c:v>
                </c:pt>
                <c:pt idx="1">
                  <c:v>0.5</c:v>
                </c:pt>
                <c:pt idx="2">
                  <c:v>0.57999999999999996</c:v>
                </c:pt>
                <c:pt idx="3">
                  <c:v>0.54</c:v>
                </c:pt>
                <c:pt idx="4">
                  <c:v>0.39</c:v>
                </c:pt>
              </c:numCache>
            </c:numRef>
          </c:val>
          <c:extLst>
            <c:ext xmlns:c16="http://schemas.microsoft.com/office/drawing/2014/chart" uri="{C3380CC4-5D6E-409C-BE32-E72D297353CC}">
              <c16:uniqueId val="{00000000-15AB-4FBA-87CC-D5A1D0C8DD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15AB-4FBA-87CC-D5A1D0C8DD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80.27</c:v>
                </c:pt>
                <c:pt idx="1">
                  <c:v>81.73</c:v>
                </c:pt>
                <c:pt idx="2">
                  <c:v>80.64</c:v>
                </c:pt>
                <c:pt idx="3">
                  <c:v>79.569999999999993</c:v>
                </c:pt>
                <c:pt idx="4">
                  <c:v>78.63</c:v>
                </c:pt>
              </c:numCache>
            </c:numRef>
          </c:val>
          <c:extLst>
            <c:ext xmlns:c16="http://schemas.microsoft.com/office/drawing/2014/chart" uri="{C3380CC4-5D6E-409C-BE32-E72D297353CC}">
              <c16:uniqueId val="{00000000-F980-45FF-95CB-75BCB27C315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F980-45FF-95CB-75BCB27C315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93.1</c:v>
                </c:pt>
                <c:pt idx="1">
                  <c:v>93.1</c:v>
                </c:pt>
                <c:pt idx="2">
                  <c:v>93.09</c:v>
                </c:pt>
                <c:pt idx="3">
                  <c:v>93.02</c:v>
                </c:pt>
                <c:pt idx="4">
                  <c:v>92.95</c:v>
                </c:pt>
              </c:numCache>
            </c:numRef>
          </c:val>
          <c:extLst>
            <c:ext xmlns:c16="http://schemas.microsoft.com/office/drawing/2014/chart" uri="{C3380CC4-5D6E-409C-BE32-E72D297353CC}">
              <c16:uniqueId val="{00000000-CB8E-4C9E-B75A-170FC90215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CB8E-4C9E-B75A-170FC90215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110.71</c:v>
                </c:pt>
                <c:pt idx="1">
                  <c:v>108.01</c:v>
                </c:pt>
                <c:pt idx="2">
                  <c:v>107.53</c:v>
                </c:pt>
                <c:pt idx="3">
                  <c:v>103.56</c:v>
                </c:pt>
                <c:pt idx="4">
                  <c:v>103.71</c:v>
                </c:pt>
              </c:numCache>
            </c:numRef>
          </c:val>
          <c:extLst>
            <c:ext xmlns:c16="http://schemas.microsoft.com/office/drawing/2014/chart" uri="{C3380CC4-5D6E-409C-BE32-E72D297353CC}">
              <c16:uniqueId val="{00000000-B23D-4E62-93CC-05F72A7EB23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B23D-4E62-93CC-05F72A7EB23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53.35</c:v>
                </c:pt>
                <c:pt idx="1">
                  <c:v>53.61</c:v>
                </c:pt>
                <c:pt idx="2">
                  <c:v>54.68</c:v>
                </c:pt>
                <c:pt idx="3">
                  <c:v>55.04</c:v>
                </c:pt>
                <c:pt idx="4">
                  <c:v>55.43</c:v>
                </c:pt>
              </c:numCache>
            </c:numRef>
          </c:val>
          <c:extLst>
            <c:ext xmlns:c16="http://schemas.microsoft.com/office/drawing/2014/chart" uri="{C3380CC4-5D6E-409C-BE32-E72D297353CC}">
              <c16:uniqueId val="{00000000-9B01-4256-ABC3-0779FF6E34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9B01-4256-ABC3-0779FF6E34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25.58</c:v>
                </c:pt>
                <c:pt idx="1">
                  <c:v>29.49</c:v>
                </c:pt>
                <c:pt idx="2">
                  <c:v>31.68</c:v>
                </c:pt>
                <c:pt idx="3">
                  <c:v>34.42</c:v>
                </c:pt>
                <c:pt idx="4">
                  <c:v>36.89</c:v>
                </c:pt>
              </c:numCache>
            </c:numRef>
          </c:val>
          <c:extLst>
            <c:ext xmlns:c16="http://schemas.microsoft.com/office/drawing/2014/chart" uri="{C3380CC4-5D6E-409C-BE32-E72D297353CC}">
              <c16:uniqueId val="{00000000-215A-4D7A-950D-87DF55F05FF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215A-4D7A-950D-87DF55F05FF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6A-4A17-8D99-7E5C671FD1A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C6A-4A17-8D99-7E5C671FD1A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267.02</c:v>
                </c:pt>
                <c:pt idx="1">
                  <c:v>295.7</c:v>
                </c:pt>
                <c:pt idx="2">
                  <c:v>303.87</c:v>
                </c:pt>
                <c:pt idx="3">
                  <c:v>222.58</c:v>
                </c:pt>
                <c:pt idx="4">
                  <c:v>189.94</c:v>
                </c:pt>
              </c:numCache>
            </c:numRef>
          </c:val>
          <c:extLst>
            <c:ext xmlns:c16="http://schemas.microsoft.com/office/drawing/2014/chart" uri="{C3380CC4-5D6E-409C-BE32-E72D297353CC}">
              <c16:uniqueId val="{00000000-4073-48E0-B742-8CAF59F369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4073-48E0-B742-8CAF59F369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90.76</c:v>
                </c:pt>
                <c:pt idx="1">
                  <c:v>91.81</c:v>
                </c:pt>
                <c:pt idx="2">
                  <c:v>91.97</c:v>
                </c:pt>
                <c:pt idx="3">
                  <c:v>91.43</c:v>
                </c:pt>
                <c:pt idx="4">
                  <c:v>91.32</c:v>
                </c:pt>
              </c:numCache>
            </c:numRef>
          </c:val>
          <c:extLst>
            <c:ext xmlns:c16="http://schemas.microsoft.com/office/drawing/2014/chart" uri="{C3380CC4-5D6E-409C-BE32-E72D297353CC}">
              <c16:uniqueId val="{00000000-7D7F-415D-8A28-82D92CBF8E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7D7F-415D-8A28-82D92CBF8E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111.33</c:v>
                </c:pt>
                <c:pt idx="1">
                  <c:v>108.38</c:v>
                </c:pt>
                <c:pt idx="2">
                  <c:v>107.57</c:v>
                </c:pt>
                <c:pt idx="3">
                  <c:v>103.06</c:v>
                </c:pt>
                <c:pt idx="4">
                  <c:v>102.96</c:v>
                </c:pt>
              </c:numCache>
            </c:numRef>
          </c:val>
          <c:extLst>
            <c:ext xmlns:c16="http://schemas.microsoft.com/office/drawing/2014/chart" uri="{C3380CC4-5D6E-409C-BE32-E72D297353CC}">
              <c16:uniqueId val="{00000000-5941-44D9-8A8E-50FC19846B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5941-44D9-8A8E-50FC19846B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123.56</c:v>
                </c:pt>
                <c:pt idx="1">
                  <c:v>124.16</c:v>
                </c:pt>
                <c:pt idx="2">
                  <c:v>126.41</c:v>
                </c:pt>
                <c:pt idx="3">
                  <c:v>133.53</c:v>
                </c:pt>
                <c:pt idx="4">
                  <c:v>134.63999999999999</c:v>
                </c:pt>
              </c:numCache>
            </c:numRef>
          </c:val>
          <c:extLst>
            <c:ext xmlns:c16="http://schemas.microsoft.com/office/drawing/2014/chart" uri="{C3380CC4-5D6E-409C-BE32-E72D297353CC}">
              <c16:uniqueId val="{00000000-B049-4D5F-AEC1-8E03327311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B049-4D5F-AEC1-8E03327311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豊橋市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368686</v>
      </c>
      <c r="AM8" s="44"/>
      <c r="AN8" s="44"/>
      <c r="AO8" s="44"/>
      <c r="AP8" s="44"/>
      <c r="AQ8" s="44"/>
      <c r="AR8" s="44"/>
      <c r="AS8" s="44"/>
      <c r="AT8" s="45">
        <f>データ!$S$6</f>
        <v>262</v>
      </c>
      <c r="AU8" s="46"/>
      <c r="AV8" s="46"/>
      <c r="AW8" s="46"/>
      <c r="AX8" s="46"/>
      <c r="AY8" s="46"/>
      <c r="AZ8" s="46"/>
      <c r="BA8" s="46"/>
      <c r="BB8" s="47">
        <f>データ!$T$6</f>
        <v>1407.2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86.67</v>
      </c>
      <c r="J10" s="46"/>
      <c r="K10" s="46"/>
      <c r="L10" s="46"/>
      <c r="M10" s="46"/>
      <c r="N10" s="46"/>
      <c r="O10" s="80"/>
      <c r="P10" s="47">
        <f>データ!$P$6</f>
        <v>99.88</v>
      </c>
      <c r="Q10" s="47"/>
      <c r="R10" s="47"/>
      <c r="S10" s="47"/>
      <c r="T10" s="47"/>
      <c r="U10" s="47"/>
      <c r="V10" s="47"/>
      <c r="W10" s="44">
        <f>データ!$Q$6</f>
        <v>1507</v>
      </c>
      <c r="X10" s="44"/>
      <c r="Y10" s="44"/>
      <c r="Z10" s="44"/>
      <c r="AA10" s="44"/>
      <c r="AB10" s="44"/>
      <c r="AC10" s="44"/>
      <c r="AD10" s="2"/>
      <c r="AE10" s="2"/>
      <c r="AF10" s="2"/>
      <c r="AG10" s="2"/>
      <c r="AH10" s="2"/>
      <c r="AI10" s="2"/>
      <c r="AJ10" s="2"/>
      <c r="AK10" s="2"/>
      <c r="AL10" s="44">
        <f>データ!$U$6</f>
        <v>366711</v>
      </c>
      <c r="AM10" s="44"/>
      <c r="AN10" s="44"/>
      <c r="AO10" s="44"/>
      <c r="AP10" s="44"/>
      <c r="AQ10" s="44"/>
      <c r="AR10" s="44"/>
      <c r="AS10" s="44"/>
      <c r="AT10" s="45">
        <f>データ!$V$6</f>
        <v>221.03</v>
      </c>
      <c r="AU10" s="46"/>
      <c r="AV10" s="46"/>
      <c r="AW10" s="46"/>
      <c r="AX10" s="46"/>
      <c r="AY10" s="46"/>
      <c r="AZ10" s="46"/>
      <c r="BA10" s="46"/>
      <c r="BB10" s="47">
        <f>データ!$W$6</f>
        <v>1659.1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87tg+9B//K8Ta+LdXrjBiyR1uAKaj5wkZUoua2SRCauiR8AWw6fI5cFitguLS4yz0Phi2Ny2GW60E30tol7LXg==" saltValue="mj9TEN8QKcM/CMAA9pKH4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232017</v>
      </c>
      <c r="D6" s="20">
        <f t="shared" si="3"/>
        <v>46</v>
      </c>
      <c r="E6" s="20">
        <f t="shared" si="3"/>
        <v>1</v>
      </c>
      <c r="F6" s="20">
        <f t="shared" si="3"/>
        <v>0</v>
      </c>
      <c r="G6" s="20">
        <f t="shared" si="3"/>
        <v>1</v>
      </c>
      <c r="H6" s="20" t="str">
        <f t="shared" si="3"/>
        <v>愛知県　豊橋市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86.67</v>
      </c>
      <c r="P6" s="21">
        <f t="shared" si="3"/>
        <v>99.88</v>
      </c>
      <c r="Q6" s="21">
        <f t="shared" si="3"/>
        <v>1507</v>
      </c>
      <c r="R6" s="21">
        <f t="shared" si="3"/>
        <v>368686</v>
      </c>
      <c r="S6" s="21">
        <f t="shared" si="3"/>
        <v>262</v>
      </c>
      <c r="T6" s="21">
        <f t="shared" si="3"/>
        <v>1407.2</v>
      </c>
      <c r="U6" s="21">
        <f t="shared" si="3"/>
        <v>366711</v>
      </c>
      <c r="V6" s="21">
        <f t="shared" si="3"/>
        <v>221.03</v>
      </c>
      <c r="W6" s="21">
        <f t="shared" si="3"/>
        <v>1659.1</v>
      </c>
      <c r="X6" s="22">
        <f>IF(X7="",NA(),X7)</f>
        <v>110.71</v>
      </c>
      <c r="Y6" s="22">
        <f t="shared" ref="Y6:AG6" si="4">IF(Y7="",NA(),Y7)</f>
        <v>108.01</v>
      </c>
      <c r="Z6" s="22">
        <f t="shared" si="4"/>
        <v>107.53</v>
      </c>
      <c r="AA6" s="22">
        <f t="shared" si="4"/>
        <v>103.56</v>
      </c>
      <c r="AB6" s="22">
        <f t="shared" si="4"/>
        <v>103.71</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267.02</v>
      </c>
      <c r="AU6" s="22">
        <f t="shared" ref="AU6:BC6" si="6">IF(AU7="",NA(),AU7)</f>
        <v>295.7</v>
      </c>
      <c r="AV6" s="22">
        <f t="shared" si="6"/>
        <v>303.87</v>
      </c>
      <c r="AW6" s="22">
        <f t="shared" si="6"/>
        <v>222.58</v>
      </c>
      <c r="AX6" s="22">
        <f t="shared" si="6"/>
        <v>189.94</v>
      </c>
      <c r="AY6" s="22">
        <f t="shared" si="6"/>
        <v>250.03</v>
      </c>
      <c r="AZ6" s="22">
        <f t="shared" si="6"/>
        <v>239.45</v>
      </c>
      <c r="BA6" s="22">
        <f t="shared" si="6"/>
        <v>246.01</v>
      </c>
      <c r="BB6" s="22">
        <f t="shared" si="6"/>
        <v>228.89</v>
      </c>
      <c r="BC6" s="22">
        <f t="shared" si="6"/>
        <v>232.66</v>
      </c>
      <c r="BD6" s="21" t="str">
        <f>IF(BD7="","",IF(BD7="-","【-】","【"&amp;SUBSTITUTE(TEXT(BD7,"#,##0.00"),"-","△")&amp;"】"))</f>
        <v>【243.36】</v>
      </c>
      <c r="BE6" s="22">
        <f>IF(BE7="",NA(),BE7)</f>
        <v>90.76</v>
      </c>
      <c r="BF6" s="22">
        <f t="shared" ref="BF6:BN6" si="7">IF(BF7="",NA(),BF7)</f>
        <v>91.81</v>
      </c>
      <c r="BG6" s="22">
        <f t="shared" si="7"/>
        <v>91.97</v>
      </c>
      <c r="BH6" s="22">
        <f t="shared" si="7"/>
        <v>91.43</v>
      </c>
      <c r="BI6" s="22">
        <f t="shared" si="7"/>
        <v>91.32</v>
      </c>
      <c r="BJ6" s="22">
        <f t="shared" si="7"/>
        <v>254.19</v>
      </c>
      <c r="BK6" s="22">
        <f t="shared" si="7"/>
        <v>259.56</v>
      </c>
      <c r="BL6" s="22">
        <f t="shared" si="7"/>
        <v>248.92</v>
      </c>
      <c r="BM6" s="22">
        <f t="shared" si="7"/>
        <v>251.26</v>
      </c>
      <c r="BN6" s="22">
        <f t="shared" si="7"/>
        <v>255.84</v>
      </c>
      <c r="BO6" s="21" t="str">
        <f>IF(BO7="","",IF(BO7="-","【-】","【"&amp;SUBSTITUTE(TEXT(BO7,"#,##0.00"),"-","△")&amp;"】"))</f>
        <v>【265.93】</v>
      </c>
      <c r="BP6" s="22">
        <f>IF(BP7="",NA(),BP7)</f>
        <v>111.33</v>
      </c>
      <c r="BQ6" s="22">
        <f t="shared" ref="BQ6:BY6" si="8">IF(BQ7="",NA(),BQ7)</f>
        <v>108.38</v>
      </c>
      <c r="BR6" s="22">
        <f t="shared" si="8"/>
        <v>107.57</v>
      </c>
      <c r="BS6" s="22">
        <f t="shared" si="8"/>
        <v>103.06</v>
      </c>
      <c r="BT6" s="22">
        <f t="shared" si="8"/>
        <v>102.96</v>
      </c>
      <c r="BU6" s="22">
        <f t="shared" si="8"/>
        <v>107.42</v>
      </c>
      <c r="BV6" s="22">
        <f t="shared" si="8"/>
        <v>105.07</v>
      </c>
      <c r="BW6" s="22">
        <f t="shared" si="8"/>
        <v>107.54</v>
      </c>
      <c r="BX6" s="22">
        <f t="shared" si="8"/>
        <v>101.93</v>
      </c>
      <c r="BY6" s="22">
        <f t="shared" si="8"/>
        <v>102.36</v>
      </c>
      <c r="BZ6" s="21" t="str">
        <f>IF(BZ7="","",IF(BZ7="-","【-】","【"&amp;SUBSTITUTE(TEXT(BZ7,"#,##0.00"),"-","△")&amp;"】"))</f>
        <v>【97.82】</v>
      </c>
      <c r="CA6" s="22">
        <f>IF(CA7="",NA(),CA7)</f>
        <v>123.56</v>
      </c>
      <c r="CB6" s="22">
        <f t="shared" ref="CB6:CJ6" si="9">IF(CB7="",NA(),CB7)</f>
        <v>124.16</v>
      </c>
      <c r="CC6" s="22">
        <f t="shared" si="9"/>
        <v>126.41</v>
      </c>
      <c r="CD6" s="22">
        <f t="shared" si="9"/>
        <v>133.53</v>
      </c>
      <c r="CE6" s="22">
        <f t="shared" si="9"/>
        <v>134.63999999999999</v>
      </c>
      <c r="CF6" s="22">
        <f t="shared" si="9"/>
        <v>157.19</v>
      </c>
      <c r="CG6" s="22">
        <f t="shared" si="9"/>
        <v>153.71</v>
      </c>
      <c r="CH6" s="22">
        <f t="shared" si="9"/>
        <v>155.9</v>
      </c>
      <c r="CI6" s="22">
        <f t="shared" si="9"/>
        <v>162.47</v>
      </c>
      <c r="CJ6" s="22">
        <f t="shared" si="9"/>
        <v>165.52</v>
      </c>
      <c r="CK6" s="21" t="str">
        <f>IF(CK7="","",IF(CK7="-","【-】","【"&amp;SUBSTITUTE(TEXT(CK7,"#,##0.00"),"-","△")&amp;"】"))</f>
        <v>【177.56】</v>
      </c>
      <c r="CL6" s="22">
        <f>IF(CL7="",NA(),CL7)</f>
        <v>80.27</v>
      </c>
      <c r="CM6" s="22">
        <f t="shared" ref="CM6:CU6" si="10">IF(CM7="",NA(),CM7)</f>
        <v>81.73</v>
      </c>
      <c r="CN6" s="22">
        <f t="shared" si="10"/>
        <v>80.64</v>
      </c>
      <c r="CO6" s="22">
        <f t="shared" si="10"/>
        <v>79.569999999999993</v>
      </c>
      <c r="CP6" s="22">
        <f t="shared" si="10"/>
        <v>78.63</v>
      </c>
      <c r="CQ6" s="22">
        <f t="shared" si="10"/>
        <v>63.16</v>
      </c>
      <c r="CR6" s="22">
        <f t="shared" si="10"/>
        <v>64.41</v>
      </c>
      <c r="CS6" s="22">
        <f t="shared" si="10"/>
        <v>64.11</v>
      </c>
      <c r="CT6" s="22">
        <f t="shared" si="10"/>
        <v>63.81</v>
      </c>
      <c r="CU6" s="22">
        <f t="shared" si="10"/>
        <v>63.58</v>
      </c>
      <c r="CV6" s="21" t="str">
        <f>IF(CV7="","",IF(CV7="-","【-】","【"&amp;SUBSTITUTE(TEXT(CV7,"#,##0.00"),"-","△")&amp;"】"))</f>
        <v>【59.81】</v>
      </c>
      <c r="CW6" s="22">
        <f>IF(CW7="",NA(),CW7)</f>
        <v>93.1</v>
      </c>
      <c r="CX6" s="22">
        <f t="shared" ref="CX6:DF6" si="11">IF(CX7="",NA(),CX7)</f>
        <v>93.1</v>
      </c>
      <c r="CY6" s="22">
        <f t="shared" si="11"/>
        <v>93.09</v>
      </c>
      <c r="CZ6" s="22">
        <f t="shared" si="11"/>
        <v>93.02</v>
      </c>
      <c r="DA6" s="22">
        <f t="shared" si="11"/>
        <v>92.95</v>
      </c>
      <c r="DB6" s="22">
        <f t="shared" si="11"/>
        <v>91.48</v>
      </c>
      <c r="DC6" s="22">
        <f t="shared" si="11"/>
        <v>91.64</v>
      </c>
      <c r="DD6" s="22">
        <f t="shared" si="11"/>
        <v>92.09</v>
      </c>
      <c r="DE6" s="22">
        <f t="shared" si="11"/>
        <v>91.76</v>
      </c>
      <c r="DF6" s="22">
        <f t="shared" si="11"/>
        <v>91.22</v>
      </c>
      <c r="DG6" s="21" t="str">
        <f>IF(DG7="","",IF(DG7="-","【-】","【"&amp;SUBSTITUTE(TEXT(DG7,"#,##0.00"),"-","△")&amp;"】"))</f>
        <v>【89.42】</v>
      </c>
      <c r="DH6" s="22">
        <f>IF(DH7="",NA(),DH7)</f>
        <v>53.35</v>
      </c>
      <c r="DI6" s="22">
        <f t="shared" ref="DI6:DQ6" si="12">IF(DI7="",NA(),DI7)</f>
        <v>53.61</v>
      </c>
      <c r="DJ6" s="22">
        <f t="shared" si="12"/>
        <v>54.68</v>
      </c>
      <c r="DK6" s="22">
        <f t="shared" si="12"/>
        <v>55.04</v>
      </c>
      <c r="DL6" s="22">
        <f t="shared" si="12"/>
        <v>55.43</v>
      </c>
      <c r="DM6" s="22">
        <f t="shared" si="12"/>
        <v>51.13</v>
      </c>
      <c r="DN6" s="22">
        <f t="shared" si="12"/>
        <v>51.62</v>
      </c>
      <c r="DO6" s="22">
        <f t="shared" si="12"/>
        <v>52.16</v>
      </c>
      <c r="DP6" s="22">
        <f t="shared" si="12"/>
        <v>52.59</v>
      </c>
      <c r="DQ6" s="22">
        <f t="shared" si="12"/>
        <v>52.74</v>
      </c>
      <c r="DR6" s="21" t="str">
        <f>IF(DR7="","",IF(DR7="-","【-】","【"&amp;SUBSTITUTE(TEXT(DR7,"#,##0.00"),"-","△")&amp;"】"))</f>
        <v>【52.02】</v>
      </c>
      <c r="DS6" s="22">
        <f>IF(DS7="",NA(),DS7)</f>
        <v>25.58</v>
      </c>
      <c r="DT6" s="22">
        <f t="shared" ref="DT6:EB6" si="13">IF(DT7="",NA(),DT7)</f>
        <v>29.49</v>
      </c>
      <c r="DU6" s="22">
        <f t="shared" si="13"/>
        <v>31.68</v>
      </c>
      <c r="DV6" s="22">
        <f t="shared" si="13"/>
        <v>34.42</v>
      </c>
      <c r="DW6" s="22">
        <f t="shared" si="13"/>
        <v>36.89</v>
      </c>
      <c r="DX6" s="22">
        <f t="shared" si="13"/>
        <v>22.41</v>
      </c>
      <c r="DY6" s="22">
        <f t="shared" si="13"/>
        <v>23.68</v>
      </c>
      <c r="DZ6" s="22">
        <f t="shared" si="13"/>
        <v>25.76</v>
      </c>
      <c r="EA6" s="22">
        <f t="shared" si="13"/>
        <v>27.51</v>
      </c>
      <c r="EB6" s="22">
        <f t="shared" si="13"/>
        <v>28.57</v>
      </c>
      <c r="EC6" s="21" t="str">
        <f>IF(EC7="","",IF(EC7="-","【-】","【"&amp;SUBSTITUTE(TEXT(EC7,"#,##0.00"),"-","△")&amp;"】"))</f>
        <v>【25.37】</v>
      </c>
      <c r="ED6" s="22">
        <f>IF(ED7="",NA(),ED7)</f>
        <v>0.33</v>
      </c>
      <c r="EE6" s="22">
        <f t="shared" ref="EE6:EM6" si="14">IF(EE7="",NA(),EE7)</f>
        <v>0.5</v>
      </c>
      <c r="EF6" s="22">
        <f t="shared" si="14"/>
        <v>0.57999999999999996</v>
      </c>
      <c r="EG6" s="22">
        <f t="shared" si="14"/>
        <v>0.54</v>
      </c>
      <c r="EH6" s="22">
        <f t="shared" si="14"/>
        <v>0.39</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2">
      <c r="A7" s="15"/>
      <c r="B7" s="24">
        <v>2023</v>
      </c>
      <c r="C7" s="24">
        <v>232017</v>
      </c>
      <c r="D7" s="24">
        <v>46</v>
      </c>
      <c r="E7" s="24">
        <v>1</v>
      </c>
      <c r="F7" s="24">
        <v>0</v>
      </c>
      <c r="G7" s="24">
        <v>1</v>
      </c>
      <c r="H7" s="24" t="s">
        <v>92</v>
      </c>
      <c r="I7" s="24" t="s">
        <v>93</v>
      </c>
      <c r="J7" s="24" t="s">
        <v>94</v>
      </c>
      <c r="K7" s="24" t="s">
        <v>95</v>
      </c>
      <c r="L7" s="24" t="s">
        <v>96</v>
      </c>
      <c r="M7" s="24" t="s">
        <v>97</v>
      </c>
      <c r="N7" s="25" t="s">
        <v>98</v>
      </c>
      <c r="O7" s="25">
        <v>86.67</v>
      </c>
      <c r="P7" s="25">
        <v>99.88</v>
      </c>
      <c r="Q7" s="25">
        <v>1507</v>
      </c>
      <c r="R7" s="25">
        <v>368686</v>
      </c>
      <c r="S7" s="25">
        <v>262</v>
      </c>
      <c r="T7" s="25">
        <v>1407.2</v>
      </c>
      <c r="U7" s="25">
        <v>366711</v>
      </c>
      <c r="V7" s="25">
        <v>221.03</v>
      </c>
      <c r="W7" s="25">
        <v>1659.1</v>
      </c>
      <c r="X7" s="25">
        <v>110.71</v>
      </c>
      <c r="Y7" s="25">
        <v>108.01</v>
      </c>
      <c r="Z7" s="25">
        <v>107.53</v>
      </c>
      <c r="AA7" s="25">
        <v>103.56</v>
      </c>
      <c r="AB7" s="25">
        <v>103.71</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267.02</v>
      </c>
      <c r="AU7" s="25">
        <v>295.7</v>
      </c>
      <c r="AV7" s="25">
        <v>303.87</v>
      </c>
      <c r="AW7" s="25">
        <v>222.58</v>
      </c>
      <c r="AX7" s="25">
        <v>189.94</v>
      </c>
      <c r="AY7" s="25">
        <v>250.03</v>
      </c>
      <c r="AZ7" s="25">
        <v>239.45</v>
      </c>
      <c r="BA7" s="25">
        <v>246.01</v>
      </c>
      <c r="BB7" s="25">
        <v>228.89</v>
      </c>
      <c r="BC7" s="25">
        <v>232.66</v>
      </c>
      <c r="BD7" s="25">
        <v>243.36</v>
      </c>
      <c r="BE7" s="25">
        <v>90.76</v>
      </c>
      <c r="BF7" s="25">
        <v>91.81</v>
      </c>
      <c r="BG7" s="25">
        <v>91.97</v>
      </c>
      <c r="BH7" s="25">
        <v>91.43</v>
      </c>
      <c r="BI7" s="25">
        <v>91.32</v>
      </c>
      <c r="BJ7" s="25">
        <v>254.19</v>
      </c>
      <c r="BK7" s="25">
        <v>259.56</v>
      </c>
      <c r="BL7" s="25">
        <v>248.92</v>
      </c>
      <c r="BM7" s="25">
        <v>251.26</v>
      </c>
      <c r="BN7" s="25">
        <v>255.84</v>
      </c>
      <c r="BO7" s="25">
        <v>265.93</v>
      </c>
      <c r="BP7" s="25">
        <v>111.33</v>
      </c>
      <c r="BQ7" s="25">
        <v>108.38</v>
      </c>
      <c r="BR7" s="25">
        <v>107.57</v>
      </c>
      <c r="BS7" s="25">
        <v>103.06</v>
      </c>
      <c r="BT7" s="25">
        <v>102.96</v>
      </c>
      <c r="BU7" s="25">
        <v>107.42</v>
      </c>
      <c r="BV7" s="25">
        <v>105.07</v>
      </c>
      <c r="BW7" s="25">
        <v>107.54</v>
      </c>
      <c r="BX7" s="25">
        <v>101.93</v>
      </c>
      <c r="BY7" s="25">
        <v>102.36</v>
      </c>
      <c r="BZ7" s="25">
        <v>97.82</v>
      </c>
      <c r="CA7" s="25">
        <v>123.56</v>
      </c>
      <c r="CB7" s="25">
        <v>124.16</v>
      </c>
      <c r="CC7" s="25">
        <v>126.41</v>
      </c>
      <c r="CD7" s="25">
        <v>133.53</v>
      </c>
      <c r="CE7" s="25">
        <v>134.63999999999999</v>
      </c>
      <c r="CF7" s="25">
        <v>157.19</v>
      </c>
      <c r="CG7" s="25">
        <v>153.71</v>
      </c>
      <c r="CH7" s="25">
        <v>155.9</v>
      </c>
      <c r="CI7" s="25">
        <v>162.47</v>
      </c>
      <c r="CJ7" s="25">
        <v>165.52</v>
      </c>
      <c r="CK7" s="25">
        <v>177.56</v>
      </c>
      <c r="CL7" s="25">
        <v>80.27</v>
      </c>
      <c r="CM7" s="25">
        <v>81.73</v>
      </c>
      <c r="CN7" s="25">
        <v>80.64</v>
      </c>
      <c r="CO7" s="25">
        <v>79.569999999999993</v>
      </c>
      <c r="CP7" s="25">
        <v>78.63</v>
      </c>
      <c r="CQ7" s="25">
        <v>63.16</v>
      </c>
      <c r="CR7" s="25">
        <v>64.41</v>
      </c>
      <c r="CS7" s="25">
        <v>64.11</v>
      </c>
      <c r="CT7" s="25">
        <v>63.81</v>
      </c>
      <c r="CU7" s="25">
        <v>63.58</v>
      </c>
      <c r="CV7" s="25">
        <v>59.81</v>
      </c>
      <c r="CW7" s="25">
        <v>93.1</v>
      </c>
      <c r="CX7" s="25">
        <v>93.1</v>
      </c>
      <c r="CY7" s="25">
        <v>93.09</v>
      </c>
      <c r="CZ7" s="25">
        <v>93.02</v>
      </c>
      <c r="DA7" s="25">
        <v>92.95</v>
      </c>
      <c r="DB7" s="25">
        <v>91.48</v>
      </c>
      <c r="DC7" s="25">
        <v>91.64</v>
      </c>
      <c r="DD7" s="25">
        <v>92.09</v>
      </c>
      <c r="DE7" s="25">
        <v>91.76</v>
      </c>
      <c r="DF7" s="25">
        <v>91.22</v>
      </c>
      <c r="DG7" s="25">
        <v>89.42</v>
      </c>
      <c r="DH7" s="25">
        <v>53.35</v>
      </c>
      <c r="DI7" s="25">
        <v>53.61</v>
      </c>
      <c r="DJ7" s="25">
        <v>54.68</v>
      </c>
      <c r="DK7" s="25">
        <v>55.04</v>
      </c>
      <c r="DL7" s="25">
        <v>55.43</v>
      </c>
      <c r="DM7" s="25">
        <v>51.13</v>
      </c>
      <c r="DN7" s="25">
        <v>51.62</v>
      </c>
      <c r="DO7" s="25">
        <v>52.16</v>
      </c>
      <c r="DP7" s="25">
        <v>52.59</v>
      </c>
      <c r="DQ7" s="25">
        <v>52.74</v>
      </c>
      <c r="DR7" s="25">
        <v>52.02</v>
      </c>
      <c r="DS7" s="25">
        <v>25.58</v>
      </c>
      <c r="DT7" s="25">
        <v>29.49</v>
      </c>
      <c r="DU7" s="25">
        <v>31.68</v>
      </c>
      <c r="DV7" s="25">
        <v>34.42</v>
      </c>
      <c r="DW7" s="25">
        <v>36.89</v>
      </c>
      <c r="DX7" s="25">
        <v>22.41</v>
      </c>
      <c r="DY7" s="25">
        <v>23.68</v>
      </c>
      <c r="DZ7" s="25">
        <v>25.76</v>
      </c>
      <c r="EA7" s="25">
        <v>27.51</v>
      </c>
      <c r="EB7" s="25">
        <v>28.57</v>
      </c>
      <c r="EC7" s="25">
        <v>25.37</v>
      </c>
      <c r="ED7" s="25">
        <v>0.33</v>
      </c>
      <c r="EE7" s="25">
        <v>0.5</v>
      </c>
      <c r="EF7" s="25">
        <v>0.57999999999999996</v>
      </c>
      <c r="EG7" s="25">
        <v>0.54</v>
      </c>
      <c r="EH7" s="25">
        <v>0.39</v>
      </c>
      <c r="EI7" s="25">
        <v>0.73</v>
      </c>
      <c r="EJ7" s="25">
        <v>0.79</v>
      </c>
      <c r="EK7" s="25">
        <v>0.75</v>
      </c>
      <c r="EL7" s="25">
        <v>0.78</v>
      </c>
      <c r="EM7" s="25">
        <v>0.73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2025-01-24T06:50:25Z</dcterms:created>
  <dcterms:modified xsi:type="dcterms:W3CDTF">2025-02-12T06:24:13Z</dcterms:modified>
  <cp:category/>
</cp:coreProperties>
</file>