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373\Desktop\経営比較分析\"/>
    </mc:Choice>
  </mc:AlternateContent>
  <workbookProtection workbookAlgorithmName="SHA-512" workbookHashValue="B8WmNL7F+9PSZ8xqMgWFLoOFd8rXx5OUPKJYvo9/FYma7disAs3YRXEGmLfvETZFamIWUHD9q6rXyzFuIjn9LA==" workbookSaltValue="uRpu4UlcHeHYCLreCojAYw==" workbookSpinCount="100000" lockStructure="1"/>
  <bookViews>
    <workbookView xWindow="0" yWindow="0" windowWidth="20340" windowHeight="760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<sst xmlns="http://schemas.openxmlformats.org/spreadsheetml/2006/main" count="240" uniqueCount="126">
  <si>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</si>
  <si>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</si>
  <si>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</si>
  <si>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</si>
  <si>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</si>
  <si>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</si>
  <si>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</si>
  <si>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</si>
  <si>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</si>
  <si>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</si>
  <si>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</si>
  <si>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</si>
  <si>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</si>
  <si>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</si>
  <si>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</si>
  <si>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</si>
  <si>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</si>
  <si>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</si>
  <si>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</si>
  <si>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</si>
  <si>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</si>
  <si>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</si>
  <si>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</si>
  <si>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</si>
  <si>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</si>
  <si>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</si>
  <si>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</si>
  <si>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</si>
  <si>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</si>
  <si>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</si>
  <si>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</si>
  <si>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</si>
  <si>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</si>
  <si>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</si>
  <si>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</si>
  <si>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</si>
  <si>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</si>
  <si>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</si>
  <si>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</si>
  <si>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</si>
  <si>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</si>
  <si>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</si>
  <si>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</si>
  <si>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</si>
  <si>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</si>
  <si>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</si>
  <si>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</si>
  <si>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</si>
  <si>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</si>
  <si>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</si>
  <si>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</si>
  <si>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</si>
  <si>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</si>
  <si>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</si>
  <si>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</si>
  <si>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</si>
  <si>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</si>
  <si>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</si>
  <si>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</si>
  <si>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</si>
  <si>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</si>
  <si>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</si>
  <si>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</si>
  <si>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</si>
  <si>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</si>
  <si>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</si>
  <si>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</si>
  <si>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</si>
  <si>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</si>
  <si>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</si>
  <si>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</si>
  <si>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</si>
  <si>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</si>
  <si>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</si>
  <si>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</si>
  <si>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</si>
  <si>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</si>
  <si>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</si>
  <si>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</si>
  <si>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</si>
  <si>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</si>
  <si>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</si>
  <si>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</si>
  <si>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</si>
  <si>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</si>
  <si>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</si>
  <si>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</si>
  <si>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</si>
  <si>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</si>
  <si>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</si>
  <si>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</si>
  <si>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</si>
  <si>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</si>
  <si>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</si>
  <si>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</si>
  <si>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</si>
  <si>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</si>
  <si>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</si>
  <si>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</si>
  <si>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</si>
  <si>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</si>
  <si>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</si>
  <si>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</si>
  <si>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</si>
  <si>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</si>
  <si>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</si>
  <si>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</si>
  <si>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</si>
  <si>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</si>
  <si>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</si>
  <si>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</si>
  <si>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</si>
  <si>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</si>
  <si>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</si>
  <si>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</si>
  <si>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</si>
  <si>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</si>
  <si>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</si>
  <si>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</si>
  <si>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</si>
  <si>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</si>
  <si>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</si>
  <si>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</si>
  <si>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・現在のところ管渠の更新投資・老朽化対策の実施はないが、今後は管渠の経過年数が増えていくことを踏まえて、計画的な対策をしていく必要がある。</t>
    <rPh sb="1" eb="3">
      <t>ゲンザイ</t>
    </rPh>
    <rPh sb="7" eb="8">
      <t>カン</t>
    </rPh>
    <rPh sb="8" eb="9">
      <t>キョ</t>
    </rPh>
    <rPh sb="10" eb="12">
      <t>コウシン</t>
    </rPh>
    <rPh sb="12" eb="14">
      <t>トウシ</t>
    </rPh>
    <rPh sb="15" eb="18">
      <t>ロウキュウカ</t>
    </rPh>
    <rPh sb="18" eb="20">
      <t>タイサク</t>
    </rPh>
    <rPh sb="21" eb="23">
      <t>ジッシ</t>
    </rPh>
    <rPh sb="28" eb="30">
      <t>コンゴ</t>
    </rPh>
    <rPh sb="31" eb="32">
      <t>カン</t>
    </rPh>
    <rPh sb="32" eb="33">
      <t>キョ</t>
    </rPh>
    <rPh sb="34" eb="36">
      <t>ケイカ</t>
    </rPh>
    <rPh sb="36" eb="38">
      <t>ネンスウ</t>
    </rPh>
    <rPh sb="39" eb="40">
      <t>フ</t>
    </rPh>
    <rPh sb="47" eb="48">
      <t>フ</t>
    </rPh>
    <rPh sb="52" eb="55">
      <t>ケイカクテキ</t>
    </rPh>
    <rPh sb="56" eb="58">
      <t>タイサク</t>
    </rPh>
    <rPh sb="63" eb="65">
      <t>ヒツヨウ</t>
    </rPh>
    <phoneticPr fontId="7"/>
  </si>
  <si>
    <t>・①収益的収支比率は、収支不足が生じている状況が続いているが、平成29年度においては前年度から0.41ポイント増加した。これは総収益が他会計繰入金の減などにより減少したが、それ以上に支払利息や地方債償還金が減少したためである。
・④企業債残高対事業規模比率は、類似団体平均値、全国平均と比べ低い水準を保てており、平成29年度において前年度から37.91ポイント減少した。今後も施設の更新等が必要となるため、引き続き計画的な投資を行っていく。
・⑤経費回収率は、全国平均を上回っているが、平成29年度において前年度から0.15ポイント減少した。これは汚水処理費が資本費の減などにより減少したが、それ以上に料金収入が減少したためである。また、⑥汚水処理原価は類似団体平均値、全国平均を下回っており、横ばいで推移している。
・⑧水洗化率は、類似団体平均値、全国平均と比べて高い水準を満たしており、整備地区の供用開始以降増加している。</t>
    <rPh sb="2" eb="4">
      <t>シュウエキ</t>
    </rPh>
    <rPh sb="4" eb="5">
      <t>テキ</t>
    </rPh>
    <rPh sb="5" eb="7">
      <t>シュウシ</t>
    </rPh>
    <rPh sb="7" eb="9">
      <t>ヒリツ</t>
    </rPh>
    <rPh sb="11" eb="13">
      <t>シュウシ</t>
    </rPh>
    <rPh sb="13" eb="15">
      <t>フソク</t>
    </rPh>
    <rPh sb="16" eb="17">
      <t>ショウ</t>
    </rPh>
    <rPh sb="21" eb="23">
      <t>ジョウキョウ</t>
    </rPh>
    <rPh sb="24" eb="25">
      <t>ツヅ</t>
    </rPh>
    <rPh sb="31" eb="33">
      <t>ヘイセイ</t>
    </rPh>
    <rPh sb="35" eb="37">
      <t>ネンド</t>
    </rPh>
    <rPh sb="42" eb="45">
      <t>ゼンネンド</t>
    </rPh>
    <rPh sb="55" eb="57">
      <t>ゾウカ</t>
    </rPh>
    <rPh sb="88" eb="90">
      <t>イジョウ</t>
    </rPh>
    <rPh sb="91" eb="93">
      <t>シハライ</t>
    </rPh>
    <rPh sb="93" eb="95">
      <t>リソク</t>
    </rPh>
    <rPh sb="96" eb="99">
      <t>チホウサイ</t>
    </rPh>
    <rPh sb="99" eb="102">
      <t>ショウカンキン</t>
    </rPh>
    <rPh sb="103" eb="105">
      <t>ゲンショウ</t>
    </rPh>
    <rPh sb="116" eb="118">
      <t>キギョウ</t>
    </rPh>
    <rPh sb="118" eb="119">
      <t>サイ</t>
    </rPh>
    <rPh sb="119" eb="121">
      <t>ザンダカ</t>
    </rPh>
    <rPh sb="121" eb="122">
      <t>タイ</t>
    </rPh>
    <rPh sb="122" eb="124">
      <t>ジギョウ</t>
    </rPh>
    <rPh sb="124" eb="126">
      <t>キボ</t>
    </rPh>
    <rPh sb="126" eb="128">
      <t>ヒリツ</t>
    </rPh>
    <rPh sb="130" eb="132">
      <t>ルイジ</t>
    </rPh>
    <rPh sb="132" eb="134">
      <t>ダンタイ</t>
    </rPh>
    <rPh sb="134" eb="137">
      <t>ヘイキンチ</t>
    </rPh>
    <rPh sb="138" eb="140">
      <t>ゼンコク</t>
    </rPh>
    <rPh sb="140" eb="142">
      <t>ヘイキン</t>
    </rPh>
    <rPh sb="143" eb="144">
      <t>クラ</t>
    </rPh>
    <rPh sb="145" eb="146">
      <t>ヒク</t>
    </rPh>
    <rPh sb="147" eb="149">
      <t>スイジュン</t>
    </rPh>
    <rPh sb="150" eb="151">
      <t>タモ</t>
    </rPh>
    <rPh sb="166" eb="169">
      <t>ゼンネンド</t>
    </rPh>
    <rPh sb="180" eb="182">
      <t>ゲンショウ</t>
    </rPh>
    <rPh sb="185" eb="187">
      <t>コンゴ</t>
    </rPh>
    <rPh sb="188" eb="190">
      <t>シセツ</t>
    </rPh>
    <rPh sb="191" eb="193">
      <t>コウシン</t>
    </rPh>
    <rPh sb="193" eb="194">
      <t>トウ</t>
    </rPh>
    <rPh sb="195" eb="197">
      <t>ヒツヨウ</t>
    </rPh>
    <rPh sb="203" eb="204">
      <t>ヒ</t>
    </rPh>
    <rPh sb="205" eb="206">
      <t>ツヅ</t>
    </rPh>
    <rPh sb="207" eb="210">
      <t>ケイカクテキ</t>
    </rPh>
    <rPh sb="211" eb="213">
      <t>トウシ</t>
    </rPh>
    <rPh sb="214" eb="215">
      <t>オコナ</t>
    </rPh>
    <rPh sb="223" eb="225">
      <t>ケイヒ</t>
    </rPh>
    <rPh sb="225" eb="227">
      <t>カイシュウ</t>
    </rPh>
    <rPh sb="227" eb="228">
      <t>リツ</t>
    </rPh>
    <rPh sb="230" eb="232">
      <t>ゼンコク</t>
    </rPh>
    <rPh sb="232" eb="234">
      <t>ヘイキン</t>
    </rPh>
    <rPh sb="235" eb="237">
      <t>ウワマワ</t>
    </rPh>
    <rPh sb="243" eb="245">
      <t>ヘイセイ</t>
    </rPh>
    <rPh sb="247" eb="249">
      <t>ネンド</t>
    </rPh>
    <rPh sb="253" eb="256">
      <t>ゼンネンド</t>
    </rPh>
    <rPh sb="266" eb="268">
      <t>ゲンショウ</t>
    </rPh>
    <rPh sb="274" eb="276">
      <t>オスイ</t>
    </rPh>
    <rPh sb="276" eb="278">
      <t>ショリ</t>
    </rPh>
    <rPh sb="278" eb="279">
      <t>ヒ</t>
    </rPh>
    <rPh sb="280" eb="282">
      <t>シホン</t>
    </rPh>
    <rPh sb="282" eb="283">
      <t>ヒ</t>
    </rPh>
    <rPh sb="284" eb="285">
      <t>ゲン</t>
    </rPh>
    <rPh sb="290" eb="292">
      <t>ゲンショウ</t>
    </rPh>
    <rPh sb="298" eb="300">
      <t>イジョウ</t>
    </rPh>
    <rPh sb="301" eb="303">
      <t>リョウキン</t>
    </rPh>
    <rPh sb="303" eb="305">
      <t>シュウニュウ</t>
    </rPh>
    <rPh sb="306" eb="308">
      <t>ゲンショウ</t>
    </rPh>
    <rPh sb="320" eb="322">
      <t>オスイ</t>
    </rPh>
    <rPh sb="322" eb="324">
      <t>ショリ</t>
    </rPh>
    <rPh sb="324" eb="326">
      <t>ゲンカ</t>
    </rPh>
    <rPh sb="327" eb="329">
      <t>ルイジ</t>
    </rPh>
    <rPh sb="329" eb="331">
      <t>ダンタイ</t>
    </rPh>
    <rPh sb="331" eb="334">
      <t>ヘイキンチ</t>
    </rPh>
    <rPh sb="335" eb="337">
      <t>ゼンコク</t>
    </rPh>
    <rPh sb="337" eb="339">
      <t>ヘイキン</t>
    </rPh>
    <rPh sb="340" eb="342">
      <t>シタマワ</t>
    </rPh>
    <rPh sb="347" eb="348">
      <t>ヨコ</t>
    </rPh>
    <rPh sb="351" eb="353">
      <t>スイイ</t>
    </rPh>
    <rPh sb="361" eb="364">
      <t>スイセンカ</t>
    </rPh>
    <rPh sb="364" eb="365">
      <t>リツ</t>
    </rPh>
    <rPh sb="367" eb="369">
      <t>ルイジ</t>
    </rPh>
    <rPh sb="369" eb="371">
      <t>ダンタイ</t>
    </rPh>
    <rPh sb="371" eb="374">
      <t>ヘイキンチ</t>
    </rPh>
    <rPh sb="375" eb="377">
      <t>ゼンコク</t>
    </rPh>
    <rPh sb="377" eb="379">
      <t>ヘイキン</t>
    </rPh>
    <rPh sb="380" eb="381">
      <t>クラ</t>
    </rPh>
    <rPh sb="395" eb="397">
      <t>セイビ</t>
    </rPh>
    <rPh sb="397" eb="399">
      <t>チク</t>
    </rPh>
    <rPh sb="400" eb="402">
      <t>キョウヨウ</t>
    </rPh>
    <rPh sb="406" eb="408">
      <t>ゾウカ</t>
    </rPh>
    <phoneticPr fontId="7"/>
  </si>
  <si>
    <t>・経営の健全性・効率性については、平成29年度は経費回収率は減少し、汚水処理原価は横ばいに推移しており、収益的収支比率は増加となったが、収支不足が生じている状況が続いている。今後も人口減少、節水機器の普及等により経営環境が厳しくなることが予想されるため、水洗化率の向上を図るなど収入確保に努めるとともに、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
・経営戦略については、平成32年度に策定予定である。</t>
    <rPh sb="1" eb="3">
      <t>ケイエイ</t>
    </rPh>
    <rPh sb="4" eb="7">
      <t>ケンゼンセイ</t>
    </rPh>
    <rPh sb="8" eb="11">
      <t>コウリツセイ</t>
    </rPh>
    <rPh sb="17" eb="19">
      <t>ヘイセイ</t>
    </rPh>
    <rPh sb="21" eb="23">
      <t>ネンド</t>
    </rPh>
    <rPh sb="30" eb="32">
      <t>ゲンショウ</t>
    </rPh>
    <rPh sb="41" eb="42">
      <t>ヨコ</t>
    </rPh>
    <rPh sb="45" eb="47">
      <t>スイイ</t>
    </rPh>
    <rPh sb="60" eb="62">
      <t>ゾウカ</t>
    </rPh>
    <rPh sb="73" eb="74">
      <t>ショウ</t>
    </rPh>
    <rPh sb="78" eb="80">
      <t>ジョウキョウ</t>
    </rPh>
    <rPh sb="87" eb="89">
      <t>コンゴ</t>
    </rPh>
    <rPh sb="90" eb="92">
      <t>ジンコウ</t>
    </rPh>
    <rPh sb="92" eb="94">
      <t>ゲンショウ</t>
    </rPh>
    <rPh sb="95" eb="97">
      <t>セッスイ</t>
    </rPh>
    <rPh sb="97" eb="99">
      <t>キキ</t>
    </rPh>
    <rPh sb="100" eb="102">
      <t>フキュウ</t>
    </rPh>
    <rPh sb="102" eb="103">
      <t>トウ</t>
    </rPh>
    <rPh sb="106" eb="108">
      <t>ケイエイ</t>
    </rPh>
    <rPh sb="108" eb="110">
      <t>カンキョウ</t>
    </rPh>
    <rPh sb="111" eb="112">
      <t>キビ</t>
    </rPh>
    <rPh sb="119" eb="121">
      <t>ヨソウ</t>
    </rPh>
    <rPh sb="144" eb="145">
      <t>ツト</t>
    </rPh>
    <rPh sb="152" eb="154">
      <t>イジ</t>
    </rPh>
    <rPh sb="154" eb="157">
      <t>カンリヒ</t>
    </rPh>
    <rPh sb="160" eb="162">
      <t>ショリ</t>
    </rPh>
    <rPh sb="166" eb="168">
      <t>セツゲン</t>
    </rPh>
    <rPh sb="170" eb="171">
      <t>サラ</t>
    </rPh>
    <rPh sb="173" eb="175">
      <t>ケイエイ</t>
    </rPh>
    <rPh sb="176" eb="178">
      <t>カイゼン</t>
    </rPh>
    <rPh sb="183" eb="185">
      <t>ヒツヨウ</t>
    </rPh>
    <rPh sb="191" eb="194">
      <t>ロウキュウカ</t>
    </rPh>
    <rPh sb="195" eb="197">
      <t>ジョウキョウ</t>
    </rPh>
    <rPh sb="203" eb="205">
      <t>コンゴ</t>
    </rPh>
    <rPh sb="205" eb="206">
      <t>カン</t>
    </rPh>
    <rPh sb="206" eb="207">
      <t>キョ</t>
    </rPh>
    <rPh sb="208" eb="210">
      <t>ケイカ</t>
    </rPh>
    <rPh sb="210" eb="212">
      <t>ネンスウ</t>
    </rPh>
    <rPh sb="213" eb="214">
      <t>フ</t>
    </rPh>
    <rPh sb="221" eb="222">
      <t>フ</t>
    </rPh>
    <rPh sb="226" eb="227">
      <t>チョウ</t>
    </rPh>
    <rPh sb="227" eb="230">
      <t>ジュミョウカ</t>
    </rPh>
    <rPh sb="231" eb="233">
      <t>コウシン</t>
    </rPh>
    <rPh sb="233" eb="235">
      <t>トウシ</t>
    </rPh>
    <rPh sb="236" eb="238">
      <t>ケイカク</t>
    </rPh>
    <rPh sb="238" eb="239">
      <t>テキ</t>
    </rPh>
    <rPh sb="240" eb="242">
      <t>ジッシ</t>
    </rPh>
    <rPh sb="246" eb="248">
      <t>ヒツヨウ</t>
    </rPh>
    <rPh sb="271" eb="273">
      <t>サクテイ</t>
    </rPh>
    <rPh sb="273" eb="275">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</si>
</sst>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AB-4504-8E12-129781F768B4}"/>
            </c:ext>
          </c:extLst>
        </c:ser>
        <c:dLbls>
          <c:showLegendKey val="0"/>
          <c:showVal val="0"/>
          <c:showCatName val="0"/>
          <c:showSerName val="0"/>
          <c:showPercent val="0"/>
          <c:showBubbleSize val="0"/>
        </c:dLbls>
        <c:gapWidth val="150"/>
        <c:axId val="326438448"/>
        <c:axId val="32643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B3AB-4504-8E12-129781F768B4}"/>
            </c:ext>
          </c:extLst>
        </c:ser>
        <c:dLbls>
          <c:showLegendKey val="0"/>
          <c:showVal val="0"/>
          <c:showCatName val="0"/>
          <c:showSerName val="0"/>
          <c:showPercent val="0"/>
          <c:showBubbleSize val="0"/>
        </c:dLbls>
        <c:marker val="1"/>
        <c:smooth val="0"/>
        <c:axId val="326438448"/>
        <c:axId val="326438840"/>
      </c:lineChart>
      <c:dateAx>
        <c:axId val="326438448"/>
        <c:scaling>
          <c:orientation val="minMax"/>
        </c:scaling>
        <c:delete val="1"/>
        <c:axPos val="b"/>
        <c:numFmt formatCode="ge" sourceLinked="1"/>
        <c:majorTickMark val="none"/>
        <c:minorTickMark val="none"/>
        <c:tickLblPos val="none"/>
        <c:crossAx val="326438840"/>
        <c:crosses val="autoZero"/>
        <c:auto val="1"/>
        <c:lblOffset val="100"/>
        <c:baseTimeUnit val="years"/>
      </c:dateAx>
      <c:valAx>
        <c:axId val="32643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3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49.86</c:v>
                </c:pt>
                <c:pt idx="1">
                  <c:v>47.53</c:v>
                </c:pt>
                <c:pt idx="2">
                  <c:v>55.53</c:v>
                </c:pt>
                <c:pt idx="3">
                  <c:v>49.63</c:v>
                </c:pt>
                <c:pt idx="4">
                  <c:v>49.69</c:v>
                </c:pt>
              </c:numCache>
            </c:numRef>
          </c:val>
          <c:extLst xmlns:c16r2="http://schemas.microsoft.com/office/drawing/2015/06/chart">
            <c:ext xmlns:c16="http://schemas.microsoft.com/office/drawing/2014/chart" uri="{C3380CC4-5D6E-409C-BE32-E72D297353CC}">
              <c16:uniqueId val="{00000000-E707-424C-B2F0-6ABE84E8D6C5}"/>
            </c:ext>
          </c:extLst>
        </c:ser>
        <c:dLbls>
          <c:showLegendKey val="0"/>
          <c:showVal val="0"/>
          <c:showCatName val="0"/>
          <c:showSerName val="0"/>
          <c:showPercent val="0"/>
          <c:showBubbleSize val="0"/>
        </c:dLbls>
        <c:gapWidth val="150"/>
        <c:axId val="405411144"/>
        <c:axId val="40540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35.32</c:v>
                </c:pt>
                <c:pt idx="1">
                  <c:v>38.409999999999997</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E707-424C-B2F0-6ABE84E8D6C5}"/>
            </c:ext>
          </c:extLst>
        </c:ser>
        <c:dLbls>
          <c:showLegendKey val="0"/>
          <c:showVal val="0"/>
          <c:showCatName val="0"/>
          <c:showSerName val="0"/>
          <c:showPercent val="0"/>
          <c:showBubbleSize val="0"/>
        </c:dLbls>
        <c:marker val="1"/>
        <c:smooth val="0"/>
        <c:axId val="405411144"/>
        <c:axId val="405407224"/>
      </c:lineChart>
      <c:dateAx>
        <c:axId val="405411144"/>
        <c:scaling>
          <c:orientation val="minMax"/>
        </c:scaling>
        <c:delete val="1"/>
        <c:axPos val="b"/>
        <c:numFmt formatCode="ge" sourceLinked="1"/>
        <c:majorTickMark val="none"/>
        <c:minorTickMark val="none"/>
        <c:tickLblPos val="none"/>
        <c:crossAx val="405407224"/>
        <c:crosses val="autoZero"/>
        <c:auto val="1"/>
        <c:lblOffset val="100"/>
        <c:baseTimeUnit val="years"/>
      </c:dateAx>
      <c:valAx>
        <c:axId val="40540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1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94.61</c:v>
                </c:pt>
                <c:pt idx="1">
                  <c:v>95.08</c:v>
                </c:pt>
                <c:pt idx="2">
                  <c:v>95.43</c:v>
                </c:pt>
                <c:pt idx="3">
                  <c:v>95.95</c:v>
                </c:pt>
                <c:pt idx="4">
                  <c:v>96.04</c:v>
                </c:pt>
              </c:numCache>
            </c:numRef>
          </c:val>
          <c:extLst xmlns:c16r2="http://schemas.microsoft.com/office/drawing/2015/06/chart">
            <c:ext xmlns:c16="http://schemas.microsoft.com/office/drawing/2014/chart" uri="{C3380CC4-5D6E-409C-BE32-E72D297353CC}">
              <c16:uniqueId val="{00000000-A883-40C2-9958-6CAF88DFA34D}"/>
            </c:ext>
          </c:extLst>
        </c:ser>
        <c:dLbls>
          <c:showLegendKey val="0"/>
          <c:showVal val="0"/>
          <c:showCatName val="0"/>
          <c:showSerName val="0"/>
          <c:showPercent val="0"/>
          <c:showBubbleSize val="0"/>
        </c:dLbls>
        <c:gapWidth val="150"/>
        <c:axId val="405412320"/>
        <c:axId val="40540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85.67</c:v>
                </c:pt>
                <c:pt idx="1">
                  <c:v>86.28</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A883-40C2-9958-6CAF88DFA34D}"/>
            </c:ext>
          </c:extLst>
        </c:ser>
        <c:dLbls>
          <c:showLegendKey val="0"/>
          <c:showVal val="0"/>
          <c:showCatName val="0"/>
          <c:showSerName val="0"/>
          <c:showPercent val="0"/>
          <c:showBubbleSize val="0"/>
        </c:dLbls>
        <c:marker val="1"/>
        <c:smooth val="0"/>
        <c:axId val="405412320"/>
        <c:axId val="405406440"/>
      </c:lineChart>
      <c:dateAx>
        <c:axId val="405412320"/>
        <c:scaling>
          <c:orientation val="minMax"/>
        </c:scaling>
        <c:delete val="1"/>
        <c:axPos val="b"/>
        <c:numFmt formatCode="ge" sourceLinked="1"/>
        <c:majorTickMark val="none"/>
        <c:minorTickMark val="none"/>
        <c:tickLblPos val="none"/>
        <c:crossAx val="405406440"/>
        <c:crosses val="autoZero"/>
        <c:auto val="1"/>
        <c:lblOffset val="100"/>
        <c:baseTimeUnit val="years"/>
      </c:dateAx>
      <c:valAx>
        <c:axId val="40540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87.06</c:v>
                </c:pt>
                <c:pt idx="1">
                  <c:v>88.58</c:v>
                </c:pt>
                <c:pt idx="2">
                  <c:v>98.79</c:v>
                </c:pt>
                <c:pt idx="3">
                  <c:v>97.47</c:v>
                </c:pt>
                <c:pt idx="4">
                  <c:v>97.88</c:v>
                </c:pt>
              </c:numCache>
            </c:numRef>
          </c:val>
          <c:extLst xmlns:c16r2="http://schemas.microsoft.com/office/drawing/2015/06/chart">
            <c:ext xmlns:c16="http://schemas.microsoft.com/office/drawing/2014/chart" uri="{C3380CC4-5D6E-409C-BE32-E72D297353CC}">
              <c16:uniqueId val="{00000000-0D52-4821-83BA-F75D5DBBE6CB}"/>
            </c:ext>
          </c:extLst>
        </c:ser>
        <c:dLbls>
          <c:showLegendKey val="0"/>
          <c:showVal val="0"/>
          <c:showCatName val="0"/>
          <c:showSerName val="0"/>
          <c:showPercent val="0"/>
          <c:showBubbleSize val="0"/>
        </c:dLbls>
        <c:gapWidth val="150"/>
        <c:axId val="326441192"/>
        <c:axId val="32643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52-4821-83BA-F75D5DBBE6CB}"/>
            </c:ext>
          </c:extLst>
        </c:ser>
        <c:dLbls>
          <c:showLegendKey val="0"/>
          <c:showVal val="0"/>
          <c:showCatName val="0"/>
          <c:showSerName val="0"/>
          <c:showPercent val="0"/>
          <c:showBubbleSize val="0"/>
        </c:dLbls>
        <c:marker val="1"/>
        <c:smooth val="0"/>
        <c:axId val="326441192"/>
        <c:axId val="326437272"/>
      </c:lineChart>
      <c:dateAx>
        <c:axId val="326441192"/>
        <c:scaling>
          <c:orientation val="minMax"/>
        </c:scaling>
        <c:delete val="1"/>
        <c:axPos val="b"/>
        <c:numFmt formatCode="ge" sourceLinked="1"/>
        <c:majorTickMark val="none"/>
        <c:minorTickMark val="none"/>
        <c:tickLblPos val="none"/>
        <c:crossAx val="326437272"/>
        <c:crosses val="autoZero"/>
        <c:auto val="1"/>
        <c:lblOffset val="100"/>
        <c:baseTimeUnit val="years"/>
      </c:dateAx>
      <c:valAx>
        <c:axId val="32643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4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E7-405B-818E-C74234D8F088}"/>
            </c:ext>
          </c:extLst>
        </c:ser>
        <c:dLbls>
          <c:showLegendKey val="0"/>
          <c:showVal val="0"/>
          <c:showCatName val="0"/>
          <c:showSerName val="0"/>
          <c:showPercent val="0"/>
          <c:showBubbleSize val="0"/>
        </c:dLbls>
        <c:gapWidth val="150"/>
        <c:axId val="326438056"/>
        <c:axId val="32643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E7-405B-818E-C74234D8F088}"/>
            </c:ext>
          </c:extLst>
        </c:ser>
        <c:dLbls>
          <c:showLegendKey val="0"/>
          <c:showVal val="0"/>
          <c:showCatName val="0"/>
          <c:showSerName val="0"/>
          <c:showPercent val="0"/>
          <c:showBubbleSize val="0"/>
        </c:dLbls>
        <c:marker val="1"/>
        <c:smooth val="0"/>
        <c:axId val="326438056"/>
        <c:axId val="326439624"/>
      </c:lineChart>
      <c:dateAx>
        <c:axId val="326438056"/>
        <c:scaling>
          <c:orientation val="minMax"/>
        </c:scaling>
        <c:delete val="1"/>
        <c:axPos val="b"/>
        <c:numFmt formatCode="ge" sourceLinked="1"/>
        <c:majorTickMark val="none"/>
        <c:minorTickMark val="none"/>
        <c:tickLblPos val="none"/>
        <c:crossAx val="326439624"/>
        <c:crosses val="autoZero"/>
        <c:auto val="1"/>
        <c:lblOffset val="100"/>
        <c:baseTimeUnit val="years"/>
      </c:dateAx>
      <c:valAx>
        <c:axId val="3264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3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78-43F4-A036-61C784AE5B99}"/>
            </c:ext>
          </c:extLst>
        </c:ser>
        <c:dLbls>
          <c:showLegendKey val="0"/>
          <c:showVal val="0"/>
          <c:showCatName val="0"/>
          <c:showSerName val="0"/>
          <c:showPercent val="0"/>
          <c:showBubbleSize val="0"/>
        </c:dLbls>
        <c:gapWidth val="150"/>
        <c:axId val="326440408"/>
        <c:axId val="3264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78-43F4-A036-61C784AE5B99}"/>
            </c:ext>
          </c:extLst>
        </c:ser>
        <c:dLbls>
          <c:showLegendKey val="0"/>
          <c:showVal val="0"/>
          <c:showCatName val="0"/>
          <c:showSerName val="0"/>
          <c:showPercent val="0"/>
          <c:showBubbleSize val="0"/>
        </c:dLbls>
        <c:marker val="1"/>
        <c:smooth val="0"/>
        <c:axId val="326440408"/>
        <c:axId val="326440800"/>
      </c:lineChart>
      <c:dateAx>
        <c:axId val="326440408"/>
        <c:scaling>
          <c:orientation val="minMax"/>
        </c:scaling>
        <c:delete val="1"/>
        <c:axPos val="b"/>
        <c:numFmt formatCode="ge" sourceLinked="1"/>
        <c:majorTickMark val="none"/>
        <c:minorTickMark val="none"/>
        <c:tickLblPos val="none"/>
        <c:crossAx val="326440800"/>
        <c:crosses val="autoZero"/>
        <c:auto val="1"/>
        <c:lblOffset val="100"/>
        <c:baseTimeUnit val="years"/>
      </c:dateAx>
      <c:valAx>
        <c:axId val="3264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4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70-4CCF-B2C0-10E424F96B8D}"/>
            </c:ext>
          </c:extLst>
        </c:ser>
        <c:dLbls>
          <c:showLegendKey val="0"/>
          <c:showVal val="0"/>
          <c:showCatName val="0"/>
          <c:showSerName val="0"/>
          <c:showPercent val="0"/>
          <c:showBubbleSize val="0"/>
        </c:dLbls>
        <c:gapWidth val="150"/>
        <c:axId val="405079824"/>
        <c:axId val="40508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70-4CCF-B2C0-10E424F96B8D}"/>
            </c:ext>
          </c:extLst>
        </c:ser>
        <c:dLbls>
          <c:showLegendKey val="0"/>
          <c:showVal val="0"/>
          <c:showCatName val="0"/>
          <c:showSerName val="0"/>
          <c:showPercent val="0"/>
          <c:showBubbleSize val="0"/>
        </c:dLbls>
        <c:marker val="1"/>
        <c:smooth val="0"/>
        <c:axId val="405079824"/>
        <c:axId val="405081000"/>
      </c:lineChart>
      <c:dateAx>
        <c:axId val="405079824"/>
        <c:scaling>
          <c:orientation val="minMax"/>
        </c:scaling>
        <c:delete val="1"/>
        <c:axPos val="b"/>
        <c:numFmt formatCode="ge" sourceLinked="1"/>
        <c:majorTickMark val="none"/>
        <c:minorTickMark val="none"/>
        <c:tickLblPos val="none"/>
        <c:crossAx val="405081000"/>
        <c:crosses val="autoZero"/>
        <c:auto val="1"/>
        <c:lblOffset val="100"/>
        <c:baseTimeUnit val="years"/>
      </c:dateAx>
      <c:valAx>
        <c:axId val="40508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7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03-45F9-8A7E-24AE388EE4BD}"/>
            </c:ext>
          </c:extLst>
        </c:ser>
        <c:dLbls>
          <c:showLegendKey val="0"/>
          <c:showVal val="0"/>
          <c:showCatName val="0"/>
          <c:showSerName val="0"/>
          <c:showPercent val="0"/>
          <c:showBubbleSize val="0"/>
        </c:dLbls>
        <c:gapWidth val="150"/>
        <c:axId val="405075512"/>
        <c:axId val="40508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03-45F9-8A7E-24AE388EE4BD}"/>
            </c:ext>
          </c:extLst>
        </c:ser>
        <c:dLbls>
          <c:showLegendKey val="0"/>
          <c:showVal val="0"/>
          <c:showCatName val="0"/>
          <c:showSerName val="0"/>
          <c:showPercent val="0"/>
          <c:showBubbleSize val="0"/>
        </c:dLbls>
        <c:marker val="1"/>
        <c:smooth val="0"/>
        <c:axId val="405075512"/>
        <c:axId val="405081784"/>
      </c:lineChart>
      <c:dateAx>
        <c:axId val="405075512"/>
        <c:scaling>
          <c:orientation val="minMax"/>
        </c:scaling>
        <c:delete val="1"/>
        <c:axPos val="b"/>
        <c:numFmt formatCode="ge" sourceLinked="1"/>
        <c:majorTickMark val="none"/>
        <c:minorTickMark val="none"/>
        <c:tickLblPos val="none"/>
        <c:crossAx val="405081784"/>
        <c:crosses val="autoZero"/>
        <c:auto val="1"/>
        <c:lblOffset val="100"/>
        <c:baseTimeUnit val="years"/>
      </c:dateAx>
      <c:valAx>
        <c:axId val="40508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7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492.2</c:v>
                </c:pt>
                <c:pt idx="1">
                  <c:v>459.23</c:v>
                </c:pt>
                <c:pt idx="2">
                  <c:v>868.71</c:v>
                </c:pt>
                <c:pt idx="3">
                  <c:v>754.92</c:v>
                </c:pt>
                <c:pt idx="4">
                  <c:v>717.01</c:v>
                </c:pt>
              </c:numCache>
            </c:numRef>
          </c:val>
          <c:extLst xmlns:c16r2="http://schemas.microsoft.com/office/drawing/2015/06/chart">
            <c:ext xmlns:c16="http://schemas.microsoft.com/office/drawing/2014/chart" uri="{C3380CC4-5D6E-409C-BE32-E72D297353CC}">
              <c16:uniqueId val="{00000000-18B0-42F9-A630-FD92FC073FB0}"/>
            </c:ext>
          </c:extLst>
        </c:ser>
        <c:dLbls>
          <c:showLegendKey val="0"/>
          <c:showVal val="0"/>
          <c:showCatName val="0"/>
          <c:showSerName val="0"/>
          <c:showPercent val="0"/>
          <c:showBubbleSize val="0"/>
        </c:dLbls>
        <c:gapWidth val="150"/>
        <c:axId val="405082176"/>
        <c:axId val="40507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1655.47</c:v>
                </c:pt>
                <c:pt idx="1">
                  <c:v>1504.21</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18B0-42F9-A630-FD92FC073FB0}"/>
            </c:ext>
          </c:extLst>
        </c:ser>
        <c:dLbls>
          <c:showLegendKey val="0"/>
          <c:showVal val="0"/>
          <c:showCatName val="0"/>
          <c:showSerName val="0"/>
          <c:showPercent val="0"/>
          <c:showBubbleSize val="0"/>
        </c:dLbls>
        <c:marker val="1"/>
        <c:smooth val="0"/>
        <c:axId val="405082176"/>
        <c:axId val="405079432"/>
      </c:lineChart>
      <c:dateAx>
        <c:axId val="405082176"/>
        <c:scaling>
          <c:orientation val="minMax"/>
        </c:scaling>
        <c:delete val="1"/>
        <c:axPos val="b"/>
        <c:numFmt formatCode="ge" sourceLinked="1"/>
        <c:majorTickMark val="none"/>
        <c:minorTickMark val="none"/>
        <c:tickLblPos val="none"/>
        <c:crossAx val="405079432"/>
        <c:crosses val="autoZero"/>
        <c:auto val="1"/>
        <c:lblOffset val="100"/>
        <c:baseTimeUnit val="years"/>
      </c:dateAx>
      <c:valAx>
        <c:axId val="40507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76.010000000000005</c:v>
                </c:pt>
                <c:pt idx="1">
                  <c:v>78.989999999999995</c:v>
                </c:pt>
                <c:pt idx="2">
                  <c:v>87.73</c:v>
                </c:pt>
                <c:pt idx="3">
                  <c:v>87.57</c:v>
                </c:pt>
                <c:pt idx="4">
                  <c:v>87.42</c:v>
                </c:pt>
              </c:numCache>
            </c:numRef>
          </c:val>
          <c:extLst xmlns:c16r2="http://schemas.microsoft.com/office/drawing/2015/06/chart">
            <c:ext xmlns:c16="http://schemas.microsoft.com/office/drawing/2014/chart" uri="{C3380CC4-5D6E-409C-BE32-E72D297353CC}">
              <c16:uniqueId val="{00000000-EE92-4876-8A2E-A334B7D17AB6}"/>
            </c:ext>
          </c:extLst>
        </c:ser>
        <c:dLbls>
          <c:showLegendKey val="0"/>
          <c:showVal val="0"/>
          <c:showCatName val="0"/>
          <c:showSerName val="0"/>
          <c:showPercent val="0"/>
          <c:showBubbleSize val="0"/>
        </c:dLbls>
        <c:gapWidth val="150"/>
        <c:axId val="405082568"/>
        <c:axId val="4050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67.41</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EE92-4876-8A2E-A334B7D17AB6}"/>
            </c:ext>
          </c:extLst>
        </c:ser>
        <c:dLbls>
          <c:showLegendKey val="0"/>
          <c:showVal val="0"/>
          <c:showCatName val="0"/>
          <c:showSerName val="0"/>
          <c:showPercent val="0"/>
          <c:showBubbleSize val="0"/>
        </c:dLbls>
        <c:marker val="1"/>
        <c:smooth val="0"/>
        <c:axId val="405082568"/>
        <c:axId val="405075904"/>
      </c:lineChart>
      <c:dateAx>
        <c:axId val="405082568"/>
        <c:scaling>
          <c:orientation val="minMax"/>
        </c:scaling>
        <c:delete val="1"/>
        <c:axPos val="b"/>
        <c:numFmt formatCode="ge" sourceLinked="1"/>
        <c:majorTickMark val="none"/>
        <c:minorTickMark val="none"/>
        <c:tickLblPos val="none"/>
        <c:crossAx val="405075904"/>
        <c:crosses val="autoZero"/>
        <c:auto val="1"/>
        <c:lblOffset val="100"/>
        <c:baseTimeUnit val="years"/>
      </c:dateAx>
      <c:valAx>
        <c:axId val="4050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8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169.05</c:v>
                </c:pt>
                <c:pt idx="1">
                  <c:v>166.72</c:v>
                </c:pt>
                <c:pt idx="2">
                  <c:v>150.72</c:v>
                </c:pt>
                <c:pt idx="3">
                  <c:v>150</c:v>
                </c:pt>
                <c:pt idx="4">
                  <c:v>150</c:v>
                </c:pt>
              </c:numCache>
            </c:numRef>
          </c:val>
          <c:extLst xmlns:c16r2="http://schemas.microsoft.com/office/drawing/2015/06/chart">
            <c:ext xmlns:c16="http://schemas.microsoft.com/office/drawing/2014/chart" uri="{C3380CC4-5D6E-409C-BE32-E72D297353CC}">
              <c16:uniqueId val="{00000000-676A-4668-854C-81ACC99F897F}"/>
            </c:ext>
          </c:extLst>
        </c:ser>
        <c:dLbls>
          <c:showLegendKey val="0"/>
          <c:showVal val="0"/>
          <c:showCatName val="0"/>
          <c:showSerName val="0"/>
          <c:showPercent val="0"/>
          <c:showBubbleSize val="0"/>
        </c:dLbls>
        <c:gapWidth val="150"/>
        <c:axId val="405077472"/>
        <c:axId val="40507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209.77</c:v>
                </c:pt>
                <c:pt idx="1">
                  <c:v>216.49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676A-4668-854C-81ACC99F897F}"/>
            </c:ext>
          </c:extLst>
        </c:ser>
        <c:dLbls>
          <c:showLegendKey val="0"/>
          <c:showVal val="0"/>
          <c:showCatName val="0"/>
          <c:showSerName val="0"/>
          <c:showPercent val="0"/>
          <c:showBubbleSize val="0"/>
        </c:dLbls>
        <c:marker val="1"/>
        <c:smooth val="0"/>
        <c:axId val="405077472"/>
        <c:axId val="405077864"/>
      </c:lineChart>
      <c:dateAx>
        <c:axId val="405077472"/>
        <c:scaling>
          <c:orientation val="minMax"/>
        </c:scaling>
        <c:delete val="1"/>
        <c:axPos val="b"/>
        <c:numFmt formatCode="ge" sourceLinked="1"/>
        <c:majorTickMark val="none"/>
        <c:minorTickMark val="none"/>
        <c:tickLblPos val="none"/>
        <c:crossAx val="405077864"/>
        <c:crosses val="autoZero"/>
        <c:auto val="1"/>
        <c:lblOffset val="100"/>
        <c:baseTimeUnit val="years"/>
      </c:dateAx>
      <c:valAx>
        <c:axId val="40507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豊橋市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6">
        <f>データ!S6</f>
        <v>377561</v>
      </c>
      <c r="AM8" s="66"/>
      <c r="AN8" s="66"/>
      <c r="AO8" s="66"/>
      <c r="AP8" s="66"/>
      <c r="AQ8" s="66"/>
      <c r="AR8" s="66"/>
      <c r="AS8" s="66"/>
      <c r="AT8" s="65">
        <f>データ!T6</f>
        <v>261.86</v>
      </c>
      <c r="AU8" s="65"/>
      <c r="AV8" s="65"/>
      <c r="AW8" s="65"/>
      <c r="AX8" s="65"/>
      <c r="AY8" s="65"/>
      <c r="AZ8" s="65"/>
      <c r="BA8" s="65"/>
      <c r="BB8" s="65">
        <f>データ!U6</f>
        <v>1441.84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4.07</v>
      </c>
      <c r="Q10" s="65"/>
      <c r="R10" s="65"/>
      <c r="S10" s="65"/>
      <c r="T10" s="65"/>
      <c r="U10" s="65"/>
      <c r="V10" s="65"/>
      <c r="W10" s="65">
        <f>データ!Q6</f>
        <v>94.17</v>
      </c>
      <c r="X10" s="65"/>
      <c r="Y10" s="65"/>
      <c r="Z10" s="65"/>
      <c r="AA10" s="65"/>
      <c r="AB10" s="65"/>
      <c r="AC10" s="65"/>
      <c r="AD10" s="66">
        <f>データ!R6</f>
        <v>1911</v>
      </c>
      <c r="AE10" s="66"/>
      <c r="AF10" s="66"/>
      <c r="AG10" s="66"/>
      <c r="AH10" s="66"/>
      <c r="AI10" s="66"/>
      <c r="AJ10" s="66"/>
      <c r="AK10" s="2"/>
      <c r="AL10" s="66">
        <f>データ!V6</f>
        <v>15335</v>
      </c>
      <c r="AM10" s="66"/>
      <c r="AN10" s="66"/>
      <c r="AO10" s="66"/>
      <c r="AP10" s="66"/>
      <c r="AQ10" s="66"/>
      <c r="AR10" s="66"/>
      <c r="AS10" s="66"/>
      <c r="AT10" s="65">
        <f>データ!W6</f>
        <v>4.55</v>
      </c>
      <c r="AU10" s="65"/>
      <c r="AV10" s="65"/>
      <c r="AW10" s="65"/>
      <c r="AX10" s="65"/>
      <c r="AY10" s="65"/>
      <c r="AZ10" s="65"/>
      <c r="BA10" s="65"/>
      <c r="BB10" s="65">
        <f>データ!X6</f>
        <v>3370.33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3k+A9/+tu3MSVs3MXG+gc3HiKMVe1BYe7lWa6HYK4fElrubhKbqvT2ePwqXgkCewNawFnhD2UkUbj2q1sg+Diw==" saltValue="M+ZotpWOm/hipLKwkPZEs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232017</v>
      </c>
      <c r="D6" s="32">
        <f t="shared" si="3"/>
        <v>47</v>
      </c>
      <c r="E6" s="32">
        <f t="shared" si="3"/>
        <v>17</v>
      </c>
      <c r="F6" s="32">
        <f t="shared" si="3"/>
        <v>4</v>
      </c>
      <c r="G6" s="32">
        <f t="shared" si="3"/>
        <v>0</v>
      </c>
      <c r="H6" s="32" t="str">
        <f t="shared" si="3"/>
        <v>愛知県　豊橋市</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4.07</v>
      </c>
      <c r="Q6" s="33">
        <f t="shared" si="3"/>
        <v>94.17</v>
      </c>
      <c r="R6" s="33">
        <f t="shared" si="3"/>
        <v>1911</v>
      </c>
      <c r="S6" s="33">
        <f t="shared" si="3"/>
        <v>377561</v>
      </c>
      <c r="T6" s="33">
        <f t="shared" si="3"/>
        <v>261.86</v>
      </c>
      <c r="U6" s="33">
        <f t="shared" si="3"/>
        <v>1441.84</v>
      </c>
      <c r="V6" s="33">
        <f t="shared" si="3"/>
        <v>15335</v>
      </c>
      <c r="W6" s="33">
        <f t="shared" si="3"/>
        <v>4.55</v>
      </c>
      <c r="X6" s="33">
        <f t="shared" si="3"/>
        <v>3370.33</v>
      </c>
      <c r="Y6" s="34">
        <f>IF(Y7="",NA(),Y7)</f>
        <v>87.06</v>
      </c>
      <c r="Z6" s="34">
        <f t="shared" ref="Z6:AH6" si="4">IF(Z7="",NA(),Z7)</f>
        <v>88.58</v>
      </c>
      <c r="AA6" s="34">
        <f t="shared" si="4"/>
        <v>98.79</v>
      </c>
      <c r="AB6" s="34">
        <f t="shared" si="4"/>
        <v>97.47</v>
      </c>
      <c r="AC6" s="34">
        <f t="shared" si="4"/>
        <v>97.88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492.2</v>
      </c>
      <c r="BG6" s="34">
        <f t="shared" ref="BG6:BO6" si="7">IF(BG7="",NA(),BG7)</f>
        <v>459.23</v>
      </c>
      <c r="BH6" s="34">
        <f t="shared" si="7"/>
        <v>868.71</v>
      </c>
      <c r="BI6" s="34">
        <f t="shared" si="7"/>
        <v>754.92</v>
      </c>
      <c r="BJ6" s="34">
        <f t="shared" si="7"/>
        <v>717.01</v>
      </c>
      <c r="BK6" s="34">
        <f t="shared" si="7"/>
        <v>1655.47</v>
      </c>
      <c r="BL6" s="34">
        <f t="shared" si="7"/>
        <v>1504.21</v>
      </c>
      <c r="BM6" s="34">
        <f t="shared" si="7"/>
        <v>1390.86</v>
      </c>
      <c r="BN6" s="34">
        <f t="shared" si="7"/>
        <v>1467.94</v>
      </c>
      <c r="BO6" s="34">
        <f t="shared" si="7"/>
        <v>1144.94</v>
      </c>
      <c r="BP6" s="33" t="str">
        <f>IF(BP7="","",IF(BP7="-","【-】","【"&amp;SUBSTITUTE(TEXT(BP7,"#,##0.00"),"-","△")&amp;"】"))</f>
        <v>【1,225.44】</v>
      </c>
      <c r="BQ6" s="34">
        <f>IF(BQ7="",NA(),BQ7)</f>
        <v>76.010000000000005</v>
      </c>
      <c r="BR6" s="34">
        <f t="shared" ref="BR6:BZ6" si="8">IF(BR7="",NA(),BR7)</f>
        <v>78.989999999999995</v>
      </c>
      <c r="BS6" s="34">
        <f t="shared" si="8"/>
        <v>87.73</v>
      </c>
      <c r="BT6" s="34">
        <f t="shared" si="8"/>
        <v>87.57</v>
      </c>
      <c r="BU6" s="34">
        <f t="shared" si="8"/>
        <v>87.42</v>
      </c>
      <c r="BV6" s="34">
        <f t="shared" si="8"/>
        <v>67.92</v>
      </c>
      <c r="BW6" s="34">
        <f t="shared" si="8"/>
        <v>67.41</v>
      </c>
      <c r="BX6" s="34">
        <f t="shared" si="8"/>
        <v>76.849999999999994</v>
      </c>
      <c r="BY6" s="34">
        <f t="shared" si="8"/>
        <v>83.3</v>
      </c>
      <c r="BZ6" s="34">
        <f t="shared" si="8"/>
        <v>88.16</v>
      </c>
      <c r="CA6" s="33" t="str">
        <f>IF(CA7="","",IF(CA7="-","【-】","【"&amp;SUBSTITUTE(TEXT(CA7,"#,##0.00"),"-","△")&amp;"】"))</f>
        <v>【75.58】</v>
      </c>
      <c r="CB6" s="34">
        <f>IF(CB7="",NA(),CB7)</f>
        <v>169.05</v>
      </c>
      <c r="CC6" s="34">
        <f t="shared" ref="CC6:CK6" si="9">IF(CC7="",NA(),CC7)</f>
        <v>166.72</v>
      </c>
      <c r="CD6" s="34">
        <f t="shared" si="9"/>
        <v>150.72</v>
      </c>
      <c r="CE6" s="34">
        <f t="shared" si="9"/>
        <v>150</v>
      </c>
      <c r="CF6" s="34">
        <f t="shared" si="9"/>
        <v>150</v>
      </c>
      <c r="CG6" s="34">
        <f t="shared" si="9"/>
        <v>209.77</v>
      </c>
      <c r="CH6" s="34">
        <f t="shared" si="9"/>
        <v>216.49</v>
      </c>
      <c r="CI6" s="34">
        <f t="shared" si="9"/>
        <v>198.4</v>
      </c>
      <c r="CJ6" s="34">
        <f t="shared" si="9"/>
        <v>184.56</v>
      </c>
      <c r="CK6" s="34">
        <f t="shared" si="9"/>
        <v>173.89</v>
      </c>
      <c r="CL6" s="33" t="str">
        <f>IF(CL7="","",IF(CL7="-","【-】","【"&amp;SUBSTITUTE(TEXT(CL7,"#,##0.00"),"-","△")&amp;"】"))</f>
        <v>【215.23】</v>
      </c>
      <c r="CM6" s="34">
        <f>IF(CM7="",NA(),CM7)</f>
        <v>49.86</v>
      </c>
      <c r="CN6" s="34">
        <f t="shared" ref="CN6:CV6" si="10">IF(CN7="",NA(),CN7)</f>
        <v>47.53</v>
      </c>
      <c r="CO6" s="34">
        <f t="shared" si="10"/>
        <v>55.53</v>
      </c>
      <c r="CP6" s="34">
        <f t="shared" si="10"/>
        <v>49.63</v>
      </c>
      <c r="CQ6" s="34">
        <f t="shared" si="10"/>
        <v>49.69</v>
      </c>
      <c r="CR6" s="34">
        <f t="shared" si="10"/>
        <v>35.32</v>
      </c>
      <c r="CS6" s="34">
        <f t="shared" si="10"/>
        <v>38.409999999999997</v>
      </c>
      <c r="CT6" s="34">
        <f t="shared" si="10"/>
        <v>39.25</v>
      </c>
      <c r="CU6" s="34">
        <f t="shared" si="10"/>
        <v>43.18</v>
      </c>
      <c r="CV6" s="34">
        <f t="shared" si="10"/>
        <v>42.38</v>
      </c>
      <c r="CW6" s="33" t="str">
        <f>IF(CW7="","",IF(CW7="-","【-】","【"&amp;SUBSTITUTE(TEXT(CW7,"#,##0.00"),"-","△")&amp;"】"))</f>
        <v>【42.66】</v>
      </c>
      <c r="CX6" s="34">
        <f>IF(CX7="",NA(),CX7)</f>
        <v>94.61</v>
      </c>
      <c r="CY6" s="34">
        <f t="shared" ref="CY6:DG6" si="11">IF(CY7="",NA(),CY7)</f>
        <v>95.08</v>
      </c>
      <c r="CZ6" s="34">
        <f t="shared" si="11"/>
        <v>95.43</v>
      </c>
      <c r="DA6" s="34">
        <f t="shared" si="11"/>
        <v>95.95</v>
      </c>
      <c r="DB6" s="34">
        <f t="shared" si="11"/>
        <v>96.04</v>
      </c>
      <c r="DC6" s="34">
        <f t="shared" si="11"/>
        <v>85.67</v>
      </c>
      <c r="DD6" s="34">
        <f t="shared" si="11"/>
        <v>86.28</v>
      </c>
      <c r="DE6" s="34">
        <f t="shared" si="11"/>
        <v>86.43</v>
      </c>
      <c r="DF6" s="34">
        <f t="shared" si="11"/>
        <v>86.43</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7.0000000000000007E-2</v>
      </c>
      <c r="EL6" s="34">
        <f t="shared" si="14"/>
        <v>0.08</v>
      </c>
      <c r="EM6" s="34">
        <f t="shared" si="14"/>
        <v>0.04</v>
      </c>
      <c r="EN6" s="34">
        <f t="shared" si="14"/>
        <v>0.15</v>
      </c>
      <c r="EO6" s="33" t="str">
        <f>IF(EO7="","",IF(EO7="-","【-】","【"&amp;SUBSTITUTE(TEXT(EO7,"#,##0.00"),"-","△")&amp;"】"))</f>
        <v>【0.10】</v>
      </c>
    </row>
    <row r="7" spans="1:145" s="35" customFormat="1" x14ac:dyDescent="0.15">
      <c r="A7" s="27"/>
      <c r="B7" s="36">
        <v>2017</v>
      </c>
      <c r="C7" s="36">
        <v>232017</v>
      </c>
      <c r="D7" s="36">
        <v>47</v>
      </c>
      <c r="E7" s="36">
        <v>17</v>
      </c>
      <c r="F7" s="36">
        <v>4</v>
      </c>
      <c r="G7" s="36">
        <v>0</v>
      </c>
      <c r="H7" s="36" t="s">
        <v>110</v>
      </c>
      <c r="I7" s="36" t="s">
        <v>111</v>
      </c>
      <c r="J7" s="36" t="s">
        <v>112</v>
      </c>
      <c r="K7" s="36" t="s">
        <v>113</v>
      </c>
      <c r="L7" s="36" t="s">
        <v>114</v>
      </c>
      <c r="M7" s="36" t="s">
        <v>115</v>
      </c>
      <c r="N7" s="37" t="s">
        <v>116</v>
      </c>
      <c r="O7" s="37" t="s">
        <v>117</v>
      </c>
      <c r="P7" s="37">
        <v>4.07</v>
      </c>
      <c r="Q7" s="37">
        <v>94.17</v>
      </c>
      <c r="R7" s="37">
        <v>1911</v>
      </c>
      <c r="S7" s="37">
        <v>377561</v>
      </c>
      <c r="T7" s="37">
        <v>261.86</v>
      </c>
      <c r="U7" s="37">
        <v>1441.84</v>
      </c>
      <c r="V7" s="37">
        <v>15335</v>
      </c>
      <c r="W7" s="37">
        <v>4.55</v>
      </c>
      <c r="X7" s="37">
        <v>3370.33</v>
      </c>
      <c r="Y7" s="37">
        <v>87.06</v>
      </c>
      <c r="Z7" s="37">
        <v>88.58</v>
      </c>
      <c r="AA7" s="37">
        <v>98.79</v>
      </c>
      <c r="AB7" s="37">
        <v>97.47</v>
      </c>
      <c r="AC7" s="37">
        <v>97.88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492.2</v>
      </c>
      <c r="BG7" s="37">
        <v>459.23</v>
      </c>
      <c r="BH7" s="37">
        <v>868.71</v>
      </c>
      <c r="BI7" s="37">
        <v>754.92</v>
      </c>
      <c r="BJ7" s="37">
        <v>717.01</v>
      </c>
      <c r="BK7" s="37">
        <v>1655.47</v>
      </c>
      <c r="BL7" s="37">
        <v>1504.21</v>
      </c>
      <c r="BM7" s="37">
        <v>1390.86</v>
      </c>
      <c r="BN7" s="37">
        <v>1467.94</v>
      </c>
      <c r="BO7" s="37">
        <v>1144.94</v>
      </c>
      <c r="BP7" s="37">
        <v>1225.44</v>
      </c>
      <c r="BQ7" s="37">
        <v>76.010000000000005</v>
      </c>
      <c r="BR7" s="37">
        <v>78.989999999999995</v>
      </c>
      <c r="BS7" s="37">
        <v>87.73</v>
      </c>
      <c r="BT7" s="37">
        <v>87.57</v>
      </c>
      <c r="BU7" s="37">
        <v>87.42</v>
      </c>
      <c r="BV7" s="37">
        <v>67.92</v>
      </c>
      <c r="BW7" s="37">
        <v>67.41</v>
      </c>
      <c r="BX7" s="37">
        <v>76.849999999999994</v>
      </c>
      <c r="BY7" s="37">
        <v>83.3</v>
      </c>
      <c r="BZ7" s="37">
        <v>88.16</v>
      </c>
      <c r="CA7" s="37">
        <v>75.58</v>
      </c>
      <c r="CB7" s="37">
        <v>169.05</v>
      </c>
      <c r="CC7" s="37">
        <v>166.72</v>
      </c>
      <c r="CD7" s="37">
        <v>150.72</v>
      </c>
      <c r="CE7" s="37">
        <v>150</v>
      </c>
      <c r="CF7" s="37">
        <v>150</v>
      </c>
      <c r="CG7" s="37">
        <v>209.77</v>
      </c>
      <c r="CH7" s="37">
        <v>216.49</v>
      </c>
      <c r="CI7" s="37">
        <v>198.4</v>
      </c>
      <c r="CJ7" s="37">
        <v>184.56</v>
      </c>
      <c r="CK7" s="37">
        <v>173.89</v>
      </c>
      <c r="CL7" s="37">
        <v>215.23</v>
      </c>
      <c r="CM7" s="37">
        <v>49.86</v>
      </c>
      <c r="CN7" s="37">
        <v>47.53</v>
      </c>
      <c r="CO7" s="37">
        <v>55.53</v>
      </c>
      <c r="CP7" s="37">
        <v>49.63</v>
      </c>
      <c r="CQ7" s="37">
        <v>49.69</v>
      </c>
      <c r="CR7" s="37">
        <v>35.32</v>
      </c>
      <c r="CS7" s="37">
        <v>38.409999999999997</v>
      </c>
      <c r="CT7" s="37">
        <v>39.25</v>
      </c>
      <c r="CU7" s="37">
        <v>43.18</v>
      </c>
      <c r="CV7" s="37">
        <v>42.38</v>
      </c>
      <c r="CW7" s="37">
        <v>42.66</v>
      </c>
      <c r="CX7" s="37">
        <v>94.61</v>
      </c>
      <c r="CY7" s="37">
        <v>95.08</v>
      </c>
      <c r="CZ7" s="37">
        <v>95.43</v>
      </c>
      <c r="DA7" s="37">
        <v>95.95</v>
      </c>
      <c r="DB7" s="37">
        <v>96.04</v>
      </c>
      <c r="DC7" s="37">
        <v>85.67</v>
      </c>
      <c r="DD7" s="37">
        <v>86.28</v>
      </c>
      <c r="DE7" s="37">
        <v>86.43</v>
      </c>
      <c r="DF7" s="37">
        <v>86.43</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7.0000000000000007E-2</v>
      </c>
      <c r="EL7" s="37">
        <v>0.08</v>
      </c>
      <c r="EM7" s="37">
        <v>0.04</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cp:lastModifiedBy>
  <cp:lastPrinted>2019-01-23T05:46:38Z</cp:lastPrinted>
  <dcterms:created xsi:type="dcterms:W3CDTF">2018-12-03T09:15:03Z</dcterms:created>
  <dcterms:modified xsi:type="dcterms:W3CDTF">2019-02-05T11:20:55Z</dcterms:modified>
  <cp:category/>
</cp:coreProperties>
</file>