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薬局" sheetId="1" r:id="rId1"/>
  </sheets>
  <definedNames>
    <definedName name="_xlnm.Print_Area" localSheetId="0">薬局!$A$1:$AL$118</definedName>
  </definedNames>
  <calcPr calcId="125725"/>
</workbook>
</file>

<file path=xl/calcChain.xml><?xml version="1.0" encoding="utf-8"?>
<calcChain xmlns="http://schemas.openxmlformats.org/spreadsheetml/2006/main">
  <c r="AI116" i="1"/>
  <c r="Y116"/>
  <c r="AI115"/>
  <c r="Y115"/>
  <c r="AI114"/>
  <c r="Y114"/>
  <c r="AI113"/>
  <c r="Y113"/>
  <c r="AI112"/>
  <c r="Y112"/>
  <c r="AI111"/>
  <c r="Y111"/>
  <c r="AI109"/>
  <c r="Y109"/>
  <c r="AI108"/>
  <c r="Y108"/>
  <c r="AI107"/>
  <c r="Y107"/>
  <c r="P115"/>
  <c r="P111"/>
  <c r="O8"/>
  <c r="O12"/>
  <c r="O6"/>
  <c r="AJ101"/>
  <c r="AG101"/>
  <c r="AC101"/>
  <c r="Z101"/>
  <c r="O10"/>
  <c r="AM98" l="1"/>
  <c r="AM95"/>
  <c r="AM92"/>
  <c r="AM89"/>
  <c r="AM86"/>
  <c r="AM83"/>
  <c r="AM80"/>
  <c r="AM77"/>
  <c r="AM74"/>
  <c r="AM71"/>
  <c r="AM97"/>
  <c r="AM94"/>
  <c r="AM91"/>
  <c r="AM88"/>
  <c r="AM87"/>
  <c r="AM85"/>
  <c r="AM84"/>
  <c r="AM82"/>
  <c r="AM79"/>
  <c r="AM76"/>
  <c r="AM73"/>
  <c r="Z100" s="1"/>
  <c r="AM78"/>
  <c r="AM96"/>
  <c r="AM93"/>
  <c r="AM90"/>
  <c r="AM81"/>
  <c r="AM75"/>
  <c r="AM72"/>
  <c r="AM69"/>
  <c r="AN96"/>
  <c r="AN93"/>
  <c r="AN90"/>
  <c r="AN87"/>
  <c r="AN84"/>
  <c r="AN81"/>
  <c r="AN78"/>
  <c r="AN75"/>
  <c r="AN72"/>
  <c r="AN69"/>
  <c r="AP76"/>
  <c r="AP79"/>
  <c r="AP97"/>
  <c r="AO97"/>
  <c r="AP96"/>
  <c r="AO96"/>
  <c r="AP94"/>
  <c r="AO94"/>
  <c r="AP93"/>
  <c r="AO93"/>
  <c r="AP91"/>
  <c r="AO91"/>
  <c r="AP90"/>
  <c r="AO90"/>
  <c r="AP88"/>
  <c r="AO88"/>
  <c r="AP87"/>
  <c r="AO87"/>
  <c r="AP85"/>
  <c r="AO85"/>
  <c r="AP84"/>
  <c r="AO84"/>
  <c r="AP82"/>
  <c r="AO82"/>
  <c r="AP81"/>
  <c r="AO81"/>
  <c r="AP78"/>
  <c r="AO79"/>
  <c r="AO78"/>
  <c r="AO76"/>
  <c r="AP75"/>
  <c r="AO75"/>
  <c r="AO73"/>
  <c r="AF100" s="1"/>
  <c r="AP73"/>
  <c r="AJ100" s="1"/>
  <c r="AP72"/>
  <c r="AO72"/>
  <c r="AP69"/>
  <c r="AJ99" s="1"/>
  <c r="AO69"/>
  <c r="AF99" s="1"/>
  <c r="Z99" l="1"/>
  <c r="AD99"/>
</calcChain>
</file>

<file path=xl/sharedStrings.xml><?xml version="1.0" encoding="utf-8"?>
<sst xmlns="http://schemas.openxmlformats.org/spreadsheetml/2006/main" count="242" uniqueCount="91">
  <si>
    <t>調剤及び調剤された薬剤並びに医薬品の販売又は授与の業務を行う体制の概要</t>
    <rPh sb="0" eb="2">
      <t>チョウザイ</t>
    </rPh>
    <rPh sb="2" eb="3">
      <t>オヨ</t>
    </rPh>
    <rPh sb="4" eb="6">
      <t>チョウザイ</t>
    </rPh>
    <rPh sb="9" eb="11">
      <t>ヤクザイ</t>
    </rPh>
    <rPh sb="11" eb="12">
      <t>ナラ</t>
    </rPh>
    <rPh sb="14" eb="17">
      <t>イヤクヒン</t>
    </rPh>
    <rPh sb="18" eb="20">
      <t>ハンバイ</t>
    </rPh>
    <rPh sb="20" eb="21">
      <t>マタ</t>
    </rPh>
    <rPh sb="22" eb="24">
      <t>ジュヨ</t>
    </rPh>
    <rPh sb="25" eb="27">
      <t>ギョウム</t>
    </rPh>
    <rPh sb="28" eb="29">
      <t>オコナ</t>
    </rPh>
    <rPh sb="30" eb="32">
      <t>タイセイ</t>
    </rPh>
    <rPh sb="33" eb="35">
      <t>ガイヨウ</t>
    </rPh>
    <phoneticPr fontId="1"/>
  </si>
  <si>
    <t>週当たりの開店時間</t>
    <rPh sb="0" eb="1">
      <t>シュウ</t>
    </rPh>
    <rPh sb="1" eb="2">
      <t>ア</t>
    </rPh>
    <rPh sb="5" eb="7">
      <t>カイテン</t>
    </rPh>
    <rPh sb="7" eb="9">
      <t>ジカン</t>
    </rPh>
    <phoneticPr fontId="1"/>
  </si>
  <si>
    <t>②のうち要指導医薬品の販売時間</t>
    <rPh sb="4" eb="5">
      <t>ヨウ</t>
    </rPh>
    <rPh sb="5" eb="7">
      <t>シドウ</t>
    </rPh>
    <rPh sb="7" eb="10">
      <t>イヤクヒン</t>
    </rPh>
    <rPh sb="11" eb="13">
      <t>ハンバイ</t>
    </rPh>
    <rPh sb="13" eb="15">
      <t>ジカン</t>
    </rPh>
    <phoneticPr fontId="1"/>
  </si>
  <si>
    <t>①のうち医薬品の販売時間</t>
    <rPh sb="4" eb="7">
      <t>イヤクヒン</t>
    </rPh>
    <rPh sb="8" eb="10">
      <t>ハンバイ</t>
    </rPh>
    <rPh sb="10" eb="12">
      <t>ジカン</t>
    </rPh>
    <phoneticPr fontId="1"/>
  </si>
  <si>
    <t>②のうち第一類医薬品の販売時間</t>
    <rPh sb="4" eb="5">
      <t>ダイ</t>
    </rPh>
    <rPh sb="5" eb="7">
      <t>イチルイ</t>
    </rPh>
    <rPh sb="7" eb="10">
      <t>イヤクヒン</t>
    </rPh>
    <rPh sb="11" eb="13">
      <t>ハンバイ</t>
    </rPh>
    <rPh sb="13" eb="15">
      <t>ジカン</t>
    </rPh>
    <phoneticPr fontId="1"/>
  </si>
  <si>
    <t>②のうち要指導医薬品又は
　　　　　 第一類医薬品の販売時間</t>
    <rPh sb="10" eb="11">
      <t>マタ</t>
    </rPh>
    <rPh sb="19" eb="20">
      <t>ダイ</t>
    </rPh>
    <rPh sb="20" eb="22">
      <t>イチルイ</t>
    </rPh>
    <rPh sb="22" eb="25">
      <t>イヤクヒン</t>
    </rPh>
    <rPh sb="26" eb="28">
      <t>ハンバイ</t>
    </rPh>
    <rPh sb="28" eb="30">
      <t>ジカン</t>
    </rPh>
    <phoneticPr fontId="1"/>
  </si>
  <si>
    <t>時間</t>
    <rPh sb="0" eb="2">
      <t>ジカン</t>
    </rPh>
    <phoneticPr fontId="1"/>
  </si>
  <si>
    <t>情報提供場所の数</t>
    <rPh sb="0" eb="2">
      <t>ジョウホウ</t>
    </rPh>
    <rPh sb="2" eb="4">
      <t>テイキョウ</t>
    </rPh>
    <rPh sb="4" eb="6">
      <t>バショ</t>
    </rPh>
    <rPh sb="7" eb="8">
      <t>カズ</t>
    </rPh>
    <phoneticPr fontId="1"/>
  </si>
  <si>
    <t>箇所</t>
    <rPh sb="0" eb="2">
      <t>カショ</t>
    </rPh>
    <phoneticPr fontId="1"/>
  </si>
  <si>
    <t>①：</t>
    <phoneticPr fontId="1"/>
  </si>
  <si>
    <t>②：</t>
    <phoneticPr fontId="1"/>
  </si>
  <si>
    <t>③：</t>
    <phoneticPr fontId="1"/>
  </si>
  <si>
    <t>④：</t>
    <phoneticPr fontId="1"/>
  </si>
  <si>
    <t>⑤：</t>
    <phoneticPr fontId="1"/>
  </si>
  <si>
    <t>⑥：</t>
    <phoneticPr fontId="1"/>
  </si>
  <si>
    <t>⑦：</t>
    <phoneticPr fontId="1"/>
  </si>
  <si>
    <t>月</t>
    <rPh sb="0" eb="1">
      <t>ゲツ</t>
    </rPh>
    <phoneticPr fontId="1"/>
  </si>
  <si>
    <t>開店時間</t>
    <rPh sb="0" eb="2">
      <t>カイテン</t>
    </rPh>
    <rPh sb="2" eb="4">
      <t>ジカン</t>
    </rPh>
    <phoneticPr fontId="1"/>
  </si>
  <si>
    <t>医薬品販売時間</t>
    <rPh sb="0" eb="3">
      <t>イヤクヒン</t>
    </rPh>
    <rPh sb="3" eb="5">
      <t>ハンバイ</t>
    </rPh>
    <rPh sb="5" eb="7">
      <t>ジカン</t>
    </rPh>
    <phoneticPr fontId="1"/>
  </si>
  <si>
    <t>要指導医薬品</t>
    <rPh sb="0" eb="1">
      <t>ヨウ</t>
    </rPh>
    <rPh sb="1" eb="3">
      <t>シドウ</t>
    </rPh>
    <rPh sb="3" eb="6">
      <t>イヤクヒン</t>
    </rPh>
    <phoneticPr fontId="1"/>
  </si>
  <si>
    <t>第一類医薬品</t>
    <rPh sb="0" eb="1">
      <t>ダイ</t>
    </rPh>
    <rPh sb="1" eb="2">
      <t>イチ</t>
    </rPh>
    <rPh sb="2" eb="3">
      <t>ルイ</t>
    </rPh>
    <rPh sb="3" eb="6">
      <t>イヤクヒン</t>
    </rPh>
    <phoneticPr fontId="1"/>
  </si>
  <si>
    <t>薬剤師勤務時間</t>
    <rPh sb="0" eb="3">
      <t>ヤクザイシ</t>
    </rPh>
    <rPh sb="3" eb="5">
      <t>キンム</t>
    </rPh>
    <rPh sb="5" eb="7">
      <t>ジカン</t>
    </rPh>
    <phoneticPr fontId="1"/>
  </si>
  <si>
    <t>登録販売者勤務時間</t>
    <rPh sb="0" eb="2">
      <t>トウロク</t>
    </rPh>
    <rPh sb="2" eb="5">
      <t>ハンバイシャ</t>
    </rPh>
    <rPh sb="5" eb="7">
      <t>キンム</t>
    </rPh>
    <rPh sb="7" eb="9">
      <t>ジカン</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</si>
  <si>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</si>
  <si>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</si>
  <si>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</si>
  <si>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</si>
  <si>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</si>
  <si>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</si>
  <si>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管理者及びその他薬剤師、登録販売者の氏名、住所、週当たり勤務時間数等</t>
    <rPh sb="0" eb="3">
      <t>カンリシャ</t>
    </rPh>
    <rPh sb="3" eb="4">
      <t>オヨ</t>
    </rPh>
    <rPh sb="7" eb="8">
      <t>タ</t>
    </rPh>
    <rPh sb="8" eb="11">
      <t>ヤクザイシ</t>
    </rPh>
    <rPh sb="12" eb="14">
      <t>トウロク</t>
    </rPh>
    <rPh sb="14" eb="17">
      <t>ハンバイシャ</t>
    </rPh>
    <rPh sb="18" eb="20">
      <t>シメイ</t>
    </rPh>
    <rPh sb="21" eb="23">
      <t>ジュウショ</t>
    </rPh>
    <rPh sb="24" eb="25">
      <t>シュウ</t>
    </rPh>
    <rPh sb="25" eb="26">
      <t>ア</t>
    </rPh>
    <rPh sb="28" eb="30">
      <t>キンム</t>
    </rPh>
    <rPh sb="30" eb="32">
      <t>ジカン</t>
    </rPh>
    <rPh sb="32" eb="33">
      <t>スウ</t>
    </rPh>
    <rPh sb="33" eb="34">
      <t>トウ</t>
    </rPh>
    <phoneticPr fontId="1"/>
  </si>
  <si>
    <t>店舗の名称</t>
    <rPh sb="0" eb="2">
      <t>テンポ</t>
    </rPh>
    <rPh sb="3" eb="5">
      <t>メイショウ</t>
    </rPh>
    <phoneticPr fontId="1"/>
  </si>
  <si>
    <t>種別</t>
    <rPh sb="0" eb="2">
      <t>シュベツ</t>
    </rPh>
    <phoneticPr fontId="1"/>
  </si>
  <si>
    <t>氏名</t>
    <rPh sb="0" eb="2">
      <t>シメイ</t>
    </rPh>
    <phoneticPr fontId="1"/>
  </si>
  <si>
    <t>住所</t>
    <rPh sb="0" eb="2">
      <t>ジュウショ</t>
    </rPh>
    <phoneticPr fontId="1"/>
  </si>
  <si>
    <t>管理者</t>
    <rPh sb="0" eb="3">
      <t>カンリシャ</t>
    </rPh>
    <phoneticPr fontId="1"/>
  </si>
  <si>
    <t>薬剤師名簿等の登録番号</t>
    <rPh sb="0" eb="3">
      <t>ヤクザイシ</t>
    </rPh>
    <rPh sb="3" eb="5">
      <t>メイボ</t>
    </rPh>
    <rPh sb="5" eb="6">
      <t>トウ</t>
    </rPh>
    <rPh sb="7" eb="9">
      <t>トウロク</t>
    </rPh>
    <rPh sb="9" eb="11">
      <t>バンゴウ</t>
    </rPh>
    <phoneticPr fontId="1"/>
  </si>
  <si>
    <t>薬剤師名簿等の登録年月日</t>
    <rPh sb="0" eb="3">
      <t>ヤクザイシ</t>
    </rPh>
    <rPh sb="3" eb="5">
      <t>メイボ</t>
    </rPh>
    <rPh sb="5" eb="6">
      <t>トウ</t>
    </rPh>
    <rPh sb="7" eb="9">
      <t>トウロク</t>
    </rPh>
    <rPh sb="9" eb="12">
      <t>ネンガッピ</t>
    </rPh>
    <phoneticPr fontId="1"/>
  </si>
  <si>
    <t>第</t>
    <rPh sb="0" eb="1">
      <t>ダイ</t>
    </rPh>
    <phoneticPr fontId="1"/>
  </si>
  <si>
    <t>号</t>
    <rPh sb="0" eb="1">
      <t>ゴウ</t>
    </rPh>
    <phoneticPr fontId="1"/>
  </si>
  <si>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1"/>
  </si>
  <si>
    <t>登録販売者：</t>
    <rPh sb="0" eb="2">
      <t>トウロク</t>
    </rPh>
    <rPh sb="2" eb="5">
      <t>ハンバイシャ</t>
    </rPh>
    <phoneticPr fontId="1"/>
  </si>
  <si>
    <t>⑧</t>
    <phoneticPr fontId="1"/>
  </si>
  <si>
    <t>⑨</t>
    <phoneticPr fontId="1"/>
  </si>
  <si>
    <t>合計</t>
    <rPh sb="0" eb="2">
      <t>ゴウケイ</t>
    </rPh>
    <phoneticPr fontId="1"/>
  </si>
  <si>
    <t>⑩</t>
    <phoneticPr fontId="1"/>
  </si>
  <si>
    <t>薬　剤　師：</t>
    <rPh sb="0" eb="1">
      <t>ヤク</t>
    </rPh>
    <rPh sb="2" eb="3">
      <t>ザイ</t>
    </rPh>
    <rPh sb="4" eb="5">
      <t>シ</t>
    </rPh>
    <phoneticPr fontId="1"/>
  </si>
  <si>
    <t>時間</t>
    <rPh sb="0" eb="2">
      <t>ジカン</t>
    </rPh>
    <phoneticPr fontId="1"/>
  </si>
  <si>
    <t>総取扱処方箋枚数（Ａ）</t>
    <rPh sb="0" eb="1">
      <t>ソウ</t>
    </rPh>
    <rPh sb="1" eb="3">
      <t>トリアツカイ</t>
    </rPh>
    <rPh sb="3" eb="6">
      <t>ショホウセン</t>
    </rPh>
    <rPh sb="6" eb="8">
      <t>マイスウ</t>
    </rPh>
    <phoneticPr fontId="1"/>
  </si>
  <si>
    <t>前年において業務を行った日数（Ｂ）</t>
    <rPh sb="0" eb="2">
      <t>ゼンネン</t>
    </rPh>
    <rPh sb="6" eb="8">
      <t>ギョウム</t>
    </rPh>
    <rPh sb="9" eb="10">
      <t>オコナ</t>
    </rPh>
    <rPh sb="12" eb="14">
      <t>ニッスウ</t>
    </rPh>
    <phoneticPr fontId="1"/>
  </si>
  <si>
    <t>この薬局で定める就業規則に基づく薬剤師の勤務時間（32時間未満の場合は32時間とする）</t>
    <rPh sb="2" eb="4">
      <t>ヤッキョク</t>
    </rPh>
    <rPh sb="5" eb="6">
      <t>サダ</t>
    </rPh>
    <rPh sb="8" eb="10">
      <t>シュウギョウ</t>
    </rPh>
    <rPh sb="10" eb="12">
      <t>キソク</t>
    </rPh>
    <rPh sb="13" eb="14">
      <t>モト</t>
    </rPh>
    <rPh sb="16" eb="19">
      <t>ヤクザイシ</t>
    </rPh>
    <rPh sb="20" eb="22">
      <t>キンム</t>
    </rPh>
    <rPh sb="22" eb="24">
      <t>ジカン</t>
    </rPh>
    <rPh sb="27" eb="29">
      <t>ジカン</t>
    </rPh>
    <rPh sb="29" eb="31">
      <t>ミマン</t>
    </rPh>
    <rPh sb="32" eb="34">
      <t>バアイ</t>
    </rPh>
    <rPh sb="37" eb="39">
      <t>ジカン</t>
    </rPh>
    <phoneticPr fontId="1"/>
  </si>
  <si>
    <t>調剤に従事する薬剤師の員数（常勤換算数）</t>
    <rPh sb="0" eb="2">
      <t>チョウザイ</t>
    </rPh>
    <rPh sb="3" eb="5">
      <t>ジュウジ</t>
    </rPh>
    <rPh sb="7" eb="10">
      <t>ヤクザイシ</t>
    </rPh>
    <rPh sb="11" eb="13">
      <t>インスウ</t>
    </rPh>
    <rPh sb="14" eb="16">
      <t>ジョウキン</t>
    </rPh>
    <rPh sb="16" eb="18">
      <t>カンサン</t>
    </rPh>
    <rPh sb="18" eb="19">
      <t>スウ</t>
    </rPh>
    <phoneticPr fontId="1"/>
  </si>
  <si>
    <t>一日平均取扱処方箋数（Ａ／B）</t>
    <rPh sb="0" eb="2">
      <t>イチニチ</t>
    </rPh>
    <rPh sb="2" eb="4">
      <t>ヘイキン</t>
    </rPh>
    <rPh sb="4" eb="6">
      <t>トリアツカイ</t>
    </rPh>
    <rPh sb="6" eb="9">
      <t>ショホウセン</t>
    </rPh>
    <rPh sb="9" eb="10">
      <t>スウ</t>
    </rPh>
    <phoneticPr fontId="1"/>
  </si>
  <si>
    <t>一日平均取扱処方箋数40枚毎の薬剤師数</t>
    <rPh sb="0" eb="2">
      <t>イチニチ</t>
    </rPh>
    <rPh sb="2" eb="4">
      <t>ヘイキン</t>
    </rPh>
    <rPh sb="4" eb="6">
      <t>トリアツカイ</t>
    </rPh>
    <rPh sb="6" eb="9">
      <t>ショホウセン</t>
    </rPh>
    <rPh sb="9" eb="10">
      <t>スウ</t>
    </rPh>
    <rPh sb="12" eb="13">
      <t>マイ</t>
    </rPh>
    <rPh sb="13" eb="14">
      <t>ゴト</t>
    </rPh>
    <rPh sb="15" eb="18">
      <t>ヤクザイシ</t>
    </rPh>
    <rPh sb="18" eb="19">
      <t>スウ</t>
    </rPh>
    <phoneticPr fontId="1"/>
  </si>
  <si>
    <t>(眼科・耳鼻咽喉科・歯科)
×2/3＋その他の診療科</t>
    <rPh sb="1" eb="3">
      <t>ガンカ</t>
    </rPh>
    <rPh sb="4" eb="6">
      <t>ジビ</t>
    </rPh>
    <rPh sb="6" eb="8">
      <t>インコウ</t>
    </rPh>
    <rPh sb="8" eb="9">
      <t>カ</t>
    </rPh>
    <rPh sb="10" eb="12">
      <t>シカ</t>
    </rPh>
    <rPh sb="21" eb="22">
      <t>タ</t>
    </rPh>
    <rPh sb="23" eb="26">
      <t>シンリョウカ</t>
    </rPh>
    <phoneticPr fontId="1"/>
  </si>
  <si>
    <t>枚</t>
    <rPh sb="0" eb="1">
      <t>マイ</t>
    </rPh>
    <phoneticPr fontId="1"/>
  </si>
  <si>
    <t>日</t>
    <rPh sb="0" eb="1">
      <t>ニチ</t>
    </rPh>
    <phoneticPr fontId="1"/>
  </si>
  <si>
    <t>名</t>
    <rPh sb="0" eb="1">
      <t>メイ</t>
    </rPh>
    <phoneticPr fontId="1"/>
  </si>
  <si>
    <t>⑪</t>
    <phoneticPr fontId="1"/>
  </si>
  <si>
    <t>⑫</t>
    <phoneticPr fontId="1"/>
  </si>
  <si>
    <t>⑬</t>
    <phoneticPr fontId="1"/>
  </si>
  <si>
    <t>≧１であること</t>
    <phoneticPr fontId="1"/>
  </si>
  <si>
    <t>⑧÷①</t>
    <phoneticPr fontId="1"/>
  </si>
  <si>
    <t>⑬÷⑫</t>
    <phoneticPr fontId="1"/>
  </si>
  <si>
    <r>
      <t>⑨÷</t>
    </r>
    <r>
      <rPr>
        <sz val="9"/>
        <color theme="1"/>
        <rFont val="ＭＳ Ｐゴシック"/>
        <family val="3"/>
        <charset val="128"/>
      </rPr>
      <t>⑤</t>
    </r>
    <phoneticPr fontId="1"/>
  </si>
  <si>
    <r>
      <t>⑩÷</t>
    </r>
    <r>
      <rPr>
        <sz val="9"/>
        <color theme="1"/>
        <rFont val="ＭＳ Ｐゴシック"/>
        <family val="3"/>
        <charset val="128"/>
      </rPr>
      <t>②</t>
    </r>
    <phoneticPr fontId="1"/>
  </si>
  <si>
    <r>
      <t>⑪÷</t>
    </r>
    <r>
      <rPr>
        <sz val="9"/>
        <color theme="1"/>
        <rFont val="ＭＳ Ｐゴシック"/>
        <family val="3"/>
        <charset val="128"/>
      </rPr>
      <t>⑥÷②</t>
    </r>
    <phoneticPr fontId="1"/>
  </si>
  <si>
    <t>②÷①</t>
    <phoneticPr fontId="1"/>
  </si>
  <si>
    <t>≧0.5であること</t>
    <phoneticPr fontId="1"/>
  </si>
  <si>
    <t>⑨÷⑦÷④</t>
    <phoneticPr fontId="1"/>
  </si>
  <si>
    <t>③÷②</t>
    <phoneticPr fontId="1"/>
  </si>
  <si>
    <t>④÷②</t>
    <phoneticPr fontId="1"/>
  </si>
  <si>
    <t>調剤された薬剤及び医薬品の情報提供等のための
業務に関する指針</t>
    <phoneticPr fontId="1"/>
  </si>
  <si>
    <t>調剤された薬剤及び医薬品の情報提供等に関する業務手順書</t>
    <phoneticPr fontId="1"/>
  </si>
  <si>
    <t>医薬品の安全使用のための業務手順書</t>
    <phoneticPr fontId="1"/>
  </si>
  <si>
    <t>薬局における医療安全管理指針</t>
    <rPh sb="0" eb="2">
      <t>ヤッキョク</t>
    </rPh>
    <rPh sb="6" eb="8">
      <t>イリョウ</t>
    </rPh>
    <rPh sb="8" eb="10">
      <t>アンゼン</t>
    </rPh>
    <rPh sb="10" eb="12">
      <t>カンリ</t>
    </rPh>
    <rPh sb="12" eb="14">
      <t>シシン</t>
    </rPh>
    <phoneticPr fontId="1"/>
  </si>
  <si>
    <t>時</t>
    <rPh sb="0" eb="1">
      <t>ジ</t>
    </rPh>
    <phoneticPr fontId="1"/>
  </si>
  <si>
    <r>
      <t>要指導医薬品並びに</t>
    </r>
    <r>
      <rPr>
        <u/>
        <sz val="9"/>
        <color theme="1"/>
        <rFont val="ＭＳ Ｐゴシック"/>
        <family val="3"/>
        <charset val="128"/>
        <scheme val="minor"/>
      </rPr>
      <t>一般用</t>
    </r>
    <r>
      <rPr>
        <sz val="9"/>
        <color theme="1"/>
        <rFont val="ＭＳ Ｐゴシック"/>
        <family val="2"/>
        <charset val="128"/>
        <scheme val="minor"/>
      </rPr>
      <t>医薬品</t>
    </r>
    <rPh sb="0" eb="1">
      <t>ヨウ</t>
    </rPh>
    <rPh sb="1" eb="3">
      <t>シドウ</t>
    </rPh>
    <rPh sb="3" eb="6">
      <t>イヤクヒン</t>
    </rPh>
    <rPh sb="6" eb="7">
      <t>ナラ</t>
    </rPh>
    <rPh sb="9" eb="12">
      <t>イッパンヨウ</t>
    </rPh>
    <rPh sb="12" eb="15">
      <t>イヤクヒン</t>
    </rPh>
    <phoneticPr fontId="1"/>
  </si>
  <si>
    <t>開店時間中は常時、調剤に従事する薬剤師が勤務していること</t>
    <rPh sb="0" eb="2">
      <t>カイテン</t>
    </rPh>
    <rPh sb="2" eb="5">
      <t>ジカンチュウ</t>
    </rPh>
    <rPh sb="6" eb="8">
      <t>ジョウジ</t>
    </rPh>
    <rPh sb="9" eb="11">
      <t>チョウザイ</t>
    </rPh>
    <rPh sb="12" eb="14">
      <t>ジュウジ</t>
    </rPh>
    <rPh sb="16" eb="19">
      <t>ヤクザイシ</t>
    </rPh>
    <rPh sb="20" eb="22">
      <t>キンム</t>
    </rPh>
    <phoneticPr fontId="1"/>
  </si>
  <si>
    <t>資格者合計：</t>
    <rPh sb="0" eb="3">
      <t>シカクシャ</t>
    </rPh>
    <rPh sb="3" eb="5">
      <t>ゴウケイ</t>
    </rPh>
    <phoneticPr fontId="1"/>
  </si>
  <si>
    <t>薬剤師</t>
    <rPh sb="0" eb="3">
      <t>ヤクザイシ</t>
    </rPh>
    <phoneticPr fontId="1"/>
  </si>
  <si>
    <t>登録販売者</t>
    <rPh sb="0" eb="2">
      <t>トウロク</t>
    </rPh>
    <rPh sb="2" eb="5">
      <t>ハンバイシャ</t>
    </rPh>
    <phoneticPr fontId="1"/>
  </si>
  <si>
    <t>※常勤換算数＝常勤薬剤師数＋（非常勤薬剤師の勤務時間総数/就業規則に基づく勤務時間）</t>
    <rPh sb="1" eb="3">
      <t>ジョウキン</t>
    </rPh>
    <rPh sb="3" eb="5">
      <t>カンサン</t>
    </rPh>
    <rPh sb="5" eb="6">
      <t>スウ</t>
    </rPh>
    <rPh sb="7" eb="9">
      <t>ジョウキン</t>
    </rPh>
    <rPh sb="9" eb="12">
      <t>ヤクザイシ</t>
    </rPh>
    <rPh sb="12" eb="13">
      <t>スウ</t>
    </rPh>
    <rPh sb="15" eb="18">
      <t>ヒジョウキン</t>
    </rPh>
    <rPh sb="18" eb="21">
      <t>ヤクザイシ</t>
    </rPh>
    <rPh sb="22" eb="24">
      <t>キンム</t>
    </rPh>
    <rPh sb="24" eb="26">
      <t>ジカン</t>
    </rPh>
    <rPh sb="26" eb="28">
      <t>ソウスウ</t>
    </rPh>
    <rPh sb="29" eb="31">
      <t>シュウギョウ</t>
    </rPh>
    <rPh sb="31" eb="33">
      <t>キソク</t>
    </rPh>
    <rPh sb="34" eb="35">
      <t>モト</t>
    </rPh>
    <rPh sb="37" eb="39">
      <t>キンム</t>
    </rPh>
    <rPh sb="39" eb="41">
      <t>ジカン</t>
    </rPh>
    <phoneticPr fontId="1"/>
  </si>
  <si>
    <t>常勤</t>
    <rPh sb="0" eb="2">
      <t>ジョウキン</t>
    </rPh>
    <phoneticPr fontId="1"/>
  </si>
  <si>
    <t>非常勤</t>
    <rPh sb="0" eb="3">
      <t>ヒジョウキン</t>
    </rPh>
    <phoneticPr fontId="1"/>
  </si>
  <si>
    <t>相談応需体制を備えていること</t>
    <rPh sb="0" eb="2">
      <t>ソウダン</t>
    </rPh>
    <rPh sb="2" eb="4">
      <t>オウジュ</t>
    </rPh>
    <rPh sb="4" eb="6">
      <t>タイセイ</t>
    </rPh>
    <rPh sb="7" eb="8">
      <t>ソナ</t>
    </rPh>
    <phoneticPr fontId="1"/>
  </si>
  <si>
    <t>常勤
非常勤
総勤務時間</t>
    <rPh sb="0" eb="2">
      <t>ジョウキン</t>
    </rPh>
    <rPh sb="3" eb="6">
      <t>ヒジョウキン</t>
    </rPh>
    <rPh sb="8" eb="9">
      <t>ソウ</t>
    </rPh>
    <rPh sb="9" eb="11">
      <t>キンム</t>
    </rPh>
    <rPh sb="11" eb="13">
      <t>ジカン</t>
    </rPh>
    <phoneticPr fontId="1"/>
  </si>
  <si>
    <t>調剤に
従事する
勤務時間</t>
    <rPh sb="0" eb="2">
      <t>チョウザイ</t>
    </rPh>
    <rPh sb="4" eb="6">
      <t>ジュウジ</t>
    </rPh>
    <rPh sb="9" eb="11">
      <t>キンム</t>
    </rPh>
    <rPh sb="11" eb="13">
      <t>ジカン</t>
    </rPh>
    <phoneticPr fontId="1"/>
  </si>
  <si>
    <t>の販売に
従事する
勤務時間</t>
    <phoneticPr fontId="1"/>
  </si>
  <si>
    <t>　要指導、一般用医薬品</t>
    <rPh sb="1" eb="2">
      <t>ヨウ</t>
    </rPh>
    <rPh sb="2" eb="4">
      <t>シドウ</t>
    </rPh>
    <rPh sb="5" eb="8">
      <t>イッパンヨウ</t>
    </rPh>
    <rPh sb="8" eb="11">
      <t>イヤクヒン</t>
    </rPh>
    <phoneticPr fontId="1"/>
  </si>
  <si>
    <t>開店時間内
の勤務時間</t>
    <rPh sb="0" eb="2">
      <t>カイテン</t>
    </rPh>
    <rPh sb="2" eb="4">
      <t>ジカン</t>
    </rPh>
    <rPh sb="4" eb="5">
      <t>ナイ</t>
    </rPh>
    <rPh sb="7" eb="9">
      <t>キンム</t>
    </rPh>
    <rPh sb="9" eb="11">
      <t>ジカン</t>
    </rPh>
    <phoneticPr fontId="1"/>
  </si>
  <si>
    <r>
      <t>（</t>
    </r>
    <r>
      <rPr>
        <sz val="9"/>
        <color theme="1"/>
        <rFont val="ＭＳ Ｐゴシック"/>
        <family val="3"/>
        <charset val="128"/>
      </rPr>
      <t>⑥のうち</t>
    </r>
    <r>
      <rPr>
        <sz val="9"/>
        <color theme="1"/>
        <rFont val="ＭＳ Ｐゴシック"/>
        <family val="2"/>
        <charset val="128"/>
        <scheme val="minor"/>
      </rPr>
      <t>）
要指導医薬品並びに</t>
    </r>
    <r>
      <rPr>
        <u/>
        <sz val="9"/>
        <color theme="1"/>
        <rFont val="ＭＳ Ｐゴシック"/>
        <family val="3"/>
        <charset val="128"/>
        <scheme val="minor"/>
      </rPr>
      <t>第一類</t>
    </r>
    <r>
      <rPr>
        <sz val="9"/>
        <color theme="1"/>
        <rFont val="ＭＳ Ｐゴシック"/>
        <family val="2"/>
        <charset val="128"/>
        <scheme val="minor"/>
      </rPr>
      <t>医薬品</t>
    </r>
    <rPh sb="7" eb="8">
      <t>ヨウ</t>
    </rPh>
    <rPh sb="8" eb="10">
      <t>シドウ</t>
    </rPh>
    <rPh sb="10" eb="13">
      <t>イヤクヒン</t>
    </rPh>
    <rPh sb="13" eb="14">
      <t>ナラ</t>
    </rPh>
    <rPh sb="16" eb="17">
      <t>ダイ</t>
    </rPh>
    <rPh sb="17" eb="18">
      <t>イチ</t>
    </rPh>
    <rPh sb="18" eb="19">
      <t>ルイ</t>
    </rPh>
    <rPh sb="19" eb="22">
      <t>イヤクヒン</t>
    </rPh>
    <phoneticPr fontId="1"/>
  </si>
</sst>
</file>

<file path=xl/styles.xml><?xml version="1.0" encoding="utf-8"?>
<styleSheet xmlns="http://schemas.openxmlformats.org/spreadsheetml/2006/main">
  <numFmts count="1">
    <numFmt numFmtId="176" formatCode="[$-411]ggge&quot;年&quot;m&quot;月&quot;d&quot;日&quot;;@"/>
  </numFmts>
  <fonts count="15">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11"/>
      <color theme="1"/>
      <name val="ＭＳ Ｐ明朝"/>
      <family val="1"/>
      <charset val="128"/>
    </font>
    <font>
      <sz val="7"/>
      <color theme="1"/>
      <name val="ＭＳ Ｐゴシック"/>
      <family val="2"/>
      <charset val="128"/>
      <scheme val="minor"/>
    </font>
    <font>
      <sz val="7"/>
      <color theme="1"/>
      <name val="ＭＳ Ｐゴシック"/>
      <family val="3"/>
      <charset val="128"/>
      <scheme val="minor"/>
    </font>
    <font>
      <u/>
      <sz val="9"/>
      <color theme="1"/>
      <name val="ＭＳ Ｐゴシック"/>
      <family val="3"/>
      <charset val="128"/>
      <scheme val="minor"/>
    </font>
    <font>
      <sz val="11"/>
      <name val="ＭＳ Ｐゴシック"/>
      <family val="2"/>
      <charset val="128"/>
      <scheme val="minor"/>
    </font>
    <font>
      <sz val="11"/>
      <color theme="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diagonalUp="1">
      <left style="thin">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0" fillId="2" borderId="0" xfId="0" applyFill="1">
      <alignment vertical="center"/>
    </xf>
    <xf numFmtId="0" fontId="5" fillId="2" borderId="0" xfId="0" applyFont="1" applyFill="1" applyAlignment="1">
      <alignment horizontal="left" vertical="center"/>
    </xf>
    <xf numFmtId="0" fontId="7" fillId="0" borderId="82" xfId="0" applyFont="1" applyBorder="1">
      <alignment vertical="center"/>
    </xf>
    <xf numFmtId="0" fontId="7" fillId="0" borderId="85" xfId="0" applyFont="1" applyBorder="1">
      <alignment vertical="center"/>
    </xf>
    <xf numFmtId="0" fontId="0" fillId="2" borderId="52" xfId="0" applyFill="1" applyBorder="1">
      <alignment vertical="center"/>
    </xf>
    <xf numFmtId="0" fontId="6" fillId="2" borderId="33" xfId="0" applyFont="1" applyFill="1" applyBorder="1">
      <alignment vertical="center"/>
    </xf>
    <xf numFmtId="0" fontId="0" fillId="2" borderId="35" xfId="0" applyFill="1" applyBorder="1">
      <alignment vertical="center"/>
    </xf>
    <xf numFmtId="0" fontId="6" fillId="2" borderId="38" xfId="0" applyFont="1" applyFill="1" applyBorder="1">
      <alignment vertical="center"/>
    </xf>
    <xf numFmtId="0" fontId="0" fillId="0" borderId="44" xfId="0" applyBorder="1" applyProtection="1">
      <alignment vertical="center"/>
      <protection locked="0"/>
    </xf>
    <xf numFmtId="0" fontId="0" fillId="0" borderId="45"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39" xfId="0" applyBorder="1" applyProtection="1">
      <alignment vertical="center"/>
      <protection locked="0"/>
    </xf>
    <xf numFmtId="0" fontId="0" fillId="0" borderId="40" xfId="0" applyBorder="1" applyProtection="1">
      <alignment vertical="center"/>
      <protection locked="0"/>
    </xf>
    <xf numFmtId="0" fontId="0" fillId="2" borderId="54" xfId="0" applyFill="1" applyBorder="1" applyProtection="1">
      <alignment vertical="center"/>
      <protection locked="0"/>
    </xf>
    <xf numFmtId="0" fontId="0" fillId="2" borderId="37" xfId="0" applyFill="1" applyBorder="1" applyProtection="1">
      <alignment vertical="center"/>
    </xf>
    <xf numFmtId="0" fontId="5" fillId="2" borderId="65" xfId="0" applyFont="1" applyFill="1" applyBorder="1" applyAlignment="1" applyProtection="1">
      <alignment horizontal="right" vertical="center"/>
    </xf>
    <xf numFmtId="0" fontId="0" fillId="2" borderId="54" xfId="0" applyFill="1" applyBorder="1" applyProtection="1">
      <alignment vertical="center"/>
    </xf>
    <xf numFmtId="0" fontId="5" fillId="2" borderId="38" xfId="0" applyFont="1" applyFill="1" applyBorder="1" applyAlignment="1" applyProtection="1">
      <alignment horizontal="right" vertical="center"/>
    </xf>
    <xf numFmtId="0" fontId="0" fillId="2" borderId="30" xfId="0" applyFill="1" applyBorder="1" applyAlignment="1">
      <alignment vertical="center"/>
    </xf>
    <xf numFmtId="0" fontId="0" fillId="2" borderId="31" xfId="0" applyFill="1" applyBorder="1" applyAlignment="1">
      <alignment vertical="center"/>
    </xf>
    <xf numFmtId="0" fontId="0" fillId="0" borderId="0" xfId="0" applyAlignment="1">
      <alignment vertical="center"/>
    </xf>
    <xf numFmtId="0" fontId="6" fillId="2" borderId="66" xfId="0" applyFont="1" applyFill="1" applyBorder="1" applyAlignment="1">
      <alignment vertical="center"/>
    </xf>
    <xf numFmtId="0" fontId="6" fillId="2" borderId="70" xfId="0" applyFont="1" applyFill="1" applyBorder="1" applyAlignment="1">
      <alignment vertical="center"/>
    </xf>
    <xf numFmtId="0" fontId="6" fillId="2" borderId="74" xfId="0" applyFont="1" applyFill="1" applyBorder="1" applyAlignment="1">
      <alignment vertical="center"/>
    </xf>
    <xf numFmtId="0" fontId="8" fillId="3" borderId="54"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protection locked="0"/>
    </xf>
    <xf numFmtId="0" fontId="8" fillId="2" borderId="0" xfId="0" applyFont="1" applyFill="1">
      <alignment vertical="center"/>
    </xf>
    <xf numFmtId="0" fontId="8" fillId="2" borderId="0" xfId="0" applyFont="1" applyFill="1" applyAlignment="1">
      <alignment vertical="center"/>
    </xf>
    <xf numFmtId="0" fontId="13" fillId="2" borderId="0" xfId="0" applyFont="1" applyFill="1">
      <alignment vertical="center"/>
    </xf>
    <xf numFmtId="0" fontId="0" fillId="2" borderId="0" xfId="0" applyFill="1" applyProtection="1">
      <alignment vertical="center"/>
    </xf>
    <xf numFmtId="0" fontId="3" fillId="2" borderId="0" xfId="0" applyFont="1" applyFill="1">
      <alignment vertical="center"/>
    </xf>
    <xf numFmtId="0" fontId="6" fillId="2" borderId="0" xfId="0" applyFont="1" applyFill="1" applyAlignment="1">
      <alignment vertical="top"/>
    </xf>
    <xf numFmtId="0" fontId="5"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0" fillId="3" borderId="11"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textRotation="255"/>
    </xf>
    <xf numFmtId="0" fontId="5" fillId="0" borderId="65" xfId="0" applyFont="1" applyFill="1" applyBorder="1" applyAlignment="1" applyProtection="1">
      <alignment horizontal="center" vertical="center" textRotation="255"/>
    </xf>
    <xf numFmtId="176" fontId="0" fillId="3" borderId="28" xfId="0" applyNumberFormat="1" applyFill="1" applyBorder="1" applyAlignment="1" applyProtection="1">
      <alignment horizontal="center" vertical="center"/>
      <protection locked="0"/>
    </xf>
    <xf numFmtId="176" fontId="0" fillId="3" borderId="64" xfId="0" applyNumberFormat="1"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26" xfId="0" applyFill="1" applyBorder="1" applyAlignment="1" applyProtection="1">
      <alignment vertical="center"/>
      <protection locked="0"/>
    </xf>
    <xf numFmtId="0" fontId="0" fillId="3" borderId="1" xfId="0" applyFill="1" applyBorder="1" applyAlignment="1" applyProtection="1">
      <alignment vertical="center"/>
      <protection locked="0"/>
    </xf>
    <xf numFmtId="0" fontId="7" fillId="0" borderId="13" xfId="0" applyFont="1" applyBorder="1" applyAlignment="1">
      <alignment horizontal="center" vertical="center"/>
    </xf>
    <xf numFmtId="0" fontId="7" fillId="0" borderId="37" xfId="0" applyFont="1" applyBorder="1" applyAlignment="1">
      <alignment horizontal="center" vertical="center"/>
    </xf>
    <xf numFmtId="0" fontId="7" fillId="0" borderId="53" xfId="0" applyFont="1" applyBorder="1" applyAlignment="1">
      <alignment horizontal="center" vertical="center"/>
    </xf>
    <xf numFmtId="0" fontId="7" fillId="0" borderId="30" xfId="0" applyFont="1" applyBorder="1" applyAlignment="1">
      <alignment horizontal="center" vertical="center"/>
    </xf>
    <xf numFmtId="0" fontId="7" fillId="0" borderId="6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3" borderId="25" xfId="0" applyFont="1" applyFill="1" applyBorder="1" applyAlignment="1" applyProtection="1">
      <alignment horizontal="center" vertical="center" textRotation="255" wrapText="1"/>
      <protection locked="0"/>
    </xf>
    <xf numFmtId="0" fontId="6" fillId="3" borderId="26" xfId="0" applyFont="1" applyFill="1" applyBorder="1" applyAlignment="1" applyProtection="1">
      <alignment horizontal="center" vertical="center" textRotation="255" wrapText="1"/>
      <protection locked="0"/>
    </xf>
    <xf numFmtId="0" fontId="6" fillId="3" borderId="46" xfId="0" applyFont="1" applyFill="1" applyBorder="1" applyAlignment="1" applyProtection="1">
      <alignment horizontal="center" vertical="center" textRotation="255" wrapText="1"/>
      <protection locked="0"/>
    </xf>
    <xf numFmtId="0" fontId="6" fillId="3" borderId="1" xfId="0" applyFont="1" applyFill="1" applyBorder="1" applyAlignment="1" applyProtection="1">
      <alignment horizontal="center" vertical="center" textRotation="255" wrapText="1"/>
      <protection locked="0"/>
    </xf>
    <xf numFmtId="0" fontId="6" fillId="3" borderId="27" xfId="0" applyFont="1" applyFill="1" applyBorder="1" applyAlignment="1" applyProtection="1">
      <alignment horizontal="center" vertical="center" textRotation="255" wrapText="1"/>
      <protection locked="0"/>
    </xf>
    <xf numFmtId="0" fontId="6" fillId="3" borderId="28" xfId="0" applyFont="1" applyFill="1" applyBorder="1" applyAlignment="1" applyProtection="1">
      <alignment horizontal="center" vertical="center" textRotation="255" wrapText="1"/>
      <protection locked="0"/>
    </xf>
    <xf numFmtId="0" fontId="6" fillId="0" borderId="25" xfId="0" applyFont="1" applyBorder="1" applyAlignment="1" applyProtection="1">
      <alignment horizontal="center" vertical="center" textRotation="255" wrapText="1"/>
      <protection locked="0"/>
    </xf>
    <xf numFmtId="0" fontId="6" fillId="0" borderId="26" xfId="0" applyFont="1" applyBorder="1" applyAlignment="1" applyProtection="1">
      <alignment horizontal="center" vertical="center" textRotation="255" wrapText="1"/>
      <protection locked="0"/>
    </xf>
    <xf numFmtId="0" fontId="6" fillId="0" borderId="46" xfId="0" applyFont="1" applyBorder="1" applyAlignment="1" applyProtection="1">
      <alignment horizontal="center" vertical="center" textRotation="255" wrapText="1"/>
      <protection locked="0"/>
    </xf>
    <xf numFmtId="0" fontId="6" fillId="0" borderId="1" xfId="0" applyFont="1" applyBorder="1" applyAlignment="1" applyProtection="1">
      <alignment horizontal="center" vertical="center" textRotation="255" wrapText="1"/>
      <protection locked="0"/>
    </xf>
    <xf numFmtId="0" fontId="6" fillId="0" borderId="27" xfId="0" applyFont="1" applyBorder="1" applyAlignment="1" applyProtection="1">
      <alignment horizontal="center" vertical="center" textRotation="255" wrapText="1"/>
      <protection locked="0"/>
    </xf>
    <xf numFmtId="0" fontId="6" fillId="0" borderId="28" xfId="0" applyFont="1" applyBorder="1" applyAlignment="1" applyProtection="1">
      <alignment horizontal="center" vertical="center" textRotation="255" wrapText="1"/>
      <protection locked="0"/>
    </xf>
    <xf numFmtId="0" fontId="6" fillId="0" borderId="25" xfId="0" applyFont="1" applyBorder="1" applyAlignment="1">
      <alignment horizontal="center" vertical="center" textRotation="255"/>
    </xf>
    <xf numFmtId="0" fontId="7" fillId="0" borderId="26" xfId="0" applyFont="1" applyBorder="1" applyAlignment="1">
      <alignment horizontal="center" vertical="center" textRotation="255"/>
    </xf>
    <xf numFmtId="0" fontId="7" fillId="0" borderId="46"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63" xfId="0" applyFont="1" applyBorder="1" applyAlignment="1">
      <alignment horizontal="center" vertical="center" textRotation="255"/>
    </xf>
    <xf numFmtId="0" fontId="7" fillId="0" borderId="64"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6" fillId="3" borderId="47"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8" fillId="0" borderId="48" xfId="0" applyFont="1" applyBorder="1" applyAlignment="1">
      <alignment horizontal="center" vertical="center"/>
    </xf>
    <xf numFmtId="0" fontId="8" fillId="0" borderId="61" xfId="0" applyFont="1" applyBorder="1" applyAlignment="1">
      <alignment horizontal="center" vertical="center"/>
    </xf>
    <xf numFmtId="0" fontId="9" fillId="0" borderId="0" xfId="0" applyFont="1" applyAlignment="1">
      <alignment horizontal="center" vertical="center"/>
    </xf>
    <xf numFmtId="0" fontId="5" fillId="0" borderId="42" xfId="0" applyFont="1" applyBorder="1" applyAlignment="1">
      <alignment horizontal="center" vertical="center"/>
    </xf>
    <xf numFmtId="0" fontId="5" fillId="0" borderId="56" xfId="0" applyFont="1" applyBorder="1" applyAlignment="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8" fillId="0" borderId="58" xfId="0" applyFont="1" applyBorder="1" applyAlignment="1">
      <alignment horizontal="center" vertical="center"/>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8" fillId="0" borderId="6" xfId="0" applyFont="1" applyBorder="1" applyAlignment="1">
      <alignment horizontal="center" vertical="center"/>
    </xf>
    <xf numFmtId="0" fontId="8" fillId="0" borderId="59" xfId="0" applyFont="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8" fillId="0" borderId="9" xfId="0" applyFont="1" applyBorder="1" applyAlignment="1">
      <alignment horizontal="center" vertical="center"/>
    </xf>
    <xf numFmtId="0" fontId="8" fillId="0" borderId="60" xfId="0" applyFont="1" applyBorder="1" applyAlignment="1">
      <alignment horizontal="center" vertical="center"/>
    </xf>
    <xf numFmtId="0" fontId="8" fillId="0" borderId="3" xfId="0" applyFont="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2" xfId="0" applyFont="1" applyFill="1" applyBorder="1" applyAlignment="1">
      <alignment wrapText="1"/>
    </xf>
    <xf numFmtId="0" fontId="10" fillId="2" borderId="13" xfId="0" applyFont="1" applyFill="1" applyBorder="1" applyAlignment="1">
      <alignment wrapText="1"/>
    </xf>
    <xf numFmtId="0" fontId="10" fillId="2" borderId="35" xfId="0" applyFont="1" applyFill="1" applyBorder="1" applyAlignment="1">
      <alignment wrapText="1"/>
    </xf>
    <xf numFmtId="0" fontId="10" fillId="2" borderId="11"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65"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20" xfId="0" applyFont="1" applyBorder="1" applyAlignment="1">
      <alignment horizontal="center" vertical="center"/>
    </xf>
    <xf numFmtId="0" fontId="7" fillId="0" borderId="54" xfId="0" applyFont="1" applyBorder="1" applyAlignment="1">
      <alignment horizontal="center" vertical="center"/>
    </xf>
    <xf numFmtId="0" fontId="7" fillId="0" borderId="65" xfId="0" applyFont="1" applyBorder="1" applyAlignment="1">
      <alignment horizontal="center" vertical="center"/>
    </xf>
    <xf numFmtId="0" fontId="0" fillId="3" borderId="53" xfId="0" applyFill="1" applyBorder="1" applyAlignment="1" applyProtection="1">
      <alignment vertical="center"/>
      <protection locked="0"/>
    </xf>
    <xf numFmtId="0" fontId="0" fillId="3" borderId="30"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54" xfId="0" applyFill="1" applyBorder="1" applyAlignment="1" applyProtection="1">
      <alignment vertical="center"/>
      <protection locked="0"/>
    </xf>
    <xf numFmtId="0" fontId="0" fillId="3" borderId="37"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14" fillId="3" borderId="12"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54" xfId="0" applyFont="1" applyFill="1" applyBorder="1" applyAlignment="1" applyProtection="1">
      <alignment horizontal="center" vertical="center" wrapText="1"/>
      <protection locked="0"/>
    </xf>
    <xf numFmtId="0" fontId="14" fillId="3" borderId="37" xfId="0" applyFont="1" applyFill="1" applyBorder="1" applyAlignment="1" applyProtection="1">
      <alignment horizontal="center" vertical="center" wrapText="1"/>
      <protection locked="0"/>
    </xf>
    <xf numFmtId="0" fontId="6" fillId="2" borderId="0" xfId="0" applyFont="1" applyFill="1" applyBorder="1" applyAlignment="1">
      <alignment vertical="center" wrapText="1"/>
    </xf>
    <xf numFmtId="0" fontId="6" fillId="2" borderId="22" xfId="0" applyFont="1" applyFill="1" applyBorder="1" applyAlignment="1">
      <alignment vertical="center" wrapText="1"/>
    </xf>
    <xf numFmtId="0" fontId="6" fillId="2" borderId="13" xfId="0" applyFont="1" applyFill="1" applyBorder="1" applyAlignment="1">
      <alignment vertical="center" wrapText="1"/>
    </xf>
    <xf numFmtId="0" fontId="6" fillId="2" borderId="37" xfId="0" applyFont="1" applyFill="1" applyBorder="1" applyAlignment="1">
      <alignment vertical="center" wrapText="1"/>
    </xf>
    <xf numFmtId="0" fontId="6" fillId="0" borderId="0" xfId="0" applyFont="1" applyBorder="1" applyAlignment="1">
      <alignment horizontal="center" vertical="center"/>
    </xf>
    <xf numFmtId="0" fontId="7" fillId="0" borderId="52" xfId="0" applyFont="1" applyBorder="1" applyAlignment="1">
      <alignment horizontal="center" vertical="center"/>
    </xf>
    <xf numFmtId="0" fontId="7" fillId="0" borderId="33" xfId="0" applyFont="1" applyBorder="1" applyAlignment="1">
      <alignment horizontal="center" vertical="center"/>
    </xf>
    <xf numFmtId="0" fontId="3" fillId="2" borderId="55" xfId="0" applyFont="1" applyFill="1" applyBorder="1" applyAlignment="1">
      <alignment horizontal="right" vertical="center"/>
    </xf>
    <xf numFmtId="0" fontId="0" fillId="2" borderId="0" xfId="0" applyFill="1" applyBorder="1" applyAlignment="1">
      <alignment horizontal="right" vertical="center"/>
    </xf>
    <xf numFmtId="0" fontId="0" fillId="2" borderId="32" xfId="0" applyFill="1" applyBorder="1" applyAlignment="1">
      <alignment horizontal="right" vertical="center"/>
    </xf>
    <xf numFmtId="0" fontId="0" fillId="2" borderId="22" xfId="0" applyFill="1" applyBorder="1" applyAlignment="1">
      <alignment horizontal="right"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3" fillId="2" borderId="34" xfId="0" applyFont="1" applyFill="1" applyBorder="1" applyAlignment="1">
      <alignment horizontal="right" vertical="center"/>
    </xf>
    <xf numFmtId="0" fontId="0" fillId="2" borderId="13" xfId="0" applyFill="1" applyBorder="1" applyAlignment="1">
      <alignment horizontal="right" vertical="center"/>
    </xf>
    <xf numFmtId="0" fontId="0" fillId="2" borderId="36" xfId="0" applyFill="1" applyBorder="1" applyAlignment="1">
      <alignment horizontal="right" vertical="center"/>
    </xf>
    <xf numFmtId="0" fontId="0" fillId="2" borderId="37" xfId="0" applyFill="1" applyBorder="1" applyAlignment="1">
      <alignment horizontal="right" vertical="center"/>
    </xf>
    <xf numFmtId="0" fontId="0" fillId="2" borderId="53"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3" xfId="0" applyFont="1" applyFill="1" applyBorder="1" applyAlignment="1">
      <alignment horizontal="center" vertical="center"/>
    </xf>
    <xf numFmtId="0" fontId="6" fillId="0" borderId="25"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57"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2"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6" fillId="0" borderId="70" xfId="0" applyFont="1" applyBorder="1" applyAlignment="1">
      <alignment horizontal="right" vertical="center"/>
    </xf>
    <xf numFmtId="0" fontId="6" fillId="0" borderId="71" xfId="0" applyFont="1" applyBorder="1" applyAlignment="1">
      <alignment horizontal="right" vertical="center"/>
    </xf>
    <xf numFmtId="0" fontId="0" fillId="0" borderId="29" xfId="0" applyBorder="1" applyAlignment="1">
      <alignment horizontal="center" vertical="center" textRotation="255"/>
    </xf>
    <xf numFmtId="0" fontId="0" fillId="0" borderId="62" xfId="0" applyBorder="1" applyAlignment="1">
      <alignment horizontal="center" vertical="center" textRotation="255"/>
    </xf>
    <xf numFmtId="0" fontId="0" fillId="0" borderId="55" xfId="0" applyBorder="1" applyAlignment="1">
      <alignment horizontal="center" vertical="center" textRotation="255"/>
    </xf>
    <xf numFmtId="0" fontId="0" fillId="0" borderId="24" xfId="0" applyBorder="1" applyAlignment="1">
      <alignment horizontal="center" vertical="center" textRotation="255"/>
    </xf>
    <xf numFmtId="0" fontId="0" fillId="0" borderId="36" xfId="0" applyBorder="1" applyAlignment="1">
      <alignment horizontal="center" vertical="center" textRotation="255"/>
    </xf>
    <xf numFmtId="0" fontId="0" fillId="0" borderId="65" xfId="0" applyBorder="1" applyAlignment="1">
      <alignment horizontal="center" vertical="center" textRotation="255"/>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4" fillId="2" borderId="13" xfId="0" applyFont="1" applyFill="1" applyBorder="1" applyAlignment="1">
      <alignment vertical="center"/>
    </xf>
    <xf numFmtId="0" fontId="4" fillId="2" borderId="22" xfId="0" applyFont="1" applyFill="1" applyBorder="1" applyAlignment="1">
      <alignment vertical="center"/>
    </xf>
    <xf numFmtId="0" fontId="4" fillId="2" borderId="13" xfId="0" applyFont="1" applyFill="1" applyBorder="1" applyAlignment="1">
      <alignment vertical="center" wrapText="1"/>
    </xf>
    <xf numFmtId="0" fontId="4" fillId="2" borderId="37" xfId="0" applyFont="1" applyFill="1" applyBorder="1" applyAlignment="1">
      <alignment vertical="center" wrapText="1"/>
    </xf>
    <xf numFmtId="0" fontId="7" fillId="2" borderId="13" xfId="0" applyFont="1" applyFill="1" applyBorder="1" applyAlignment="1">
      <alignment horizontal="center" vertical="center"/>
    </xf>
    <xf numFmtId="0" fontId="7" fillId="2" borderId="35" xfId="0" applyFont="1" applyFill="1" applyBorder="1" applyAlignment="1">
      <alignment horizontal="center" vertical="center"/>
    </xf>
    <xf numFmtId="0" fontId="6" fillId="2" borderId="0" xfId="0" applyFont="1" applyFill="1" applyBorder="1" applyAlignment="1">
      <alignment vertical="center"/>
    </xf>
    <xf numFmtId="0" fontId="6" fillId="2" borderId="22" xfId="0" applyFont="1" applyFill="1" applyBorder="1" applyAlignment="1">
      <alignment vertical="center"/>
    </xf>
    <xf numFmtId="0" fontId="7" fillId="0" borderId="34" xfId="0" applyFont="1" applyBorder="1" applyAlignment="1">
      <alignment vertical="center" wrapText="1"/>
    </xf>
    <xf numFmtId="0" fontId="7" fillId="0" borderId="13" xfId="0" applyFont="1" applyBorder="1" applyAlignment="1">
      <alignment vertical="center" wrapText="1"/>
    </xf>
    <xf numFmtId="0" fontId="7" fillId="0" borderId="32" xfId="0" applyFont="1" applyBorder="1" applyAlignment="1">
      <alignment vertical="center" wrapText="1"/>
    </xf>
    <xf numFmtId="0" fontId="7" fillId="0" borderId="22" xfId="0" applyFont="1" applyBorder="1" applyAlignment="1">
      <alignment vertical="center" wrapText="1"/>
    </xf>
    <xf numFmtId="0" fontId="7" fillId="0" borderId="34" xfId="0" applyFont="1" applyBorder="1" applyAlignment="1">
      <alignment vertical="center"/>
    </xf>
    <xf numFmtId="0" fontId="7" fillId="0" borderId="13" xfId="0" applyFont="1" applyBorder="1" applyAlignment="1">
      <alignment vertical="center"/>
    </xf>
    <xf numFmtId="0" fontId="7" fillId="0" borderId="32" xfId="0" applyFont="1" applyBorder="1" applyAlignment="1">
      <alignment vertical="center"/>
    </xf>
    <xf numFmtId="0" fontId="7" fillId="0" borderId="22" xfId="0" applyFont="1" applyBorder="1" applyAlignment="1">
      <alignment vertical="center"/>
    </xf>
    <xf numFmtId="0" fontId="4" fillId="0" borderId="13" xfId="0" applyFont="1" applyBorder="1" applyAlignment="1">
      <alignment horizontal="center" vertical="center"/>
    </xf>
    <xf numFmtId="0" fontId="7" fillId="0" borderId="36" xfId="0" applyFont="1" applyBorder="1" applyAlignment="1">
      <alignment vertical="center"/>
    </xf>
    <xf numFmtId="0" fontId="7" fillId="0" borderId="37" xfId="0" applyFont="1" applyBorder="1" applyAlignment="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54" xfId="0" applyFill="1" applyBorder="1" applyAlignment="1">
      <alignment horizontal="center" vertical="center"/>
    </xf>
    <xf numFmtId="0" fontId="0" fillId="0" borderId="37" xfId="0" applyFill="1" applyBorder="1" applyAlignment="1">
      <alignment horizontal="center" vertical="center"/>
    </xf>
    <xf numFmtId="0" fontId="0" fillId="3" borderId="53"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6" fillId="2" borderId="69"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7" xfId="0" applyFont="1" applyFill="1" applyBorder="1" applyAlignment="1">
      <alignment horizontal="center" vertical="center"/>
    </xf>
    <xf numFmtId="0" fontId="6" fillId="2" borderId="76" xfId="0" applyFont="1" applyFill="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6" fillId="2" borderId="74"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6" fillId="0" borderId="55"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7" fillId="0" borderId="91" xfId="0" applyFont="1" applyBorder="1" applyAlignment="1">
      <alignment vertical="center"/>
    </xf>
    <xf numFmtId="0" fontId="7" fillId="0" borderId="57" xfId="0" applyFont="1" applyBorder="1" applyAlignment="1">
      <alignment vertical="center"/>
    </xf>
    <xf numFmtId="0" fontId="6" fillId="0" borderId="53" xfId="0" applyFont="1" applyFill="1" applyBorder="1" applyAlignment="1">
      <alignment vertical="center" wrapText="1"/>
    </xf>
    <xf numFmtId="0" fontId="7" fillId="0" borderId="3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0" fillId="0" borderId="53" xfId="0" applyBorder="1" applyAlignment="1">
      <alignment horizontal="center" vertical="center"/>
    </xf>
    <xf numFmtId="0" fontId="0" fillId="0" borderId="21" xfId="0" applyBorder="1" applyAlignment="1">
      <alignment horizontal="center" vertical="center"/>
    </xf>
    <xf numFmtId="0" fontId="6" fillId="0" borderId="81" xfId="0" applyFont="1" applyFill="1" applyBorder="1" applyAlignment="1">
      <alignment vertical="center"/>
    </xf>
    <xf numFmtId="0" fontId="7" fillId="0" borderId="83" xfId="0" applyFont="1" applyFill="1" applyBorder="1" applyAlignment="1">
      <alignment vertical="center"/>
    </xf>
    <xf numFmtId="0" fontId="7" fillId="0" borderId="83" xfId="0" applyFont="1" applyBorder="1" applyAlignment="1">
      <alignment horizontal="center" vertical="center"/>
    </xf>
    <xf numFmtId="0" fontId="7" fillId="0" borderId="81" xfId="0" applyFont="1" applyBorder="1" applyAlignment="1">
      <alignment horizontal="center" vertical="center"/>
    </xf>
    <xf numFmtId="0" fontId="7" fillId="0" borderId="88" xfId="0" applyFont="1" applyBorder="1" applyAlignment="1">
      <alignment horizontal="center" vertical="center"/>
    </xf>
    <xf numFmtId="0" fontId="4" fillId="0" borderId="81"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8"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8" xfId="0" applyFont="1" applyFill="1" applyBorder="1" applyAlignment="1">
      <alignment horizontal="center" vertical="center"/>
    </xf>
    <xf numFmtId="0" fontId="10" fillId="2" borderId="53"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7" fillId="0" borderId="90" xfId="0" applyFont="1" applyBorder="1" applyAlignment="1">
      <alignment horizontal="center" vertical="center"/>
    </xf>
    <xf numFmtId="0" fontId="7" fillId="0" borderId="86" xfId="0" applyFont="1" applyBorder="1" applyAlignment="1">
      <alignment horizontal="center" vertical="center"/>
    </xf>
    <xf numFmtId="0" fontId="7" fillId="0" borderId="89" xfId="0" applyFont="1" applyBorder="1" applyAlignment="1">
      <alignment horizontal="center" vertical="center"/>
    </xf>
    <xf numFmtId="0" fontId="6" fillId="2" borderId="35" xfId="0" applyFont="1" applyFill="1" applyBorder="1" applyAlignment="1">
      <alignment horizontal="center" vertical="center" textRotation="255"/>
    </xf>
    <xf numFmtId="0" fontId="7" fillId="2" borderId="33" xfId="0" applyFont="1" applyFill="1" applyBorder="1" applyAlignment="1">
      <alignment horizontal="center" vertical="center" textRotation="255"/>
    </xf>
    <xf numFmtId="0" fontId="6" fillId="0" borderId="81"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4" fillId="0" borderId="90"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9"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152401</xdr:colOff>
      <xdr:row>104</xdr:row>
      <xdr:rowOff>38100</xdr:rowOff>
    </xdr:from>
    <xdr:to>
      <xdr:col>14</xdr:col>
      <xdr:colOff>152400</xdr:colOff>
      <xdr:row>105</xdr:row>
      <xdr:rowOff>152400</xdr:rowOff>
    </xdr:to>
    <xdr:sp macro="" textlink="">
      <xdr:nvSpPr>
        <xdr:cNvPr id="2" name="大かっこ 1"/>
        <xdr:cNvSpPr/>
      </xdr:nvSpPr>
      <xdr:spPr>
        <a:xfrm>
          <a:off x="1419226" y="18497550"/>
          <a:ext cx="1266824" cy="295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38100</xdr:colOff>
      <xdr:row>64</xdr:row>
      <xdr:rowOff>114300</xdr:rowOff>
    </xdr:from>
    <xdr:to>
      <xdr:col>27</xdr:col>
      <xdr:colOff>123825</xdr:colOff>
      <xdr:row>65</xdr:row>
      <xdr:rowOff>171450</xdr:rowOff>
    </xdr:to>
    <xdr:sp macro="" textlink="">
      <xdr:nvSpPr>
        <xdr:cNvPr id="3" name="大かっこ 2"/>
        <xdr:cNvSpPr/>
      </xdr:nvSpPr>
      <xdr:spPr>
        <a:xfrm>
          <a:off x="4562475" y="11334750"/>
          <a:ext cx="447675" cy="238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T119"/>
  <sheetViews>
    <sheetView tabSelected="1" view="pageBreakPreview" zoomScaleNormal="100" zoomScaleSheetLayoutView="100" workbookViewId="0">
      <selection activeCell="AX116" sqref="AX116"/>
    </sheetView>
  </sheetViews>
  <sheetFormatPr defaultColWidth="2.375" defaultRowHeight="14.25" customHeight="1"/>
  <cols>
    <col min="12" max="30" width="2.375" customWidth="1"/>
    <col min="32" max="32" width="2.375" customWidth="1"/>
    <col min="34" max="34" width="2.375" customWidth="1"/>
    <col min="36" max="36" width="2.375" customWidth="1"/>
    <col min="39" max="39" width="6" hidden="1" customWidth="1"/>
    <col min="40" max="42" width="3.5" hidden="1" customWidth="1"/>
  </cols>
  <sheetData>
    <row r="1" spans="1:98" ht="14.25" customHeight="1">
      <c r="A1" s="200" t="s">
        <v>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1"/>
      <c r="AM1" s="1"/>
      <c r="AN1" s="1"/>
      <c r="AO1" s="1"/>
      <c r="AP1" s="1"/>
      <c r="AQ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98" ht="14.2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1"/>
      <c r="AM2" s="1"/>
      <c r="AN2" s="1"/>
      <c r="AO2" s="1"/>
      <c r="AP2" s="1"/>
      <c r="AQ2" s="1"/>
      <c r="BS2" s="1"/>
      <c r="BT2" s="1"/>
      <c r="BU2" s="2">
        <v>0</v>
      </c>
      <c r="BV2" s="2"/>
      <c r="BW2" s="2">
        <v>2</v>
      </c>
      <c r="BX2" s="2"/>
      <c r="BY2" s="2">
        <v>4</v>
      </c>
      <c r="BZ2" s="2"/>
      <c r="CA2" s="2">
        <v>6</v>
      </c>
      <c r="CB2" s="2"/>
      <c r="CC2" s="2">
        <v>8</v>
      </c>
      <c r="CD2" s="2"/>
      <c r="CE2" s="2">
        <v>10</v>
      </c>
      <c r="CF2" s="2"/>
      <c r="CG2" s="2">
        <v>12</v>
      </c>
      <c r="CH2" s="2"/>
      <c r="CI2" s="2">
        <v>14</v>
      </c>
      <c r="CJ2" s="2"/>
      <c r="CK2" s="2">
        <v>16</v>
      </c>
      <c r="CL2" s="2"/>
      <c r="CM2" s="2">
        <v>18</v>
      </c>
      <c r="CN2" s="2"/>
      <c r="CO2" s="2">
        <v>20</v>
      </c>
      <c r="CP2" s="2"/>
      <c r="CQ2" s="2">
        <v>22</v>
      </c>
      <c r="CR2" s="2"/>
      <c r="CS2" s="2">
        <v>24</v>
      </c>
      <c r="CT2" s="1"/>
    </row>
    <row r="3" spans="1:98" ht="14.25" customHeight="1" thickBo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1"/>
      <c r="AM3" s="1"/>
      <c r="AN3" s="1"/>
      <c r="AO3" s="1"/>
      <c r="AP3" s="1"/>
      <c r="AQ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row>
    <row r="4" spans="1:98" ht="14.25" customHeight="1">
      <c r="A4" s="1"/>
      <c r="B4" s="201" t="s">
        <v>30</v>
      </c>
      <c r="C4" s="202"/>
      <c r="D4" s="202"/>
      <c r="E4" s="202"/>
      <c r="F4" s="202"/>
      <c r="G4" s="138"/>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40"/>
      <c r="AL4" s="1"/>
      <c r="AM4" s="1"/>
      <c r="AN4" s="1"/>
      <c r="AO4" s="1"/>
      <c r="AP4" s="1"/>
      <c r="AQ4" s="1"/>
    </row>
    <row r="5" spans="1:98" ht="14.25" customHeight="1" thickBot="1">
      <c r="A5" s="1"/>
      <c r="B5" s="203"/>
      <c r="C5" s="204"/>
      <c r="D5" s="204"/>
      <c r="E5" s="204"/>
      <c r="F5" s="204"/>
      <c r="G5" s="141"/>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3"/>
      <c r="AL5" s="1"/>
      <c r="AM5" s="1"/>
      <c r="AN5" s="1"/>
      <c r="AO5" s="1"/>
      <c r="AP5" s="1"/>
      <c r="AQ5" s="1"/>
    </row>
    <row r="6" spans="1:98" ht="14.25" customHeight="1">
      <c r="A6" s="1"/>
      <c r="B6" s="165" t="s">
        <v>9</v>
      </c>
      <c r="C6" s="166"/>
      <c r="D6" s="225" t="s">
        <v>1</v>
      </c>
      <c r="E6" s="225"/>
      <c r="F6" s="225"/>
      <c r="G6" s="225"/>
      <c r="H6" s="225"/>
      <c r="I6" s="225"/>
      <c r="J6" s="225"/>
      <c r="K6" s="225"/>
      <c r="L6" s="225"/>
      <c r="M6" s="225"/>
      <c r="N6" s="225"/>
      <c r="O6" s="175" t="str">
        <f>IF(AH18+AH24+AH30+AH36+AH42+AH48+AH54=0,"",(AH18+AH24+AH30+AH36+AH42+AH48+AH54))</f>
        <v/>
      </c>
      <c r="P6" s="176"/>
      <c r="Q6" s="176"/>
      <c r="R6" s="183" t="s">
        <v>6</v>
      </c>
      <c r="S6" s="184"/>
      <c r="T6" s="144" t="s">
        <v>7</v>
      </c>
      <c r="U6" s="145"/>
      <c r="V6" s="145"/>
      <c r="W6" s="145"/>
      <c r="X6" s="145"/>
      <c r="Y6" s="145"/>
      <c r="Z6" s="145"/>
      <c r="AA6" s="145"/>
      <c r="AB6" s="145"/>
      <c r="AC6" s="145"/>
      <c r="AD6" s="145"/>
      <c r="AE6" s="145"/>
      <c r="AF6" s="145"/>
      <c r="AG6" s="145"/>
      <c r="AH6" s="145"/>
      <c r="AI6" s="145"/>
      <c r="AJ6" s="145"/>
      <c r="AK6" s="146"/>
      <c r="AL6" s="1"/>
      <c r="AM6" s="1"/>
      <c r="AN6" s="1"/>
      <c r="AO6" s="1"/>
      <c r="AP6" s="1"/>
      <c r="AQ6" s="1"/>
    </row>
    <row r="7" spans="1:98" ht="14.25" customHeight="1">
      <c r="A7" s="1"/>
      <c r="B7" s="167"/>
      <c r="C7" s="168"/>
      <c r="D7" s="226"/>
      <c r="E7" s="226"/>
      <c r="F7" s="226"/>
      <c r="G7" s="226"/>
      <c r="H7" s="226"/>
      <c r="I7" s="226"/>
      <c r="J7" s="226"/>
      <c r="K7" s="226"/>
      <c r="L7" s="226"/>
      <c r="M7" s="226"/>
      <c r="N7" s="226"/>
      <c r="O7" s="177"/>
      <c r="P7" s="178"/>
      <c r="Q7" s="178"/>
      <c r="R7" s="185"/>
      <c r="S7" s="186"/>
      <c r="T7" s="147"/>
      <c r="U7" s="148"/>
      <c r="V7" s="148"/>
      <c r="W7" s="148"/>
      <c r="X7" s="148"/>
      <c r="Y7" s="148"/>
      <c r="Z7" s="148"/>
      <c r="AA7" s="148"/>
      <c r="AB7" s="148"/>
      <c r="AC7" s="148"/>
      <c r="AD7" s="148"/>
      <c r="AE7" s="148"/>
      <c r="AF7" s="148"/>
      <c r="AG7" s="148"/>
      <c r="AH7" s="148"/>
      <c r="AI7" s="148"/>
      <c r="AJ7" s="148"/>
      <c r="AK7" s="149"/>
      <c r="AL7" s="1"/>
      <c r="AM7" s="1"/>
      <c r="AN7" s="1"/>
      <c r="AO7" s="1"/>
      <c r="AP7" s="1"/>
      <c r="AQ7" s="1"/>
    </row>
    <row r="8" spans="1:98" ht="14.25" customHeight="1">
      <c r="A8" s="1"/>
      <c r="B8" s="171" t="s">
        <v>10</v>
      </c>
      <c r="C8" s="172"/>
      <c r="D8" s="219" t="s">
        <v>3</v>
      </c>
      <c r="E8" s="219"/>
      <c r="F8" s="219"/>
      <c r="G8" s="219"/>
      <c r="H8" s="219"/>
      <c r="I8" s="219"/>
      <c r="J8" s="219"/>
      <c r="K8" s="219"/>
      <c r="L8" s="219"/>
      <c r="M8" s="219"/>
      <c r="N8" s="219"/>
      <c r="O8" s="179" t="str">
        <f>IF(AH19+AH25+AH31+AH37+AH43+AH49+AH55=0,"",(AH19+AH25+AH31+AH37+AH43+AH49+AH55))</f>
        <v/>
      </c>
      <c r="P8" s="180"/>
      <c r="Q8" s="180"/>
      <c r="R8" s="223" t="s">
        <v>6</v>
      </c>
      <c r="S8" s="224"/>
      <c r="T8" s="165" t="s">
        <v>14</v>
      </c>
      <c r="U8" s="166"/>
      <c r="V8" s="158" t="s">
        <v>76</v>
      </c>
      <c r="W8" s="158"/>
      <c r="X8" s="158"/>
      <c r="Y8" s="158"/>
      <c r="Z8" s="158"/>
      <c r="AA8" s="158"/>
      <c r="AB8" s="158"/>
      <c r="AC8" s="158"/>
      <c r="AD8" s="158"/>
      <c r="AE8" s="158"/>
      <c r="AF8" s="158"/>
      <c r="AG8" s="150"/>
      <c r="AH8" s="151"/>
      <c r="AI8" s="151"/>
      <c r="AJ8" s="162" t="s">
        <v>8</v>
      </c>
      <c r="AK8" s="163"/>
      <c r="AL8" s="1"/>
      <c r="AM8" s="1"/>
      <c r="AN8" s="1"/>
      <c r="AO8" s="1"/>
      <c r="AP8" s="1"/>
      <c r="AQ8" s="1"/>
    </row>
    <row r="9" spans="1:98" ht="14.25" customHeight="1">
      <c r="A9" s="1"/>
      <c r="B9" s="167"/>
      <c r="C9" s="168"/>
      <c r="D9" s="220"/>
      <c r="E9" s="220"/>
      <c r="F9" s="220"/>
      <c r="G9" s="220"/>
      <c r="H9" s="220"/>
      <c r="I9" s="220"/>
      <c r="J9" s="220"/>
      <c r="K9" s="220"/>
      <c r="L9" s="220"/>
      <c r="M9" s="220"/>
      <c r="N9" s="220"/>
      <c r="O9" s="181"/>
      <c r="P9" s="182"/>
      <c r="Q9" s="182"/>
      <c r="R9" s="185"/>
      <c r="S9" s="186"/>
      <c r="T9" s="167"/>
      <c r="U9" s="168"/>
      <c r="V9" s="159"/>
      <c r="W9" s="159"/>
      <c r="X9" s="159"/>
      <c r="Y9" s="159"/>
      <c r="Z9" s="159"/>
      <c r="AA9" s="159"/>
      <c r="AB9" s="159"/>
      <c r="AC9" s="159"/>
      <c r="AD9" s="159"/>
      <c r="AE9" s="159"/>
      <c r="AF9" s="159"/>
      <c r="AG9" s="152"/>
      <c r="AH9" s="153"/>
      <c r="AI9" s="153"/>
      <c r="AJ9" s="64"/>
      <c r="AK9" s="164"/>
      <c r="AL9" s="1"/>
      <c r="AM9" s="1"/>
      <c r="AN9" s="1"/>
      <c r="AO9" s="1"/>
      <c r="AP9" s="1"/>
      <c r="AQ9" s="1"/>
    </row>
    <row r="10" spans="1:98" ht="14.25" customHeight="1">
      <c r="A10" s="1"/>
      <c r="B10" s="171" t="s">
        <v>11</v>
      </c>
      <c r="C10" s="172"/>
      <c r="D10" s="219" t="s">
        <v>2</v>
      </c>
      <c r="E10" s="219"/>
      <c r="F10" s="219"/>
      <c r="G10" s="219"/>
      <c r="H10" s="219"/>
      <c r="I10" s="219"/>
      <c r="J10" s="219"/>
      <c r="K10" s="219"/>
      <c r="L10" s="219"/>
      <c r="M10" s="219"/>
      <c r="N10" s="219"/>
      <c r="O10" s="179" t="str">
        <f>IF(AH20+AH26+AH32+AH38+AH44+AH50+AH56=0,"",(AH20+AH26+AH32+AH38+AH44+AH50+AH56))</f>
        <v/>
      </c>
      <c r="P10" s="180"/>
      <c r="Q10" s="180"/>
      <c r="R10" s="223" t="s">
        <v>6</v>
      </c>
      <c r="S10" s="224"/>
      <c r="T10" s="171" t="s">
        <v>15</v>
      </c>
      <c r="U10" s="172"/>
      <c r="V10" s="160" t="s">
        <v>90</v>
      </c>
      <c r="W10" s="160"/>
      <c r="X10" s="160"/>
      <c r="Y10" s="160"/>
      <c r="Z10" s="160"/>
      <c r="AA10" s="160"/>
      <c r="AB10" s="160"/>
      <c r="AC10" s="160"/>
      <c r="AD10" s="160"/>
      <c r="AE10" s="160"/>
      <c r="AF10" s="160"/>
      <c r="AG10" s="43"/>
      <c r="AH10" s="44"/>
      <c r="AI10" s="44"/>
      <c r="AJ10" s="58" t="s">
        <v>8</v>
      </c>
      <c r="AK10" s="169"/>
      <c r="AL10" s="1"/>
      <c r="AM10" s="1"/>
      <c r="AN10" s="1"/>
      <c r="AO10" s="1"/>
      <c r="AP10" s="1"/>
      <c r="AQ10" s="1"/>
    </row>
    <row r="11" spans="1:98" ht="14.25" customHeight="1" thickBot="1">
      <c r="A11" s="1"/>
      <c r="B11" s="167"/>
      <c r="C11" s="168"/>
      <c r="D11" s="220"/>
      <c r="E11" s="220"/>
      <c r="F11" s="220"/>
      <c r="G11" s="220"/>
      <c r="H11" s="220"/>
      <c r="I11" s="220"/>
      <c r="J11" s="220"/>
      <c r="K11" s="220"/>
      <c r="L11" s="220"/>
      <c r="M11" s="220"/>
      <c r="N11" s="220"/>
      <c r="O11" s="181"/>
      <c r="P11" s="182"/>
      <c r="Q11" s="182"/>
      <c r="R11" s="185"/>
      <c r="S11" s="186"/>
      <c r="T11" s="173"/>
      <c r="U11" s="174"/>
      <c r="V11" s="161"/>
      <c r="W11" s="161"/>
      <c r="X11" s="161"/>
      <c r="Y11" s="161"/>
      <c r="Z11" s="161"/>
      <c r="AA11" s="161"/>
      <c r="AB11" s="161"/>
      <c r="AC11" s="161"/>
      <c r="AD11" s="161"/>
      <c r="AE11" s="161"/>
      <c r="AF11" s="161"/>
      <c r="AG11" s="45"/>
      <c r="AH11" s="46"/>
      <c r="AI11" s="46"/>
      <c r="AJ11" s="59"/>
      <c r="AK11" s="170"/>
      <c r="AL11" s="1"/>
      <c r="AM11" s="1"/>
      <c r="AN11" s="1"/>
      <c r="AO11" s="1"/>
      <c r="AP11" s="1"/>
      <c r="AQ11" s="1"/>
    </row>
    <row r="12" spans="1:98" ht="14.25" customHeight="1">
      <c r="A12" s="1"/>
      <c r="B12" s="171" t="s">
        <v>12</v>
      </c>
      <c r="C12" s="172"/>
      <c r="D12" s="219" t="s">
        <v>4</v>
      </c>
      <c r="E12" s="219"/>
      <c r="F12" s="219"/>
      <c r="G12" s="219"/>
      <c r="H12" s="219"/>
      <c r="I12" s="219"/>
      <c r="J12" s="219"/>
      <c r="K12" s="219"/>
      <c r="L12" s="219"/>
      <c r="M12" s="219"/>
      <c r="N12" s="219"/>
      <c r="O12" s="179" t="str">
        <f>IF(AH21+AH27+AH33+AH39+AH45+AH51+AH57=0,"",(AH21+AH27+AH33+AH39+AH45+AH51+AH57))</f>
        <v/>
      </c>
      <c r="P12" s="180"/>
      <c r="Q12" s="180"/>
      <c r="R12" s="223" t="s">
        <v>6</v>
      </c>
      <c r="S12" s="224"/>
      <c r="T12" s="1"/>
      <c r="U12" s="1"/>
      <c r="V12" s="1"/>
      <c r="W12" s="1"/>
      <c r="X12" s="1"/>
      <c r="Y12" s="1"/>
      <c r="Z12" s="1"/>
      <c r="AA12" s="1"/>
      <c r="AB12" s="1"/>
      <c r="AC12" s="1"/>
      <c r="AD12" s="1"/>
      <c r="AE12" s="1"/>
      <c r="AF12" s="1"/>
      <c r="AG12" s="1"/>
      <c r="AH12" s="1"/>
      <c r="AI12" s="1"/>
      <c r="AJ12" s="1"/>
      <c r="AK12" s="1"/>
      <c r="AL12" s="1"/>
      <c r="AM12" s="34" t="s">
        <v>74</v>
      </c>
      <c r="AN12" s="1"/>
      <c r="AO12" s="1"/>
      <c r="AP12" s="1"/>
      <c r="AQ12" s="1"/>
    </row>
    <row r="13" spans="1:98" ht="14.25" customHeight="1">
      <c r="A13" s="1"/>
      <c r="B13" s="167"/>
      <c r="C13" s="168"/>
      <c r="D13" s="220"/>
      <c r="E13" s="220"/>
      <c r="F13" s="220"/>
      <c r="G13" s="220"/>
      <c r="H13" s="220"/>
      <c r="I13" s="220"/>
      <c r="J13" s="220"/>
      <c r="K13" s="220"/>
      <c r="L13" s="220"/>
      <c r="M13" s="220"/>
      <c r="N13" s="220"/>
      <c r="O13" s="181"/>
      <c r="P13" s="182"/>
      <c r="Q13" s="182"/>
      <c r="R13" s="185"/>
      <c r="S13" s="186"/>
      <c r="T13" s="1"/>
      <c r="U13" s="1"/>
      <c r="V13" s="1"/>
      <c r="W13" s="1"/>
      <c r="X13" s="1"/>
      <c r="Y13" s="1"/>
      <c r="Z13" s="1"/>
      <c r="AA13" s="1"/>
      <c r="AB13" s="1"/>
      <c r="AC13" s="1"/>
      <c r="AD13" s="1"/>
      <c r="AE13" s="1"/>
      <c r="AF13" s="1"/>
      <c r="AG13" s="1"/>
      <c r="AH13" s="1"/>
      <c r="AI13" s="1"/>
      <c r="AJ13" s="1"/>
      <c r="AK13" s="1"/>
      <c r="AL13" s="1"/>
      <c r="AM13" s="35" t="s">
        <v>71</v>
      </c>
      <c r="AN13" s="1"/>
      <c r="AO13" s="1"/>
      <c r="AP13" s="1"/>
      <c r="AQ13" s="1"/>
    </row>
    <row r="14" spans="1:98" ht="14.25" customHeight="1">
      <c r="A14" s="1"/>
      <c r="B14" s="171" t="s">
        <v>13</v>
      </c>
      <c r="C14" s="172"/>
      <c r="D14" s="221" t="s">
        <v>5</v>
      </c>
      <c r="E14" s="221"/>
      <c r="F14" s="221"/>
      <c r="G14" s="221"/>
      <c r="H14" s="221"/>
      <c r="I14" s="221"/>
      <c r="J14" s="221"/>
      <c r="K14" s="221"/>
      <c r="L14" s="221"/>
      <c r="M14" s="221"/>
      <c r="N14" s="221"/>
      <c r="O14" s="154"/>
      <c r="P14" s="155"/>
      <c r="Q14" s="155"/>
      <c r="R14" s="58" t="s">
        <v>6</v>
      </c>
      <c r="S14" s="169"/>
      <c r="T14" s="1"/>
      <c r="U14" s="1"/>
      <c r="V14" s="1"/>
      <c r="W14" s="1"/>
      <c r="X14" s="1"/>
      <c r="Y14" s="1"/>
      <c r="Z14" s="1"/>
      <c r="AA14" s="1"/>
      <c r="AB14" s="1"/>
      <c r="AC14" s="1"/>
      <c r="AD14" s="1"/>
      <c r="AE14" s="1"/>
      <c r="AF14" s="1"/>
      <c r="AG14" s="1"/>
      <c r="AH14" s="1"/>
      <c r="AI14" s="1"/>
      <c r="AJ14" s="1"/>
      <c r="AK14" s="1"/>
      <c r="AL14" s="1"/>
      <c r="AM14" s="34" t="s">
        <v>72</v>
      </c>
      <c r="AN14" s="1"/>
      <c r="AO14" s="1"/>
      <c r="AP14" s="1"/>
      <c r="AQ14" s="1"/>
    </row>
    <row r="15" spans="1:98" ht="14.25" customHeight="1" thickBot="1">
      <c r="A15" s="1"/>
      <c r="B15" s="173"/>
      <c r="C15" s="174"/>
      <c r="D15" s="222"/>
      <c r="E15" s="222"/>
      <c r="F15" s="222"/>
      <c r="G15" s="222"/>
      <c r="H15" s="222"/>
      <c r="I15" s="222"/>
      <c r="J15" s="222"/>
      <c r="K15" s="222"/>
      <c r="L15" s="222"/>
      <c r="M15" s="222"/>
      <c r="N15" s="222"/>
      <c r="O15" s="156"/>
      <c r="P15" s="157"/>
      <c r="Q15" s="157"/>
      <c r="R15" s="59"/>
      <c r="S15" s="170"/>
      <c r="T15" s="1"/>
      <c r="U15" s="1"/>
      <c r="V15" s="1"/>
      <c r="W15" s="38"/>
      <c r="X15" s="1"/>
      <c r="Y15" s="1"/>
      <c r="Z15" s="1"/>
      <c r="AA15" s="1"/>
      <c r="AB15" s="1"/>
      <c r="AC15" s="1"/>
      <c r="AD15" s="1"/>
      <c r="AE15" s="1"/>
      <c r="AF15" s="1"/>
      <c r="AG15" s="1"/>
      <c r="AH15" s="1"/>
      <c r="AI15" s="1"/>
      <c r="AJ15" s="1"/>
      <c r="AK15" s="1"/>
      <c r="AL15" s="1"/>
      <c r="AM15" s="34" t="s">
        <v>73</v>
      </c>
      <c r="AN15" s="1"/>
      <c r="AO15" s="1"/>
      <c r="AP15" s="1"/>
      <c r="AQ15" s="1"/>
    </row>
    <row r="16" spans="1:98"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4.25"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39" t="s">
        <v>75</v>
      </c>
      <c r="AJ17" s="1"/>
      <c r="AK17" s="40"/>
      <c r="AL17" s="1"/>
      <c r="AM17" s="1"/>
      <c r="AN17" s="1"/>
      <c r="AO17" s="1"/>
      <c r="AP17" s="1"/>
      <c r="AQ17" s="1"/>
    </row>
    <row r="18" spans="1:43" ht="14.25" customHeight="1">
      <c r="A18" s="1"/>
      <c r="B18" s="187" t="s">
        <v>16</v>
      </c>
      <c r="C18" s="190" t="s">
        <v>17</v>
      </c>
      <c r="D18" s="191"/>
      <c r="E18" s="191"/>
      <c r="F18" s="191"/>
      <c r="G18" s="191"/>
      <c r="H18" s="191"/>
      <c r="I18" s="192"/>
      <c r="J18" s="9"/>
      <c r="K18" s="10"/>
      <c r="L18" s="9"/>
      <c r="M18" s="10"/>
      <c r="N18" s="9"/>
      <c r="O18" s="10"/>
      <c r="P18" s="9"/>
      <c r="Q18" s="10"/>
      <c r="R18" s="9"/>
      <c r="S18" s="10"/>
      <c r="T18" s="9"/>
      <c r="U18" s="10"/>
      <c r="V18" s="9"/>
      <c r="W18" s="10"/>
      <c r="X18" s="9"/>
      <c r="Y18" s="10"/>
      <c r="Z18" s="9"/>
      <c r="AA18" s="10"/>
      <c r="AB18" s="9"/>
      <c r="AC18" s="10"/>
      <c r="AD18" s="9"/>
      <c r="AE18" s="10"/>
      <c r="AF18" s="9"/>
      <c r="AG18" s="10"/>
      <c r="AH18" s="47"/>
      <c r="AI18" s="48"/>
      <c r="AJ18" s="91" t="s">
        <v>6</v>
      </c>
      <c r="AK18" s="92"/>
      <c r="AL18" s="1"/>
      <c r="AM18" s="1"/>
      <c r="AN18" s="1"/>
      <c r="AO18" s="1"/>
      <c r="AP18" s="1"/>
      <c r="AQ18" s="1"/>
    </row>
    <row r="19" spans="1:43" ht="14.25" customHeight="1">
      <c r="A19" s="1"/>
      <c r="B19" s="188"/>
      <c r="C19" s="104" t="s">
        <v>18</v>
      </c>
      <c r="D19" s="105"/>
      <c r="E19" s="105"/>
      <c r="F19" s="105"/>
      <c r="G19" s="105"/>
      <c r="H19" s="105"/>
      <c r="I19" s="106"/>
      <c r="J19" s="11"/>
      <c r="K19" s="12"/>
      <c r="L19" s="11"/>
      <c r="M19" s="12"/>
      <c r="N19" s="11"/>
      <c r="O19" s="12"/>
      <c r="P19" s="11"/>
      <c r="Q19" s="12"/>
      <c r="R19" s="11"/>
      <c r="S19" s="12"/>
      <c r="T19" s="11"/>
      <c r="U19" s="12"/>
      <c r="V19" s="11"/>
      <c r="W19" s="12"/>
      <c r="X19" s="11"/>
      <c r="Y19" s="12"/>
      <c r="Z19" s="11"/>
      <c r="AA19" s="12"/>
      <c r="AB19" s="11"/>
      <c r="AC19" s="12"/>
      <c r="AD19" s="11"/>
      <c r="AE19" s="12"/>
      <c r="AF19" s="11"/>
      <c r="AG19" s="12"/>
      <c r="AH19" s="93"/>
      <c r="AI19" s="94"/>
      <c r="AJ19" s="95" t="s">
        <v>6</v>
      </c>
      <c r="AK19" s="96"/>
      <c r="AL19" s="1"/>
      <c r="AM19" s="1"/>
      <c r="AN19" s="1"/>
      <c r="AO19" s="1"/>
      <c r="AP19" s="1"/>
      <c r="AQ19" s="1"/>
    </row>
    <row r="20" spans="1:43" ht="14.25" customHeight="1">
      <c r="A20" s="1"/>
      <c r="B20" s="188"/>
      <c r="C20" s="193" t="s">
        <v>19</v>
      </c>
      <c r="D20" s="194"/>
      <c r="E20" s="194"/>
      <c r="F20" s="194"/>
      <c r="G20" s="194"/>
      <c r="H20" s="194"/>
      <c r="I20" s="195"/>
      <c r="J20" s="13"/>
      <c r="K20" s="14"/>
      <c r="L20" s="13"/>
      <c r="M20" s="14"/>
      <c r="N20" s="13"/>
      <c r="O20" s="14"/>
      <c r="P20" s="13"/>
      <c r="Q20" s="14"/>
      <c r="R20" s="13"/>
      <c r="S20" s="14"/>
      <c r="T20" s="13"/>
      <c r="U20" s="14"/>
      <c r="V20" s="13"/>
      <c r="W20" s="14"/>
      <c r="X20" s="13"/>
      <c r="Y20" s="14"/>
      <c r="Z20" s="13"/>
      <c r="AA20" s="14"/>
      <c r="AB20" s="13"/>
      <c r="AC20" s="14"/>
      <c r="AD20" s="13"/>
      <c r="AE20" s="14"/>
      <c r="AF20" s="13"/>
      <c r="AG20" s="14"/>
      <c r="AH20" s="97"/>
      <c r="AI20" s="98"/>
      <c r="AJ20" s="99" t="s">
        <v>6</v>
      </c>
      <c r="AK20" s="100"/>
      <c r="AL20" s="1"/>
      <c r="AM20" s="1"/>
      <c r="AN20" s="1"/>
      <c r="AO20" s="1"/>
      <c r="AP20" s="1"/>
      <c r="AQ20" s="1"/>
    </row>
    <row r="21" spans="1:43" ht="14.25" customHeight="1">
      <c r="A21" s="1"/>
      <c r="B21" s="188"/>
      <c r="C21" s="101" t="s">
        <v>20</v>
      </c>
      <c r="D21" s="102"/>
      <c r="E21" s="102"/>
      <c r="F21" s="102"/>
      <c r="G21" s="102"/>
      <c r="H21" s="102"/>
      <c r="I21" s="103"/>
      <c r="J21" s="15"/>
      <c r="K21" s="16"/>
      <c r="L21" s="15"/>
      <c r="M21" s="16"/>
      <c r="N21" s="15"/>
      <c r="O21" s="16"/>
      <c r="P21" s="15"/>
      <c r="Q21" s="16"/>
      <c r="R21" s="15"/>
      <c r="S21" s="16"/>
      <c r="T21" s="15"/>
      <c r="U21" s="16"/>
      <c r="V21" s="15"/>
      <c r="W21" s="16"/>
      <c r="X21" s="15"/>
      <c r="Y21" s="16"/>
      <c r="Z21" s="15"/>
      <c r="AA21" s="16"/>
      <c r="AB21" s="15"/>
      <c r="AC21" s="16"/>
      <c r="AD21" s="15"/>
      <c r="AE21" s="16"/>
      <c r="AF21" s="15"/>
      <c r="AG21" s="16"/>
      <c r="AH21" s="110"/>
      <c r="AI21" s="111"/>
      <c r="AJ21" s="112" t="s">
        <v>6</v>
      </c>
      <c r="AK21" s="113"/>
      <c r="AL21" s="1"/>
      <c r="AM21" s="1"/>
      <c r="AN21" s="1"/>
      <c r="AO21" s="1"/>
      <c r="AP21" s="1"/>
      <c r="AQ21" s="1"/>
    </row>
    <row r="22" spans="1:43" ht="14.25" customHeight="1">
      <c r="A22" s="1"/>
      <c r="B22" s="188"/>
      <c r="C22" s="104" t="s">
        <v>21</v>
      </c>
      <c r="D22" s="105"/>
      <c r="E22" s="105"/>
      <c r="F22" s="105"/>
      <c r="G22" s="105"/>
      <c r="H22" s="105"/>
      <c r="I22" s="106"/>
      <c r="J22" s="11"/>
      <c r="K22" s="12"/>
      <c r="L22" s="11"/>
      <c r="M22" s="12"/>
      <c r="N22" s="11"/>
      <c r="O22" s="12"/>
      <c r="P22" s="11"/>
      <c r="Q22" s="12"/>
      <c r="R22" s="11"/>
      <c r="S22" s="12"/>
      <c r="T22" s="11"/>
      <c r="U22" s="12"/>
      <c r="V22" s="11"/>
      <c r="W22" s="12"/>
      <c r="X22" s="11"/>
      <c r="Y22" s="12"/>
      <c r="Z22" s="11"/>
      <c r="AA22" s="12"/>
      <c r="AB22" s="11"/>
      <c r="AC22" s="12"/>
      <c r="AD22" s="11"/>
      <c r="AE22" s="12"/>
      <c r="AF22" s="11"/>
      <c r="AG22" s="12"/>
      <c r="AH22" s="93"/>
      <c r="AI22" s="94"/>
      <c r="AJ22" s="114" t="s">
        <v>6</v>
      </c>
      <c r="AK22" s="96"/>
      <c r="AL22" s="1"/>
      <c r="AM22" s="1"/>
      <c r="AN22" s="1"/>
      <c r="AO22" s="1"/>
      <c r="AP22" s="1"/>
      <c r="AQ22" s="1"/>
    </row>
    <row r="23" spans="1:43" ht="14.25" customHeight="1" thickBot="1">
      <c r="A23" s="1"/>
      <c r="B23" s="189"/>
      <c r="C23" s="107" t="s">
        <v>22</v>
      </c>
      <c r="D23" s="108"/>
      <c r="E23" s="108"/>
      <c r="F23" s="108"/>
      <c r="G23" s="108"/>
      <c r="H23" s="108"/>
      <c r="I23" s="109"/>
      <c r="J23" s="17"/>
      <c r="K23" s="18"/>
      <c r="L23" s="17"/>
      <c r="M23" s="18"/>
      <c r="N23" s="17"/>
      <c r="O23" s="18"/>
      <c r="P23" s="17"/>
      <c r="Q23" s="18"/>
      <c r="R23" s="17"/>
      <c r="S23" s="18"/>
      <c r="T23" s="17"/>
      <c r="U23" s="18"/>
      <c r="V23" s="17"/>
      <c r="W23" s="18"/>
      <c r="X23" s="17"/>
      <c r="Y23" s="18"/>
      <c r="Z23" s="17"/>
      <c r="AA23" s="18"/>
      <c r="AB23" s="17"/>
      <c r="AC23" s="18"/>
      <c r="AD23" s="17"/>
      <c r="AE23" s="18"/>
      <c r="AF23" s="17"/>
      <c r="AG23" s="18"/>
      <c r="AH23" s="86"/>
      <c r="AI23" s="87"/>
      <c r="AJ23" s="88" t="s">
        <v>6</v>
      </c>
      <c r="AK23" s="89"/>
      <c r="AL23" s="1"/>
      <c r="AM23" s="1"/>
      <c r="AN23" s="1"/>
      <c r="AO23" s="1"/>
      <c r="AP23" s="1"/>
      <c r="AQ23" s="1"/>
    </row>
    <row r="24" spans="1:43" ht="14.25" customHeight="1">
      <c r="A24" s="1"/>
      <c r="B24" s="196" t="s">
        <v>23</v>
      </c>
      <c r="C24" s="197" t="s">
        <v>17</v>
      </c>
      <c r="D24" s="198"/>
      <c r="E24" s="198"/>
      <c r="F24" s="198"/>
      <c r="G24" s="198"/>
      <c r="H24" s="198"/>
      <c r="I24" s="199"/>
      <c r="J24" s="19"/>
      <c r="K24" s="20"/>
      <c r="L24" s="19"/>
      <c r="M24" s="20"/>
      <c r="N24" s="19"/>
      <c r="O24" s="20"/>
      <c r="P24" s="19"/>
      <c r="Q24" s="20"/>
      <c r="R24" s="19"/>
      <c r="S24" s="20"/>
      <c r="T24" s="19"/>
      <c r="U24" s="20"/>
      <c r="V24" s="19"/>
      <c r="W24" s="20"/>
      <c r="X24" s="19"/>
      <c r="Y24" s="20"/>
      <c r="Z24" s="19"/>
      <c r="AA24" s="20"/>
      <c r="AB24" s="19"/>
      <c r="AC24" s="20"/>
      <c r="AD24" s="19"/>
      <c r="AE24" s="20"/>
      <c r="AF24" s="19"/>
      <c r="AG24" s="20"/>
      <c r="AH24" s="47"/>
      <c r="AI24" s="48"/>
      <c r="AJ24" s="91" t="s">
        <v>6</v>
      </c>
      <c r="AK24" s="92"/>
      <c r="AL24" s="1"/>
      <c r="AM24" s="1"/>
      <c r="AN24" s="1"/>
      <c r="AO24" s="1"/>
      <c r="AP24" s="1"/>
      <c r="AQ24" s="1"/>
    </row>
    <row r="25" spans="1:43" ht="14.25" customHeight="1">
      <c r="A25" s="1"/>
      <c r="B25" s="188"/>
      <c r="C25" s="104" t="s">
        <v>18</v>
      </c>
      <c r="D25" s="105"/>
      <c r="E25" s="105"/>
      <c r="F25" s="105"/>
      <c r="G25" s="105"/>
      <c r="H25" s="105"/>
      <c r="I25" s="106"/>
      <c r="J25" s="11"/>
      <c r="K25" s="12"/>
      <c r="L25" s="11"/>
      <c r="M25" s="12"/>
      <c r="N25" s="11"/>
      <c r="O25" s="12"/>
      <c r="P25" s="11"/>
      <c r="Q25" s="12"/>
      <c r="R25" s="11"/>
      <c r="S25" s="12"/>
      <c r="T25" s="11"/>
      <c r="U25" s="12"/>
      <c r="V25" s="11"/>
      <c r="W25" s="12"/>
      <c r="X25" s="11"/>
      <c r="Y25" s="12"/>
      <c r="Z25" s="11"/>
      <c r="AA25" s="12"/>
      <c r="AB25" s="11"/>
      <c r="AC25" s="12"/>
      <c r="AD25" s="11"/>
      <c r="AE25" s="12"/>
      <c r="AF25" s="11"/>
      <c r="AG25" s="12"/>
      <c r="AH25" s="93"/>
      <c r="AI25" s="94"/>
      <c r="AJ25" s="95" t="s">
        <v>6</v>
      </c>
      <c r="AK25" s="96"/>
      <c r="AL25" s="1"/>
      <c r="AM25" s="1"/>
      <c r="AN25" s="1"/>
      <c r="AO25" s="1"/>
      <c r="AP25" s="1"/>
      <c r="AQ25" s="1"/>
    </row>
    <row r="26" spans="1:43" ht="14.25" customHeight="1">
      <c r="A26" s="1"/>
      <c r="B26" s="188"/>
      <c r="C26" s="193" t="s">
        <v>19</v>
      </c>
      <c r="D26" s="194"/>
      <c r="E26" s="194"/>
      <c r="F26" s="194"/>
      <c r="G26" s="194"/>
      <c r="H26" s="194"/>
      <c r="I26" s="195"/>
      <c r="J26" s="13"/>
      <c r="K26" s="14"/>
      <c r="L26" s="13"/>
      <c r="M26" s="14"/>
      <c r="N26" s="13"/>
      <c r="O26" s="14"/>
      <c r="P26" s="13"/>
      <c r="Q26" s="14"/>
      <c r="R26" s="13"/>
      <c r="S26" s="14"/>
      <c r="T26" s="13"/>
      <c r="U26" s="14"/>
      <c r="V26" s="13"/>
      <c r="W26" s="14"/>
      <c r="X26" s="13"/>
      <c r="Y26" s="14"/>
      <c r="Z26" s="13"/>
      <c r="AA26" s="14"/>
      <c r="AB26" s="13"/>
      <c r="AC26" s="14"/>
      <c r="AD26" s="13"/>
      <c r="AE26" s="14"/>
      <c r="AF26" s="13"/>
      <c r="AG26" s="14"/>
      <c r="AH26" s="97"/>
      <c r="AI26" s="98"/>
      <c r="AJ26" s="99" t="s">
        <v>6</v>
      </c>
      <c r="AK26" s="100"/>
      <c r="AL26" s="1"/>
      <c r="AM26" s="1"/>
      <c r="AN26" s="1"/>
      <c r="AO26" s="1"/>
      <c r="AP26" s="1"/>
      <c r="AQ26" s="1"/>
    </row>
    <row r="27" spans="1:43" ht="14.25" customHeight="1">
      <c r="A27" s="1"/>
      <c r="B27" s="188"/>
      <c r="C27" s="101" t="s">
        <v>20</v>
      </c>
      <c r="D27" s="102"/>
      <c r="E27" s="102"/>
      <c r="F27" s="102"/>
      <c r="G27" s="102"/>
      <c r="H27" s="102"/>
      <c r="I27" s="103"/>
      <c r="J27" s="15"/>
      <c r="K27" s="16"/>
      <c r="L27" s="15"/>
      <c r="M27" s="16"/>
      <c r="N27" s="15"/>
      <c r="O27" s="16"/>
      <c r="P27" s="15"/>
      <c r="Q27" s="16"/>
      <c r="R27" s="15"/>
      <c r="S27" s="16"/>
      <c r="T27" s="15"/>
      <c r="U27" s="16"/>
      <c r="V27" s="15"/>
      <c r="W27" s="16"/>
      <c r="X27" s="15"/>
      <c r="Y27" s="16"/>
      <c r="Z27" s="15"/>
      <c r="AA27" s="16"/>
      <c r="AB27" s="15"/>
      <c r="AC27" s="16"/>
      <c r="AD27" s="15"/>
      <c r="AE27" s="16"/>
      <c r="AF27" s="15"/>
      <c r="AG27" s="16"/>
      <c r="AH27" s="110"/>
      <c r="AI27" s="111"/>
      <c r="AJ27" s="112" t="s">
        <v>6</v>
      </c>
      <c r="AK27" s="113"/>
      <c r="AL27" s="1"/>
      <c r="AM27" s="1"/>
      <c r="AN27" s="1"/>
      <c r="AO27" s="1"/>
      <c r="AP27" s="1"/>
      <c r="AQ27" s="1"/>
    </row>
    <row r="28" spans="1:43" ht="14.25" customHeight="1">
      <c r="A28" s="1"/>
      <c r="B28" s="188"/>
      <c r="C28" s="104" t="s">
        <v>21</v>
      </c>
      <c r="D28" s="105"/>
      <c r="E28" s="105"/>
      <c r="F28" s="105"/>
      <c r="G28" s="105"/>
      <c r="H28" s="105"/>
      <c r="I28" s="106"/>
      <c r="J28" s="11"/>
      <c r="K28" s="12"/>
      <c r="L28" s="11"/>
      <c r="M28" s="12"/>
      <c r="N28" s="11"/>
      <c r="O28" s="12"/>
      <c r="P28" s="11"/>
      <c r="Q28" s="12"/>
      <c r="R28" s="11"/>
      <c r="S28" s="12"/>
      <c r="T28" s="11"/>
      <c r="U28" s="12"/>
      <c r="V28" s="11"/>
      <c r="W28" s="12"/>
      <c r="X28" s="11"/>
      <c r="Y28" s="12"/>
      <c r="Z28" s="11"/>
      <c r="AA28" s="12"/>
      <c r="AB28" s="11"/>
      <c r="AC28" s="12"/>
      <c r="AD28" s="11"/>
      <c r="AE28" s="12"/>
      <c r="AF28" s="11"/>
      <c r="AG28" s="12"/>
      <c r="AH28" s="93"/>
      <c r="AI28" s="94"/>
      <c r="AJ28" s="114" t="s">
        <v>6</v>
      </c>
      <c r="AK28" s="96"/>
      <c r="AL28" s="1"/>
      <c r="AM28" s="1"/>
      <c r="AN28" s="1"/>
      <c r="AO28" s="1"/>
      <c r="AP28" s="1"/>
      <c r="AQ28" s="1"/>
    </row>
    <row r="29" spans="1:43" ht="14.25" customHeight="1" thickBot="1">
      <c r="A29" s="1"/>
      <c r="B29" s="189"/>
      <c r="C29" s="107" t="s">
        <v>22</v>
      </c>
      <c r="D29" s="108"/>
      <c r="E29" s="108"/>
      <c r="F29" s="108"/>
      <c r="G29" s="108"/>
      <c r="H29" s="108"/>
      <c r="I29" s="109"/>
      <c r="J29" s="17"/>
      <c r="K29" s="18"/>
      <c r="L29" s="17"/>
      <c r="M29" s="18"/>
      <c r="N29" s="17"/>
      <c r="O29" s="18"/>
      <c r="P29" s="17"/>
      <c r="Q29" s="18"/>
      <c r="R29" s="17"/>
      <c r="S29" s="18"/>
      <c r="T29" s="17"/>
      <c r="U29" s="18"/>
      <c r="V29" s="17"/>
      <c r="W29" s="18"/>
      <c r="X29" s="17"/>
      <c r="Y29" s="18"/>
      <c r="Z29" s="17"/>
      <c r="AA29" s="18"/>
      <c r="AB29" s="17"/>
      <c r="AC29" s="18"/>
      <c r="AD29" s="17"/>
      <c r="AE29" s="18"/>
      <c r="AF29" s="17"/>
      <c r="AG29" s="18"/>
      <c r="AH29" s="86"/>
      <c r="AI29" s="87"/>
      <c r="AJ29" s="88" t="s">
        <v>6</v>
      </c>
      <c r="AK29" s="89"/>
      <c r="AL29" s="1"/>
      <c r="AM29" s="1"/>
      <c r="AN29" s="1"/>
      <c r="AO29" s="1"/>
      <c r="AP29" s="1"/>
      <c r="AQ29" s="1"/>
    </row>
    <row r="30" spans="1:43" ht="14.25" customHeight="1">
      <c r="A30" s="1"/>
      <c r="B30" s="187" t="s">
        <v>24</v>
      </c>
      <c r="C30" s="190" t="s">
        <v>17</v>
      </c>
      <c r="D30" s="191"/>
      <c r="E30" s="191"/>
      <c r="F30" s="191"/>
      <c r="G30" s="191"/>
      <c r="H30" s="191"/>
      <c r="I30" s="192"/>
      <c r="J30" s="9"/>
      <c r="K30" s="10"/>
      <c r="L30" s="9"/>
      <c r="M30" s="10"/>
      <c r="N30" s="9"/>
      <c r="O30" s="10"/>
      <c r="P30" s="9"/>
      <c r="Q30" s="10"/>
      <c r="R30" s="9"/>
      <c r="S30" s="10"/>
      <c r="T30" s="9"/>
      <c r="U30" s="10"/>
      <c r="V30" s="9"/>
      <c r="W30" s="10"/>
      <c r="X30" s="9"/>
      <c r="Y30" s="10"/>
      <c r="Z30" s="9"/>
      <c r="AA30" s="10"/>
      <c r="AB30" s="9"/>
      <c r="AC30" s="10"/>
      <c r="AD30" s="9"/>
      <c r="AE30" s="10"/>
      <c r="AF30" s="9"/>
      <c r="AG30" s="10"/>
      <c r="AH30" s="47"/>
      <c r="AI30" s="48"/>
      <c r="AJ30" s="91" t="s">
        <v>6</v>
      </c>
      <c r="AK30" s="92"/>
      <c r="AL30" s="1"/>
      <c r="AM30" s="1"/>
      <c r="AN30" s="1"/>
      <c r="AO30" s="1"/>
      <c r="AP30" s="1"/>
      <c r="AQ30" s="1"/>
    </row>
    <row r="31" spans="1:43" ht="14.25" customHeight="1">
      <c r="A31" s="1"/>
      <c r="B31" s="188"/>
      <c r="C31" s="104" t="s">
        <v>18</v>
      </c>
      <c r="D31" s="105"/>
      <c r="E31" s="105"/>
      <c r="F31" s="105"/>
      <c r="G31" s="105"/>
      <c r="H31" s="105"/>
      <c r="I31" s="106"/>
      <c r="J31" s="11"/>
      <c r="K31" s="12"/>
      <c r="L31" s="11"/>
      <c r="M31" s="12"/>
      <c r="N31" s="11"/>
      <c r="O31" s="12"/>
      <c r="P31" s="11"/>
      <c r="Q31" s="12"/>
      <c r="R31" s="11"/>
      <c r="S31" s="12"/>
      <c r="T31" s="11"/>
      <c r="U31" s="12"/>
      <c r="V31" s="11"/>
      <c r="W31" s="12"/>
      <c r="X31" s="11"/>
      <c r="Y31" s="12"/>
      <c r="Z31" s="11"/>
      <c r="AA31" s="12"/>
      <c r="AB31" s="11"/>
      <c r="AC31" s="12"/>
      <c r="AD31" s="11"/>
      <c r="AE31" s="12"/>
      <c r="AF31" s="11"/>
      <c r="AG31" s="12"/>
      <c r="AH31" s="93"/>
      <c r="AI31" s="94"/>
      <c r="AJ31" s="95" t="s">
        <v>6</v>
      </c>
      <c r="AK31" s="96"/>
      <c r="AL31" s="1"/>
      <c r="AM31" s="1"/>
      <c r="AN31" s="1"/>
      <c r="AO31" s="1"/>
      <c r="AP31" s="1"/>
      <c r="AQ31" s="1"/>
    </row>
    <row r="32" spans="1:43" ht="14.25" customHeight="1">
      <c r="A32" s="1"/>
      <c r="B32" s="188"/>
      <c r="C32" s="193" t="s">
        <v>19</v>
      </c>
      <c r="D32" s="194"/>
      <c r="E32" s="194"/>
      <c r="F32" s="194"/>
      <c r="G32" s="194"/>
      <c r="H32" s="194"/>
      <c r="I32" s="195"/>
      <c r="J32" s="13"/>
      <c r="K32" s="14"/>
      <c r="L32" s="13"/>
      <c r="M32" s="14"/>
      <c r="N32" s="13"/>
      <c r="O32" s="14"/>
      <c r="P32" s="13"/>
      <c r="Q32" s="14"/>
      <c r="R32" s="13"/>
      <c r="S32" s="14"/>
      <c r="T32" s="13"/>
      <c r="U32" s="14"/>
      <c r="V32" s="13"/>
      <c r="W32" s="14"/>
      <c r="X32" s="13"/>
      <c r="Y32" s="14"/>
      <c r="Z32" s="13"/>
      <c r="AA32" s="14"/>
      <c r="AB32" s="13"/>
      <c r="AC32" s="14"/>
      <c r="AD32" s="13"/>
      <c r="AE32" s="14"/>
      <c r="AF32" s="13"/>
      <c r="AG32" s="14"/>
      <c r="AH32" s="97"/>
      <c r="AI32" s="98"/>
      <c r="AJ32" s="99" t="s">
        <v>6</v>
      </c>
      <c r="AK32" s="100"/>
      <c r="AL32" s="1"/>
      <c r="AM32" s="1"/>
      <c r="AN32" s="1"/>
      <c r="AO32" s="1"/>
      <c r="AP32" s="1"/>
      <c r="AQ32" s="1"/>
    </row>
    <row r="33" spans="1:43" ht="14.25" customHeight="1">
      <c r="A33" s="1"/>
      <c r="B33" s="188"/>
      <c r="C33" s="101" t="s">
        <v>20</v>
      </c>
      <c r="D33" s="102"/>
      <c r="E33" s="102"/>
      <c r="F33" s="102"/>
      <c r="G33" s="102"/>
      <c r="H33" s="102"/>
      <c r="I33" s="103"/>
      <c r="J33" s="15"/>
      <c r="K33" s="16"/>
      <c r="L33" s="15"/>
      <c r="M33" s="16"/>
      <c r="N33" s="15"/>
      <c r="O33" s="16"/>
      <c r="P33" s="15"/>
      <c r="Q33" s="16"/>
      <c r="R33" s="15"/>
      <c r="S33" s="16"/>
      <c r="T33" s="15"/>
      <c r="U33" s="16"/>
      <c r="V33" s="15"/>
      <c r="W33" s="16"/>
      <c r="X33" s="15"/>
      <c r="Y33" s="16"/>
      <c r="Z33" s="15"/>
      <c r="AA33" s="16"/>
      <c r="AB33" s="15"/>
      <c r="AC33" s="16"/>
      <c r="AD33" s="15"/>
      <c r="AE33" s="16"/>
      <c r="AF33" s="15"/>
      <c r="AG33" s="16"/>
      <c r="AH33" s="110"/>
      <c r="AI33" s="111"/>
      <c r="AJ33" s="112" t="s">
        <v>6</v>
      </c>
      <c r="AK33" s="113"/>
      <c r="AL33" s="1"/>
      <c r="AM33" s="1"/>
      <c r="AN33" s="1"/>
      <c r="AO33" s="1"/>
      <c r="AP33" s="1"/>
      <c r="AQ33" s="1"/>
    </row>
    <row r="34" spans="1:43" ht="14.25" customHeight="1">
      <c r="A34" s="1"/>
      <c r="B34" s="188"/>
      <c r="C34" s="104" t="s">
        <v>21</v>
      </c>
      <c r="D34" s="105"/>
      <c r="E34" s="105"/>
      <c r="F34" s="105"/>
      <c r="G34" s="105"/>
      <c r="H34" s="105"/>
      <c r="I34" s="106"/>
      <c r="J34" s="11"/>
      <c r="K34" s="12"/>
      <c r="L34" s="11"/>
      <c r="M34" s="12"/>
      <c r="N34" s="11"/>
      <c r="O34" s="12"/>
      <c r="P34" s="11"/>
      <c r="Q34" s="12"/>
      <c r="R34" s="11"/>
      <c r="S34" s="12"/>
      <c r="T34" s="11"/>
      <c r="U34" s="12"/>
      <c r="V34" s="11"/>
      <c r="W34" s="12"/>
      <c r="X34" s="11"/>
      <c r="Y34" s="12"/>
      <c r="Z34" s="11"/>
      <c r="AA34" s="12"/>
      <c r="AB34" s="11"/>
      <c r="AC34" s="12"/>
      <c r="AD34" s="11"/>
      <c r="AE34" s="12"/>
      <c r="AF34" s="11"/>
      <c r="AG34" s="12"/>
      <c r="AH34" s="93"/>
      <c r="AI34" s="94"/>
      <c r="AJ34" s="114" t="s">
        <v>6</v>
      </c>
      <c r="AK34" s="96"/>
      <c r="AL34" s="1"/>
      <c r="AM34" s="1"/>
      <c r="AN34" s="1"/>
      <c r="AO34" s="1"/>
      <c r="AP34" s="1"/>
      <c r="AQ34" s="1"/>
    </row>
    <row r="35" spans="1:43" ht="14.25" customHeight="1" thickBot="1">
      <c r="A35" s="1"/>
      <c r="B35" s="189"/>
      <c r="C35" s="107" t="s">
        <v>22</v>
      </c>
      <c r="D35" s="108"/>
      <c r="E35" s="108"/>
      <c r="F35" s="108"/>
      <c r="G35" s="108"/>
      <c r="H35" s="108"/>
      <c r="I35" s="109"/>
      <c r="J35" s="17"/>
      <c r="K35" s="18"/>
      <c r="L35" s="17"/>
      <c r="M35" s="18"/>
      <c r="N35" s="17"/>
      <c r="O35" s="18"/>
      <c r="P35" s="17"/>
      <c r="Q35" s="18"/>
      <c r="R35" s="17"/>
      <c r="S35" s="18"/>
      <c r="T35" s="17"/>
      <c r="U35" s="18"/>
      <c r="V35" s="17"/>
      <c r="W35" s="18"/>
      <c r="X35" s="17"/>
      <c r="Y35" s="18"/>
      <c r="Z35" s="17"/>
      <c r="AA35" s="18"/>
      <c r="AB35" s="17"/>
      <c r="AC35" s="18"/>
      <c r="AD35" s="17"/>
      <c r="AE35" s="18"/>
      <c r="AF35" s="17"/>
      <c r="AG35" s="18"/>
      <c r="AH35" s="86"/>
      <c r="AI35" s="87"/>
      <c r="AJ35" s="88" t="s">
        <v>6</v>
      </c>
      <c r="AK35" s="89"/>
      <c r="AL35" s="1"/>
      <c r="AM35" s="1"/>
      <c r="AN35" s="1"/>
      <c r="AO35" s="1"/>
      <c r="AP35" s="1"/>
      <c r="AQ35" s="1"/>
    </row>
    <row r="36" spans="1:43" ht="14.25" customHeight="1">
      <c r="A36" s="1"/>
      <c r="B36" s="187" t="s">
        <v>25</v>
      </c>
      <c r="C36" s="190" t="s">
        <v>17</v>
      </c>
      <c r="D36" s="191"/>
      <c r="E36" s="191"/>
      <c r="F36" s="191"/>
      <c r="G36" s="191"/>
      <c r="H36" s="191"/>
      <c r="I36" s="192"/>
      <c r="J36" s="9"/>
      <c r="K36" s="10"/>
      <c r="L36" s="9"/>
      <c r="M36" s="10"/>
      <c r="N36" s="9"/>
      <c r="O36" s="10"/>
      <c r="P36" s="9"/>
      <c r="Q36" s="10"/>
      <c r="R36" s="9"/>
      <c r="S36" s="10"/>
      <c r="T36" s="9"/>
      <c r="U36" s="10"/>
      <c r="V36" s="9"/>
      <c r="W36" s="10"/>
      <c r="X36" s="9"/>
      <c r="Y36" s="10"/>
      <c r="Z36" s="9"/>
      <c r="AA36" s="10"/>
      <c r="AB36" s="9"/>
      <c r="AC36" s="10"/>
      <c r="AD36" s="9"/>
      <c r="AE36" s="10"/>
      <c r="AF36" s="9"/>
      <c r="AG36" s="10"/>
      <c r="AH36" s="47"/>
      <c r="AI36" s="48"/>
      <c r="AJ36" s="91" t="s">
        <v>6</v>
      </c>
      <c r="AK36" s="92"/>
      <c r="AL36" s="1"/>
      <c r="AM36" s="1"/>
      <c r="AN36" s="1"/>
      <c r="AO36" s="1"/>
      <c r="AP36" s="1"/>
      <c r="AQ36" s="1"/>
    </row>
    <row r="37" spans="1:43" ht="14.25" customHeight="1">
      <c r="A37" s="1"/>
      <c r="B37" s="188"/>
      <c r="C37" s="104" t="s">
        <v>18</v>
      </c>
      <c r="D37" s="105"/>
      <c r="E37" s="105"/>
      <c r="F37" s="105"/>
      <c r="G37" s="105"/>
      <c r="H37" s="105"/>
      <c r="I37" s="106"/>
      <c r="J37" s="11"/>
      <c r="K37" s="12"/>
      <c r="L37" s="11"/>
      <c r="M37" s="12"/>
      <c r="N37" s="11"/>
      <c r="O37" s="12"/>
      <c r="P37" s="11"/>
      <c r="Q37" s="12"/>
      <c r="R37" s="11"/>
      <c r="S37" s="12"/>
      <c r="T37" s="11"/>
      <c r="U37" s="12"/>
      <c r="V37" s="11"/>
      <c r="W37" s="12"/>
      <c r="X37" s="11"/>
      <c r="Y37" s="12"/>
      <c r="Z37" s="11"/>
      <c r="AA37" s="12"/>
      <c r="AB37" s="11"/>
      <c r="AC37" s="12"/>
      <c r="AD37" s="11"/>
      <c r="AE37" s="12"/>
      <c r="AF37" s="11"/>
      <c r="AG37" s="12"/>
      <c r="AH37" s="93"/>
      <c r="AI37" s="94"/>
      <c r="AJ37" s="95" t="s">
        <v>6</v>
      </c>
      <c r="AK37" s="96"/>
      <c r="AL37" s="1"/>
      <c r="AM37" s="1"/>
      <c r="AN37" s="1"/>
      <c r="AO37" s="1"/>
      <c r="AP37" s="1"/>
      <c r="AQ37" s="1"/>
    </row>
    <row r="38" spans="1:43" ht="14.25" customHeight="1">
      <c r="A38" s="1"/>
      <c r="B38" s="188"/>
      <c r="C38" s="193" t="s">
        <v>19</v>
      </c>
      <c r="D38" s="194"/>
      <c r="E38" s="194"/>
      <c r="F38" s="194"/>
      <c r="G38" s="194"/>
      <c r="H38" s="194"/>
      <c r="I38" s="195"/>
      <c r="J38" s="13"/>
      <c r="K38" s="14"/>
      <c r="L38" s="13"/>
      <c r="M38" s="14"/>
      <c r="N38" s="13"/>
      <c r="O38" s="14"/>
      <c r="P38" s="13"/>
      <c r="Q38" s="14"/>
      <c r="R38" s="13"/>
      <c r="S38" s="14"/>
      <c r="T38" s="13"/>
      <c r="U38" s="14"/>
      <c r="V38" s="13"/>
      <c r="W38" s="14"/>
      <c r="X38" s="13"/>
      <c r="Y38" s="14"/>
      <c r="Z38" s="13"/>
      <c r="AA38" s="14"/>
      <c r="AB38" s="13"/>
      <c r="AC38" s="14"/>
      <c r="AD38" s="13"/>
      <c r="AE38" s="14"/>
      <c r="AF38" s="13"/>
      <c r="AG38" s="14"/>
      <c r="AH38" s="97"/>
      <c r="AI38" s="98"/>
      <c r="AJ38" s="99" t="s">
        <v>6</v>
      </c>
      <c r="AK38" s="100"/>
      <c r="AL38" s="1"/>
      <c r="AM38" s="1"/>
      <c r="AN38" s="1"/>
      <c r="AO38" s="1"/>
      <c r="AP38" s="1"/>
      <c r="AQ38" s="1"/>
    </row>
    <row r="39" spans="1:43" ht="14.25" customHeight="1">
      <c r="A39" s="1"/>
      <c r="B39" s="188"/>
      <c r="C39" s="101" t="s">
        <v>20</v>
      </c>
      <c r="D39" s="102"/>
      <c r="E39" s="102"/>
      <c r="F39" s="102"/>
      <c r="G39" s="102"/>
      <c r="H39" s="102"/>
      <c r="I39" s="103"/>
      <c r="J39" s="15"/>
      <c r="K39" s="16"/>
      <c r="L39" s="15"/>
      <c r="M39" s="16"/>
      <c r="N39" s="15"/>
      <c r="O39" s="16"/>
      <c r="P39" s="15"/>
      <c r="Q39" s="16"/>
      <c r="R39" s="15"/>
      <c r="S39" s="16"/>
      <c r="T39" s="15"/>
      <c r="U39" s="16"/>
      <c r="V39" s="15"/>
      <c r="W39" s="16"/>
      <c r="X39" s="15"/>
      <c r="Y39" s="16"/>
      <c r="Z39" s="15"/>
      <c r="AA39" s="16"/>
      <c r="AB39" s="15"/>
      <c r="AC39" s="16"/>
      <c r="AD39" s="15"/>
      <c r="AE39" s="16"/>
      <c r="AF39" s="15"/>
      <c r="AG39" s="16"/>
      <c r="AH39" s="110"/>
      <c r="AI39" s="111"/>
      <c r="AJ39" s="112" t="s">
        <v>6</v>
      </c>
      <c r="AK39" s="113"/>
      <c r="AL39" s="1"/>
      <c r="AM39" s="1"/>
      <c r="AN39" s="1"/>
      <c r="AO39" s="1"/>
      <c r="AP39" s="1"/>
      <c r="AQ39" s="1"/>
    </row>
    <row r="40" spans="1:43" ht="14.25" customHeight="1">
      <c r="A40" s="1"/>
      <c r="B40" s="188"/>
      <c r="C40" s="104" t="s">
        <v>21</v>
      </c>
      <c r="D40" s="105"/>
      <c r="E40" s="105"/>
      <c r="F40" s="105"/>
      <c r="G40" s="105"/>
      <c r="H40" s="105"/>
      <c r="I40" s="106"/>
      <c r="J40" s="11"/>
      <c r="K40" s="12"/>
      <c r="L40" s="11"/>
      <c r="M40" s="12"/>
      <c r="N40" s="11"/>
      <c r="O40" s="12"/>
      <c r="P40" s="11"/>
      <c r="Q40" s="12"/>
      <c r="R40" s="11"/>
      <c r="S40" s="12"/>
      <c r="T40" s="11"/>
      <c r="U40" s="12"/>
      <c r="V40" s="11"/>
      <c r="W40" s="12"/>
      <c r="X40" s="11"/>
      <c r="Y40" s="12"/>
      <c r="Z40" s="11"/>
      <c r="AA40" s="12"/>
      <c r="AB40" s="11"/>
      <c r="AC40" s="12"/>
      <c r="AD40" s="11"/>
      <c r="AE40" s="12"/>
      <c r="AF40" s="11"/>
      <c r="AG40" s="12"/>
      <c r="AH40" s="93"/>
      <c r="AI40" s="94"/>
      <c r="AJ40" s="114" t="s">
        <v>6</v>
      </c>
      <c r="AK40" s="96"/>
      <c r="AL40" s="1"/>
      <c r="AM40" s="1"/>
      <c r="AN40" s="1"/>
      <c r="AO40" s="1"/>
      <c r="AP40" s="1"/>
      <c r="AQ40" s="1"/>
    </row>
    <row r="41" spans="1:43" ht="14.25" customHeight="1" thickBot="1">
      <c r="A41" s="1"/>
      <c r="B41" s="189"/>
      <c r="C41" s="107" t="s">
        <v>22</v>
      </c>
      <c r="D41" s="108"/>
      <c r="E41" s="108"/>
      <c r="F41" s="108"/>
      <c r="G41" s="108"/>
      <c r="H41" s="108"/>
      <c r="I41" s="109"/>
      <c r="J41" s="17"/>
      <c r="K41" s="18"/>
      <c r="L41" s="17"/>
      <c r="M41" s="18"/>
      <c r="N41" s="17"/>
      <c r="O41" s="18"/>
      <c r="P41" s="17"/>
      <c r="Q41" s="18"/>
      <c r="R41" s="17"/>
      <c r="S41" s="18"/>
      <c r="T41" s="17"/>
      <c r="U41" s="18"/>
      <c r="V41" s="17"/>
      <c r="W41" s="18"/>
      <c r="X41" s="17"/>
      <c r="Y41" s="18"/>
      <c r="Z41" s="17"/>
      <c r="AA41" s="18"/>
      <c r="AB41" s="17"/>
      <c r="AC41" s="18"/>
      <c r="AD41" s="17"/>
      <c r="AE41" s="18"/>
      <c r="AF41" s="17"/>
      <c r="AG41" s="18"/>
      <c r="AH41" s="86"/>
      <c r="AI41" s="87"/>
      <c r="AJ41" s="88" t="s">
        <v>6</v>
      </c>
      <c r="AK41" s="89"/>
      <c r="AL41" s="1"/>
      <c r="AM41" s="1"/>
      <c r="AN41" s="1"/>
      <c r="AO41" s="1"/>
      <c r="AP41" s="1"/>
      <c r="AQ41" s="1"/>
    </row>
    <row r="42" spans="1:43" ht="14.25" customHeight="1">
      <c r="A42" s="1"/>
      <c r="B42" s="187" t="s">
        <v>26</v>
      </c>
      <c r="C42" s="190" t="s">
        <v>17</v>
      </c>
      <c r="D42" s="191"/>
      <c r="E42" s="191"/>
      <c r="F42" s="191"/>
      <c r="G42" s="191"/>
      <c r="H42" s="191"/>
      <c r="I42" s="192"/>
      <c r="J42" s="9"/>
      <c r="K42" s="10"/>
      <c r="L42" s="9"/>
      <c r="M42" s="10"/>
      <c r="N42" s="9"/>
      <c r="O42" s="10"/>
      <c r="P42" s="9"/>
      <c r="Q42" s="10"/>
      <c r="R42" s="9"/>
      <c r="S42" s="10"/>
      <c r="T42" s="9"/>
      <c r="U42" s="10"/>
      <c r="V42" s="9"/>
      <c r="W42" s="10"/>
      <c r="X42" s="9"/>
      <c r="Y42" s="10"/>
      <c r="Z42" s="9"/>
      <c r="AA42" s="10"/>
      <c r="AB42" s="9"/>
      <c r="AC42" s="10"/>
      <c r="AD42" s="9"/>
      <c r="AE42" s="10"/>
      <c r="AF42" s="9"/>
      <c r="AG42" s="10"/>
      <c r="AH42" s="47"/>
      <c r="AI42" s="48"/>
      <c r="AJ42" s="91" t="s">
        <v>6</v>
      </c>
      <c r="AK42" s="92"/>
      <c r="AL42" s="1"/>
      <c r="AM42" s="1"/>
      <c r="AN42" s="1"/>
      <c r="AO42" s="1"/>
      <c r="AP42" s="1"/>
      <c r="AQ42" s="1"/>
    </row>
    <row r="43" spans="1:43" ht="14.25" customHeight="1">
      <c r="A43" s="1"/>
      <c r="B43" s="188"/>
      <c r="C43" s="104" t="s">
        <v>18</v>
      </c>
      <c r="D43" s="105"/>
      <c r="E43" s="105"/>
      <c r="F43" s="105"/>
      <c r="G43" s="105"/>
      <c r="H43" s="105"/>
      <c r="I43" s="106"/>
      <c r="J43" s="11"/>
      <c r="K43" s="12"/>
      <c r="L43" s="11"/>
      <c r="M43" s="12"/>
      <c r="N43" s="11"/>
      <c r="O43" s="12"/>
      <c r="P43" s="11"/>
      <c r="Q43" s="12"/>
      <c r="R43" s="11"/>
      <c r="S43" s="12"/>
      <c r="T43" s="11"/>
      <c r="U43" s="12"/>
      <c r="V43" s="11"/>
      <c r="W43" s="12"/>
      <c r="X43" s="11"/>
      <c r="Y43" s="12"/>
      <c r="Z43" s="11"/>
      <c r="AA43" s="12"/>
      <c r="AB43" s="11"/>
      <c r="AC43" s="12"/>
      <c r="AD43" s="11"/>
      <c r="AE43" s="12"/>
      <c r="AF43" s="11"/>
      <c r="AG43" s="12"/>
      <c r="AH43" s="93"/>
      <c r="AI43" s="94"/>
      <c r="AJ43" s="95" t="s">
        <v>6</v>
      </c>
      <c r="AK43" s="96"/>
      <c r="AL43" s="1"/>
      <c r="AM43" s="1"/>
      <c r="AN43" s="1"/>
      <c r="AO43" s="1"/>
      <c r="AP43" s="1"/>
      <c r="AQ43" s="1"/>
    </row>
    <row r="44" spans="1:43" ht="14.25" customHeight="1">
      <c r="A44" s="1"/>
      <c r="B44" s="188"/>
      <c r="C44" s="193" t="s">
        <v>19</v>
      </c>
      <c r="D44" s="194"/>
      <c r="E44" s="194"/>
      <c r="F44" s="194"/>
      <c r="G44" s="194"/>
      <c r="H44" s="194"/>
      <c r="I44" s="195"/>
      <c r="J44" s="13"/>
      <c r="K44" s="14"/>
      <c r="L44" s="13"/>
      <c r="M44" s="14"/>
      <c r="N44" s="13"/>
      <c r="O44" s="14"/>
      <c r="P44" s="13"/>
      <c r="Q44" s="14"/>
      <c r="R44" s="13"/>
      <c r="S44" s="14"/>
      <c r="T44" s="13"/>
      <c r="U44" s="14"/>
      <c r="V44" s="13"/>
      <c r="W44" s="14"/>
      <c r="X44" s="13"/>
      <c r="Y44" s="14"/>
      <c r="Z44" s="13"/>
      <c r="AA44" s="14"/>
      <c r="AB44" s="13"/>
      <c r="AC44" s="14"/>
      <c r="AD44" s="13"/>
      <c r="AE44" s="14"/>
      <c r="AF44" s="13"/>
      <c r="AG44" s="14"/>
      <c r="AH44" s="97"/>
      <c r="AI44" s="98"/>
      <c r="AJ44" s="99" t="s">
        <v>6</v>
      </c>
      <c r="AK44" s="100"/>
      <c r="AL44" s="1"/>
      <c r="AM44" s="1"/>
      <c r="AN44" s="1"/>
      <c r="AO44" s="1"/>
      <c r="AP44" s="1"/>
      <c r="AQ44" s="1"/>
    </row>
    <row r="45" spans="1:43" ht="14.25" customHeight="1">
      <c r="A45" s="1"/>
      <c r="B45" s="188"/>
      <c r="C45" s="101" t="s">
        <v>20</v>
      </c>
      <c r="D45" s="102"/>
      <c r="E45" s="102"/>
      <c r="F45" s="102"/>
      <c r="G45" s="102"/>
      <c r="H45" s="102"/>
      <c r="I45" s="103"/>
      <c r="J45" s="15"/>
      <c r="K45" s="16"/>
      <c r="L45" s="15"/>
      <c r="M45" s="16"/>
      <c r="N45" s="15"/>
      <c r="O45" s="16"/>
      <c r="P45" s="15"/>
      <c r="Q45" s="16"/>
      <c r="R45" s="15"/>
      <c r="S45" s="16"/>
      <c r="T45" s="15"/>
      <c r="U45" s="16"/>
      <c r="V45" s="15"/>
      <c r="W45" s="16"/>
      <c r="X45" s="15"/>
      <c r="Y45" s="16"/>
      <c r="Z45" s="15"/>
      <c r="AA45" s="16"/>
      <c r="AB45" s="15"/>
      <c r="AC45" s="16"/>
      <c r="AD45" s="15"/>
      <c r="AE45" s="16"/>
      <c r="AF45" s="15"/>
      <c r="AG45" s="16"/>
      <c r="AH45" s="110"/>
      <c r="AI45" s="111"/>
      <c r="AJ45" s="112" t="s">
        <v>6</v>
      </c>
      <c r="AK45" s="113"/>
      <c r="AL45" s="1"/>
      <c r="AM45" s="1"/>
      <c r="AN45" s="1"/>
      <c r="AO45" s="1"/>
      <c r="AP45" s="1"/>
      <c r="AQ45" s="1"/>
    </row>
    <row r="46" spans="1:43" ht="14.25" customHeight="1">
      <c r="A46" s="1"/>
      <c r="B46" s="188"/>
      <c r="C46" s="104" t="s">
        <v>21</v>
      </c>
      <c r="D46" s="105"/>
      <c r="E46" s="105"/>
      <c r="F46" s="105"/>
      <c r="G46" s="105"/>
      <c r="H46" s="105"/>
      <c r="I46" s="106"/>
      <c r="J46" s="11"/>
      <c r="K46" s="12"/>
      <c r="L46" s="11"/>
      <c r="M46" s="12"/>
      <c r="N46" s="11"/>
      <c r="O46" s="12"/>
      <c r="P46" s="11"/>
      <c r="Q46" s="12"/>
      <c r="R46" s="11"/>
      <c r="S46" s="12"/>
      <c r="T46" s="11"/>
      <c r="U46" s="12"/>
      <c r="V46" s="11"/>
      <c r="W46" s="12"/>
      <c r="X46" s="11"/>
      <c r="Y46" s="12"/>
      <c r="Z46" s="11"/>
      <c r="AA46" s="12"/>
      <c r="AB46" s="11"/>
      <c r="AC46" s="12"/>
      <c r="AD46" s="11"/>
      <c r="AE46" s="12"/>
      <c r="AF46" s="11"/>
      <c r="AG46" s="12"/>
      <c r="AH46" s="93"/>
      <c r="AI46" s="94"/>
      <c r="AJ46" s="114" t="s">
        <v>6</v>
      </c>
      <c r="AK46" s="96"/>
      <c r="AL46" s="1"/>
      <c r="AM46" s="1"/>
      <c r="AN46" s="1"/>
      <c r="AO46" s="1"/>
      <c r="AP46" s="1"/>
      <c r="AQ46" s="1"/>
    </row>
    <row r="47" spans="1:43" ht="14.25" customHeight="1" thickBot="1">
      <c r="A47" s="1"/>
      <c r="B47" s="189"/>
      <c r="C47" s="107" t="s">
        <v>22</v>
      </c>
      <c r="D47" s="108"/>
      <c r="E47" s="108"/>
      <c r="F47" s="108"/>
      <c r="G47" s="108"/>
      <c r="H47" s="108"/>
      <c r="I47" s="109"/>
      <c r="J47" s="17"/>
      <c r="K47" s="18"/>
      <c r="L47" s="17"/>
      <c r="M47" s="18"/>
      <c r="N47" s="17"/>
      <c r="O47" s="18"/>
      <c r="P47" s="17"/>
      <c r="Q47" s="18"/>
      <c r="R47" s="17"/>
      <c r="S47" s="18"/>
      <c r="T47" s="17"/>
      <c r="U47" s="18"/>
      <c r="V47" s="17"/>
      <c r="W47" s="18"/>
      <c r="X47" s="17"/>
      <c r="Y47" s="18"/>
      <c r="Z47" s="17"/>
      <c r="AA47" s="18"/>
      <c r="AB47" s="17"/>
      <c r="AC47" s="18"/>
      <c r="AD47" s="17"/>
      <c r="AE47" s="18"/>
      <c r="AF47" s="17"/>
      <c r="AG47" s="18"/>
      <c r="AH47" s="86"/>
      <c r="AI47" s="87"/>
      <c r="AJ47" s="88" t="s">
        <v>6</v>
      </c>
      <c r="AK47" s="89"/>
      <c r="AL47" s="1"/>
      <c r="AM47" s="1"/>
      <c r="AN47" s="1"/>
      <c r="AO47" s="1"/>
      <c r="AP47" s="1"/>
      <c r="AQ47" s="1"/>
    </row>
    <row r="48" spans="1:43" ht="14.25" customHeight="1">
      <c r="A48" s="1"/>
      <c r="B48" s="187" t="s">
        <v>27</v>
      </c>
      <c r="C48" s="190" t="s">
        <v>17</v>
      </c>
      <c r="D48" s="191"/>
      <c r="E48" s="191"/>
      <c r="F48" s="191"/>
      <c r="G48" s="191"/>
      <c r="H48" s="191"/>
      <c r="I48" s="192"/>
      <c r="J48" s="9"/>
      <c r="K48" s="10"/>
      <c r="L48" s="9"/>
      <c r="M48" s="10"/>
      <c r="N48" s="9"/>
      <c r="O48" s="10"/>
      <c r="P48" s="9"/>
      <c r="Q48" s="10"/>
      <c r="R48" s="9"/>
      <c r="S48" s="10"/>
      <c r="T48" s="9"/>
      <c r="U48" s="10"/>
      <c r="V48" s="9"/>
      <c r="W48" s="10"/>
      <c r="X48" s="9"/>
      <c r="Y48" s="10"/>
      <c r="Z48" s="9"/>
      <c r="AA48" s="10"/>
      <c r="AB48" s="9"/>
      <c r="AC48" s="10"/>
      <c r="AD48" s="9"/>
      <c r="AE48" s="10"/>
      <c r="AF48" s="9"/>
      <c r="AG48" s="10"/>
      <c r="AH48" s="47"/>
      <c r="AI48" s="48"/>
      <c r="AJ48" s="91" t="s">
        <v>6</v>
      </c>
      <c r="AK48" s="92"/>
      <c r="AL48" s="1"/>
      <c r="AM48" s="1"/>
      <c r="AN48" s="1"/>
      <c r="AO48" s="1"/>
      <c r="AP48" s="1"/>
      <c r="AQ48" s="1"/>
    </row>
    <row r="49" spans="1:43" ht="14.25" customHeight="1">
      <c r="A49" s="1"/>
      <c r="B49" s="188"/>
      <c r="C49" s="104" t="s">
        <v>18</v>
      </c>
      <c r="D49" s="105"/>
      <c r="E49" s="105"/>
      <c r="F49" s="105"/>
      <c r="G49" s="105"/>
      <c r="H49" s="105"/>
      <c r="I49" s="106"/>
      <c r="J49" s="11"/>
      <c r="K49" s="12"/>
      <c r="L49" s="11"/>
      <c r="M49" s="12"/>
      <c r="N49" s="11"/>
      <c r="O49" s="12"/>
      <c r="P49" s="11"/>
      <c r="Q49" s="12"/>
      <c r="R49" s="11"/>
      <c r="S49" s="12"/>
      <c r="T49" s="11"/>
      <c r="U49" s="12"/>
      <c r="V49" s="11"/>
      <c r="W49" s="12"/>
      <c r="X49" s="11"/>
      <c r="Y49" s="12"/>
      <c r="Z49" s="11"/>
      <c r="AA49" s="12"/>
      <c r="AB49" s="11"/>
      <c r="AC49" s="12"/>
      <c r="AD49" s="11"/>
      <c r="AE49" s="12"/>
      <c r="AF49" s="11"/>
      <c r="AG49" s="12"/>
      <c r="AH49" s="93"/>
      <c r="AI49" s="94"/>
      <c r="AJ49" s="95" t="s">
        <v>6</v>
      </c>
      <c r="AK49" s="96"/>
      <c r="AL49" s="1"/>
      <c r="AM49" s="1"/>
      <c r="AN49" s="1"/>
      <c r="AO49" s="1"/>
      <c r="AP49" s="1"/>
      <c r="AQ49" s="1"/>
    </row>
    <row r="50" spans="1:43" ht="14.25" customHeight="1">
      <c r="A50" s="1"/>
      <c r="B50" s="188"/>
      <c r="C50" s="193" t="s">
        <v>19</v>
      </c>
      <c r="D50" s="194"/>
      <c r="E50" s="194"/>
      <c r="F50" s="194"/>
      <c r="G50" s="194"/>
      <c r="H50" s="194"/>
      <c r="I50" s="195"/>
      <c r="J50" s="13"/>
      <c r="K50" s="14"/>
      <c r="L50" s="13"/>
      <c r="M50" s="14"/>
      <c r="N50" s="13"/>
      <c r="O50" s="14"/>
      <c r="P50" s="13"/>
      <c r="Q50" s="14"/>
      <c r="R50" s="13"/>
      <c r="S50" s="14"/>
      <c r="T50" s="13"/>
      <c r="U50" s="14"/>
      <c r="V50" s="13"/>
      <c r="W50" s="14"/>
      <c r="X50" s="13"/>
      <c r="Y50" s="14"/>
      <c r="Z50" s="13"/>
      <c r="AA50" s="14"/>
      <c r="AB50" s="13"/>
      <c r="AC50" s="14"/>
      <c r="AD50" s="13"/>
      <c r="AE50" s="14"/>
      <c r="AF50" s="13"/>
      <c r="AG50" s="14"/>
      <c r="AH50" s="97"/>
      <c r="AI50" s="98"/>
      <c r="AJ50" s="99" t="s">
        <v>6</v>
      </c>
      <c r="AK50" s="100"/>
      <c r="AL50" s="1"/>
      <c r="AM50" s="1"/>
      <c r="AN50" s="1"/>
      <c r="AO50" s="1"/>
      <c r="AP50" s="1"/>
      <c r="AQ50" s="1"/>
    </row>
    <row r="51" spans="1:43" ht="14.25" customHeight="1">
      <c r="A51" s="1"/>
      <c r="B51" s="188"/>
      <c r="C51" s="101" t="s">
        <v>20</v>
      </c>
      <c r="D51" s="102"/>
      <c r="E51" s="102"/>
      <c r="F51" s="102"/>
      <c r="G51" s="102"/>
      <c r="H51" s="102"/>
      <c r="I51" s="103"/>
      <c r="J51" s="15"/>
      <c r="K51" s="16"/>
      <c r="L51" s="15"/>
      <c r="M51" s="16"/>
      <c r="N51" s="15"/>
      <c r="O51" s="16"/>
      <c r="P51" s="15"/>
      <c r="Q51" s="16"/>
      <c r="R51" s="15"/>
      <c r="S51" s="16"/>
      <c r="T51" s="15"/>
      <c r="U51" s="16"/>
      <c r="V51" s="15"/>
      <c r="W51" s="16"/>
      <c r="X51" s="15"/>
      <c r="Y51" s="16"/>
      <c r="Z51" s="15"/>
      <c r="AA51" s="16"/>
      <c r="AB51" s="15"/>
      <c r="AC51" s="16"/>
      <c r="AD51" s="15"/>
      <c r="AE51" s="16"/>
      <c r="AF51" s="15"/>
      <c r="AG51" s="16"/>
      <c r="AH51" s="110"/>
      <c r="AI51" s="111"/>
      <c r="AJ51" s="112" t="s">
        <v>6</v>
      </c>
      <c r="AK51" s="113"/>
      <c r="AL51" s="1"/>
      <c r="AM51" s="1"/>
      <c r="AN51" s="1"/>
      <c r="AO51" s="1"/>
      <c r="AP51" s="1"/>
      <c r="AQ51" s="1"/>
    </row>
    <row r="52" spans="1:43" ht="14.25" customHeight="1">
      <c r="A52" s="1"/>
      <c r="B52" s="188"/>
      <c r="C52" s="104" t="s">
        <v>21</v>
      </c>
      <c r="D52" s="105"/>
      <c r="E52" s="105"/>
      <c r="F52" s="105"/>
      <c r="G52" s="105"/>
      <c r="H52" s="105"/>
      <c r="I52" s="106"/>
      <c r="J52" s="11"/>
      <c r="K52" s="12"/>
      <c r="L52" s="11"/>
      <c r="M52" s="12"/>
      <c r="N52" s="11"/>
      <c r="O52" s="12"/>
      <c r="P52" s="11"/>
      <c r="Q52" s="12"/>
      <c r="R52" s="11"/>
      <c r="S52" s="12"/>
      <c r="T52" s="11"/>
      <c r="U52" s="12"/>
      <c r="V52" s="11"/>
      <c r="W52" s="12"/>
      <c r="X52" s="11"/>
      <c r="Y52" s="12"/>
      <c r="Z52" s="11"/>
      <c r="AA52" s="12"/>
      <c r="AB52" s="11"/>
      <c r="AC52" s="12"/>
      <c r="AD52" s="11"/>
      <c r="AE52" s="12"/>
      <c r="AF52" s="11"/>
      <c r="AG52" s="12"/>
      <c r="AH52" s="93"/>
      <c r="AI52" s="94"/>
      <c r="AJ52" s="114" t="s">
        <v>6</v>
      </c>
      <c r="AK52" s="96"/>
      <c r="AL52" s="1"/>
      <c r="AM52" s="1"/>
      <c r="AN52" s="1"/>
      <c r="AO52" s="1"/>
      <c r="AP52" s="1"/>
      <c r="AQ52" s="1"/>
    </row>
    <row r="53" spans="1:43" ht="14.25" customHeight="1" thickBot="1">
      <c r="A53" s="1"/>
      <c r="B53" s="189"/>
      <c r="C53" s="107" t="s">
        <v>22</v>
      </c>
      <c r="D53" s="108"/>
      <c r="E53" s="108"/>
      <c r="F53" s="108"/>
      <c r="G53" s="108"/>
      <c r="H53" s="108"/>
      <c r="I53" s="109"/>
      <c r="J53" s="17"/>
      <c r="K53" s="18"/>
      <c r="L53" s="17"/>
      <c r="M53" s="18"/>
      <c r="N53" s="17"/>
      <c r="O53" s="18"/>
      <c r="P53" s="17"/>
      <c r="Q53" s="18"/>
      <c r="R53" s="17"/>
      <c r="S53" s="18"/>
      <c r="T53" s="17"/>
      <c r="U53" s="18"/>
      <c r="V53" s="17"/>
      <c r="W53" s="18"/>
      <c r="X53" s="17"/>
      <c r="Y53" s="18"/>
      <c r="Z53" s="17"/>
      <c r="AA53" s="18"/>
      <c r="AB53" s="17"/>
      <c r="AC53" s="18"/>
      <c r="AD53" s="17"/>
      <c r="AE53" s="18"/>
      <c r="AF53" s="17"/>
      <c r="AG53" s="18"/>
      <c r="AH53" s="86"/>
      <c r="AI53" s="87"/>
      <c r="AJ53" s="88" t="s">
        <v>6</v>
      </c>
      <c r="AK53" s="89"/>
      <c r="AL53" s="1"/>
      <c r="AM53" s="1"/>
      <c r="AN53" s="1"/>
      <c r="AO53" s="1"/>
      <c r="AP53" s="1"/>
      <c r="AQ53" s="1"/>
    </row>
    <row r="54" spans="1:43" ht="14.25" customHeight="1">
      <c r="A54" s="1"/>
      <c r="B54" s="187" t="s">
        <v>28</v>
      </c>
      <c r="C54" s="190" t="s">
        <v>17</v>
      </c>
      <c r="D54" s="191"/>
      <c r="E54" s="191"/>
      <c r="F54" s="191"/>
      <c r="G54" s="191"/>
      <c r="H54" s="191"/>
      <c r="I54" s="192"/>
      <c r="J54" s="9"/>
      <c r="K54" s="10"/>
      <c r="L54" s="9"/>
      <c r="M54" s="10"/>
      <c r="N54" s="9"/>
      <c r="O54" s="10"/>
      <c r="P54" s="9"/>
      <c r="Q54" s="10"/>
      <c r="R54" s="9"/>
      <c r="S54" s="10"/>
      <c r="T54" s="9"/>
      <c r="U54" s="10"/>
      <c r="V54" s="9"/>
      <c r="W54" s="10"/>
      <c r="X54" s="9"/>
      <c r="Y54" s="10"/>
      <c r="Z54" s="9"/>
      <c r="AA54" s="10"/>
      <c r="AB54" s="9"/>
      <c r="AC54" s="10"/>
      <c r="AD54" s="9"/>
      <c r="AE54" s="10"/>
      <c r="AF54" s="9"/>
      <c r="AG54" s="10"/>
      <c r="AH54" s="47"/>
      <c r="AI54" s="48"/>
      <c r="AJ54" s="91" t="s">
        <v>6</v>
      </c>
      <c r="AK54" s="92"/>
      <c r="AL54" s="1"/>
      <c r="AM54" s="1"/>
      <c r="AN54" s="1"/>
      <c r="AO54" s="1"/>
      <c r="AP54" s="1"/>
      <c r="AQ54" s="1"/>
    </row>
    <row r="55" spans="1:43" ht="14.25" customHeight="1">
      <c r="A55" s="1"/>
      <c r="B55" s="188"/>
      <c r="C55" s="104" t="s">
        <v>18</v>
      </c>
      <c r="D55" s="105"/>
      <c r="E55" s="105"/>
      <c r="F55" s="105"/>
      <c r="G55" s="105"/>
      <c r="H55" s="105"/>
      <c r="I55" s="106"/>
      <c r="J55" s="11"/>
      <c r="K55" s="12"/>
      <c r="L55" s="11"/>
      <c r="M55" s="12"/>
      <c r="N55" s="11"/>
      <c r="O55" s="12"/>
      <c r="P55" s="11"/>
      <c r="Q55" s="12"/>
      <c r="R55" s="11"/>
      <c r="S55" s="12"/>
      <c r="T55" s="11"/>
      <c r="U55" s="12"/>
      <c r="V55" s="11"/>
      <c r="W55" s="12"/>
      <c r="X55" s="11"/>
      <c r="Y55" s="12"/>
      <c r="Z55" s="11"/>
      <c r="AA55" s="12"/>
      <c r="AB55" s="11"/>
      <c r="AC55" s="12"/>
      <c r="AD55" s="11"/>
      <c r="AE55" s="12"/>
      <c r="AF55" s="11"/>
      <c r="AG55" s="12"/>
      <c r="AH55" s="93"/>
      <c r="AI55" s="94"/>
      <c r="AJ55" s="95" t="s">
        <v>6</v>
      </c>
      <c r="AK55" s="96"/>
      <c r="AL55" s="1"/>
      <c r="AM55" s="1"/>
      <c r="AN55" s="1"/>
      <c r="AO55" s="1"/>
      <c r="AP55" s="1"/>
      <c r="AQ55" s="1"/>
    </row>
    <row r="56" spans="1:43" ht="14.25" customHeight="1">
      <c r="A56" s="1"/>
      <c r="B56" s="188"/>
      <c r="C56" s="193" t="s">
        <v>19</v>
      </c>
      <c r="D56" s="194"/>
      <c r="E56" s="194"/>
      <c r="F56" s="194"/>
      <c r="G56" s="194"/>
      <c r="H56" s="194"/>
      <c r="I56" s="195"/>
      <c r="J56" s="13"/>
      <c r="K56" s="14"/>
      <c r="L56" s="13"/>
      <c r="M56" s="14"/>
      <c r="N56" s="13"/>
      <c r="O56" s="14"/>
      <c r="P56" s="13"/>
      <c r="Q56" s="14"/>
      <c r="R56" s="13"/>
      <c r="S56" s="14"/>
      <c r="T56" s="13"/>
      <c r="U56" s="14"/>
      <c r="V56" s="13"/>
      <c r="W56" s="14"/>
      <c r="X56" s="13"/>
      <c r="Y56" s="14"/>
      <c r="Z56" s="13"/>
      <c r="AA56" s="14"/>
      <c r="AB56" s="13"/>
      <c r="AC56" s="14"/>
      <c r="AD56" s="13"/>
      <c r="AE56" s="14"/>
      <c r="AF56" s="13"/>
      <c r="AG56" s="14"/>
      <c r="AH56" s="97"/>
      <c r="AI56" s="98"/>
      <c r="AJ56" s="99" t="s">
        <v>6</v>
      </c>
      <c r="AK56" s="100"/>
      <c r="AL56" s="1"/>
      <c r="AM56" s="1"/>
      <c r="AN56" s="1"/>
      <c r="AO56" s="1"/>
      <c r="AP56" s="1"/>
      <c r="AQ56" s="1"/>
    </row>
    <row r="57" spans="1:43" ht="14.25" customHeight="1">
      <c r="A57" s="1"/>
      <c r="B57" s="188"/>
      <c r="C57" s="101" t="s">
        <v>20</v>
      </c>
      <c r="D57" s="102"/>
      <c r="E57" s="102"/>
      <c r="F57" s="102"/>
      <c r="G57" s="102"/>
      <c r="H57" s="102"/>
      <c r="I57" s="103"/>
      <c r="J57" s="15"/>
      <c r="K57" s="16"/>
      <c r="L57" s="15"/>
      <c r="M57" s="16"/>
      <c r="N57" s="15"/>
      <c r="O57" s="16"/>
      <c r="P57" s="15"/>
      <c r="Q57" s="16"/>
      <c r="R57" s="15"/>
      <c r="S57" s="16"/>
      <c r="T57" s="15"/>
      <c r="U57" s="16"/>
      <c r="V57" s="15"/>
      <c r="W57" s="16"/>
      <c r="X57" s="15"/>
      <c r="Y57" s="16"/>
      <c r="Z57" s="15"/>
      <c r="AA57" s="16"/>
      <c r="AB57" s="15"/>
      <c r="AC57" s="16"/>
      <c r="AD57" s="15"/>
      <c r="AE57" s="16"/>
      <c r="AF57" s="15"/>
      <c r="AG57" s="16"/>
      <c r="AH57" s="110"/>
      <c r="AI57" s="111"/>
      <c r="AJ57" s="112" t="s">
        <v>6</v>
      </c>
      <c r="AK57" s="113"/>
      <c r="AL57" s="1"/>
      <c r="AM57" s="1"/>
      <c r="AN57" s="1"/>
      <c r="AO57" s="1"/>
      <c r="AP57" s="1"/>
      <c r="AQ57" s="1"/>
    </row>
    <row r="58" spans="1:43" ht="14.25" customHeight="1">
      <c r="A58" s="1"/>
      <c r="B58" s="188"/>
      <c r="C58" s="104" t="s">
        <v>21</v>
      </c>
      <c r="D58" s="105"/>
      <c r="E58" s="105"/>
      <c r="F58" s="105"/>
      <c r="G58" s="105"/>
      <c r="H58" s="105"/>
      <c r="I58" s="106"/>
      <c r="J58" s="11"/>
      <c r="K58" s="12"/>
      <c r="L58" s="11"/>
      <c r="M58" s="12"/>
      <c r="N58" s="11"/>
      <c r="O58" s="12"/>
      <c r="P58" s="11"/>
      <c r="Q58" s="12"/>
      <c r="R58" s="11"/>
      <c r="S58" s="12"/>
      <c r="T58" s="11"/>
      <c r="U58" s="12"/>
      <c r="V58" s="11"/>
      <c r="W58" s="12"/>
      <c r="X58" s="11"/>
      <c r="Y58" s="12"/>
      <c r="Z58" s="11"/>
      <c r="AA58" s="12"/>
      <c r="AB58" s="11"/>
      <c r="AC58" s="12"/>
      <c r="AD58" s="11"/>
      <c r="AE58" s="12"/>
      <c r="AF58" s="11"/>
      <c r="AG58" s="12"/>
      <c r="AH58" s="93"/>
      <c r="AI58" s="94"/>
      <c r="AJ58" s="114" t="s">
        <v>6</v>
      </c>
      <c r="AK58" s="96"/>
      <c r="AL58" s="1"/>
      <c r="AM58" s="1"/>
      <c r="AN58" s="1"/>
      <c r="AO58" s="1"/>
      <c r="AP58" s="1"/>
      <c r="AQ58" s="1"/>
    </row>
    <row r="59" spans="1:43" ht="14.25" customHeight="1" thickBot="1">
      <c r="A59" s="1"/>
      <c r="B59" s="189"/>
      <c r="C59" s="107" t="s">
        <v>22</v>
      </c>
      <c r="D59" s="108"/>
      <c r="E59" s="108"/>
      <c r="F59" s="108"/>
      <c r="G59" s="108"/>
      <c r="H59" s="108"/>
      <c r="I59" s="109"/>
      <c r="J59" s="17"/>
      <c r="K59" s="18"/>
      <c r="L59" s="17"/>
      <c r="M59" s="18"/>
      <c r="N59" s="17"/>
      <c r="O59" s="18"/>
      <c r="P59" s="17"/>
      <c r="Q59" s="18"/>
      <c r="R59" s="17"/>
      <c r="S59" s="18"/>
      <c r="T59" s="17"/>
      <c r="U59" s="18"/>
      <c r="V59" s="17"/>
      <c r="W59" s="18"/>
      <c r="X59" s="17"/>
      <c r="Y59" s="18"/>
      <c r="Z59" s="17"/>
      <c r="AA59" s="18"/>
      <c r="AB59" s="17"/>
      <c r="AC59" s="18"/>
      <c r="AD59" s="17"/>
      <c r="AE59" s="18"/>
      <c r="AF59" s="17"/>
      <c r="AG59" s="18"/>
      <c r="AH59" s="86"/>
      <c r="AI59" s="87"/>
      <c r="AJ59" s="88" t="s">
        <v>6</v>
      </c>
      <c r="AK59" s="89"/>
      <c r="AL59" s="1"/>
      <c r="AM59" s="1"/>
      <c r="AN59" s="1"/>
      <c r="AO59" s="1"/>
      <c r="AP59" s="1"/>
      <c r="AQ59" s="1"/>
    </row>
    <row r="60" spans="1:43"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4.25" customHeight="1">
      <c r="A63" s="1"/>
      <c r="B63" s="90" t="s">
        <v>29</v>
      </c>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1"/>
      <c r="AM63" s="1"/>
      <c r="AN63" s="1"/>
      <c r="AO63" s="1"/>
      <c r="AP63" s="1"/>
      <c r="AQ63" s="1"/>
    </row>
    <row r="64" spans="1:43" ht="14.25" customHeight="1" thickBot="1">
      <c r="A64" s="1"/>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1"/>
      <c r="AM64" s="1"/>
      <c r="AN64" s="1"/>
      <c r="AO64" s="1"/>
      <c r="AP64" s="1"/>
      <c r="AQ64" s="1"/>
    </row>
    <row r="65" spans="1:50" ht="14.25" customHeight="1">
      <c r="A65" s="1"/>
      <c r="B65" s="78" t="s">
        <v>31</v>
      </c>
      <c r="C65" s="79"/>
      <c r="D65" s="60" t="s">
        <v>32</v>
      </c>
      <c r="E65" s="61"/>
      <c r="F65" s="61"/>
      <c r="G65" s="61"/>
      <c r="H65" s="61"/>
      <c r="I65" s="61"/>
      <c r="J65" s="61"/>
      <c r="K65" s="61"/>
      <c r="L65" s="62"/>
      <c r="M65" s="61" t="s">
        <v>33</v>
      </c>
      <c r="N65" s="61"/>
      <c r="O65" s="61"/>
      <c r="P65" s="61"/>
      <c r="Q65" s="61"/>
      <c r="R65" s="61"/>
      <c r="S65" s="61"/>
      <c r="T65" s="61"/>
      <c r="U65" s="61"/>
      <c r="V65" s="61"/>
      <c r="W65" s="61"/>
      <c r="X65" s="61"/>
      <c r="Y65" s="62"/>
      <c r="Z65" s="295" t="s">
        <v>85</v>
      </c>
      <c r="AA65" s="296"/>
      <c r="AB65" s="296"/>
      <c r="AC65" s="26"/>
      <c r="AD65" s="26"/>
      <c r="AE65" s="26"/>
      <c r="AF65" s="26"/>
      <c r="AG65" s="26"/>
      <c r="AH65" s="26"/>
      <c r="AI65" s="26"/>
      <c r="AJ65" s="26"/>
      <c r="AK65" s="27"/>
      <c r="AL65" s="1"/>
      <c r="AM65" s="1"/>
      <c r="AN65" s="1"/>
      <c r="AO65" s="1"/>
      <c r="AP65" s="1"/>
      <c r="AQ65" s="1"/>
    </row>
    <row r="66" spans="1:50" ht="14.25" customHeight="1">
      <c r="A66" s="1"/>
      <c r="B66" s="80"/>
      <c r="C66" s="81"/>
      <c r="D66" s="63"/>
      <c r="E66" s="64"/>
      <c r="F66" s="64"/>
      <c r="G66" s="64"/>
      <c r="H66" s="64"/>
      <c r="I66" s="64"/>
      <c r="J66" s="64"/>
      <c r="K66" s="64"/>
      <c r="L66" s="65"/>
      <c r="M66" s="64"/>
      <c r="N66" s="64"/>
      <c r="O66" s="64"/>
      <c r="P66" s="64"/>
      <c r="Q66" s="64"/>
      <c r="R66" s="64"/>
      <c r="S66" s="64"/>
      <c r="T66" s="64"/>
      <c r="U66" s="64"/>
      <c r="V66" s="64"/>
      <c r="W66" s="64"/>
      <c r="X66" s="64"/>
      <c r="Y66" s="65"/>
      <c r="Z66" s="124"/>
      <c r="AA66" s="131"/>
      <c r="AB66" s="131"/>
      <c r="AC66" s="115" t="s">
        <v>86</v>
      </c>
      <c r="AD66" s="116"/>
      <c r="AE66" s="130"/>
      <c r="AF66" s="121" t="s">
        <v>88</v>
      </c>
      <c r="AG66" s="122"/>
      <c r="AH66" s="122"/>
      <c r="AI66" s="122"/>
      <c r="AJ66" s="122"/>
      <c r="AK66" s="123"/>
      <c r="AL66" s="1"/>
      <c r="AM66" s="1" t="s">
        <v>82</v>
      </c>
      <c r="AN66" s="1" t="s">
        <v>79</v>
      </c>
      <c r="AO66" s="1"/>
      <c r="AP66" s="1"/>
      <c r="AQ66" s="1"/>
    </row>
    <row r="67" spans="1:50" ht="14.25" customHeight="1">
      <c r="A67" s="1"/>
      <c r="B67" s="82"/>
      <c r="C67" s="83"/>
      <c r="D67" s="134" t="s">
        <v>35</v>
      </c>
      <c r="E67" s="58"/>
      <c r="F67" s="58"/>
      <c r="G67" s="58"/>
      <c r="H67" s="58"/>
      <c r="I67" s="58"/>
      <c r="J67" s="58"/>
      <c r="K67" s="58"/>
      <c r="L67" s="58"/>
      <c r="M67" s="58"/>
      <c r="N67" s="135"/>
      <c r="O67" s="58" t="s">
        <v>36</v>
      </c>
      <c r="P67" s="58"/>
      <c r="Q67" s="58"/>
      <c r="R67" s="58"/>
      <c r="S67" s="58"/>
      <c r="T67" s="58"/>
      <c r="U67" s="58"/>
      <c r="V67" s="58"/>
      <c r="W67" s="58"/>
      <c r="X67" s="58"/>
      <c r="Y67" s="58"/>
      <c r="Z67" s="124"/>
      <c r="AA67" s="131"/>
      <c r="AB67" s="131"/>
      <c r="AC67" s="124"/>
      <c r="AD67" s="131"/>
      <c r="AE67" s="132"/>
      <c r="AF67" s="124" t="s">
        <v>87</v>
      </c>
      <c r="AG67" s="125"/>
      <c r="AH67" s="126"/>
      <c r="AI67" s="115" t="s">
        <v>89</v>
      </c>
      <c r="AJ67" s="116"/>
      <c r="AK67" s="117"/>
      <c r="AL67" s="1"/>
      <c r="AM67" s="1" t="s">
        <v>83</v>
      </c>
      <c r="AN67" s="1" t="s">
        <v>80</v>
      </c>
      <c r="AO67" s="1"/>
      <c r="AP67" s="1"/>
      <c r="AQ67" s="1"/>
    </row>
    <row r="68" spans="1:50" ht="14.25" customHeight="1" thickBot="1">
      <c r="A68" s="1"/>
      <c r="B68" s="84"/>
      <c r="C68" s="85"/>
      <c r="D68" s="136"/>
      <c r="E68" s="59"/>
      <c r="F68" s="59"/>
      <c r="G68" s="59"/>
      <c r="H68" s="59"/>
      <c r="I68" s="59"/>
      <c r="J68" s="59"/>
      <c r="K68" s="59"/>
      <c r="L68" s="59"/>
      <c r="M68" s="59"/>
      <c r="N68" s="137"/>
      <c r="O68" s="59"/>
      <c r="P68" s="59"/>
      <c r="Q68" s="59"/>
      <c r="R68" s="59"/>
      <c r="S68" s="59"/>
      <c r="T68" s="59"/>
      <c r="U68" s="59"/>
      <c r="V68" s="59"/>
      <c r="W68" s="59"/>
      <c r="X68" s="59"/>
      <c r="Y68" s="59"/>
      <c r="Z68" s="118"/>
      <c r="AA68" s="119"/>
      <c r="AB68" s="119"/>
      <c r="AC68" s="118"/>
      <c r="AD68" s="119"/>
      <c r="AE68" s="133"/>
      <c r="AF68" s="127"/>
      <c r="AG68" s="128"/>
      <c r="AH68" s="129"/>
      <c r="AI68" s="118"/>
      <c r="AJ68" s="119"/>
      <c r="AK68" s="120"/>
      <c r="AL68" s="1"/>
      <c r="AM68" s="1"/>
      <c r="AN68" s="1"/>
      <c r="AO68" s="1"/>
      <c r="AP68" s="1"/>
      <c r="AQ68" s="1"/>
    </row>
    <row r="69" spans="1:50" ht="14.25" customHeight="1">
      <c r="A69" s="1"/>
      <c r="B69" s="72" t="s">
        <v>34</v>
      </c>
      <c r="C69" s="73"/>
      <c r="D69" s="54"/>
      <c r="E69" s="54"/>
      <c r="F69" s="54"/>
      <c r="G69" s="54"/>
      <c r="H69" s="54"/>
      <c r="I69" s="54"/>
      <c r="J69" s="54"/>
      <c r="K69" s="54"/>
      <c r="L69" s="54"/>
      <c r="M69" s="56"/>
      <c r="N69" s="56"/>
      <c r="O69" s="56"/>
      <c r="P69" s="56"/>
      <c r="Q69" s="56"/>
      <c r="R69" s="56"/>
      <c r="S69" s="56"/>
      <c r="T69" s="56"/>
      <c r="U69" s="56"/>
      <c r="V69" s="56"/>
      <c r="W69" s="56"/>
      <c r="X69" s="56"/>
      <c r="Y69" s="56"/>
      <c r="Z69" s="47" t="s">
        <v>82</v>
      </c>
      <c r="AA69" s="48"/>
      <c r="AB69" s="49"/>
      <c r="AC69" s="244"/>
      <c r="AD69" s="245"/>
      <c r="AE69" s="246"/>
      <c r="AF69" s="244"/>
      <c r="AG69" s="245"/>
      <c r="AH69" s="246"/>
      <c r="AI69" s="244"/>
      <c r="AJ69" s="245"/>
      <c r="AK69" s="248"/>
      <c r="AL69" s="1"/>
      <c r="AM69" s="36">
        <f>Z70</f>
        <v>0</v>
      </c>
      <c r="AN69" s="36">
        <f>AC69</f>
        <v>0</v>
      </c>
      <c r="AO69" s="1">
        <f>AF69</f>
        <v>0</v>
      </c>
      <c r="AP69" s="1">
        <f>AI69</f>
        <v>0</v>
      </c>
      <c r="AQ69" s="1"/>
      <c r="AX69" s="28"/>
    </row>
    <row r="70" spans="1:50" ht="14.25" customHeight="1">
      <c r="A70" s="1"/>
      <c r="B70" s="74"/>
      <c r="C70" s="75"/>
      <c r="D70" s="55"/>
      <c r="E70" s="55"/>
      <c r="F70" s="55"/>
      <c r="G70" s="55"/>
      <c r="H70" s="55"/>
      <c r="I70" s="55"/>
      <c r="J70" s="55"/>
      <c r="K70" s="55"/>
      <c r="L70" s="55"/>
      <c r="M70" s="57"/>
      <c r="N70" s="57"/>
      <c r="O70" s="57"/>
      <c r="P70" s="57"/>
      <c r="Q70" s="57"/>
      <c r="R70" s="57"/>
      <c r="S70" s="57"/>
      <c r="T70" s="57"/>
      <c r="U70" s="57"/>
      <c r="V70" s="57"/>
      <c r="W70" s="57"/>
      <c r="X70" s="57"/>
      <c r="Y70" s="57"/>
      <c r="Z70" s="43"/>
      <c r="AA70" s="44"/>
      <c r="AB70" s="50" t="s">
        <v>6</v>
      </c>
      <c r="AC70" s="43"/>
      <c r="AD70" s="44"/>
      <c r="AE70" s="247"/>
      <c r="AF70" s="43"/>
      <c r="AG70" s="44"/>
      <c r="AH70" s="247"/>
      <c r="AI70" s="43"/>
      <c r="AJ70" s="44"/>
      <c r="AK70" s="249"/>
      <c r="AL70" s="1"/>
      <c r="AM70" s="36"/>
      <c r="AN70" s="1"/>
      <c r="AO70" s="1"/>
      <c r="AP70" s="1"/>
      <c r="AQ70" s="1"/>
    </row>
    <row r="71" spans="1:50" ht="14.25" customHeight="1" thickBot="1">
      <c r="A71" s="1"/>
      <c r="B71" s="76"/>
      <c r="C71" s="77"/>
      <c r="D71" s="32" t="s">
        <v>37</v>
      </c>
      <c r="E71" s="46"/>
      <c r="F71" s="46"/>
      <c r="G71" s="46"/>
      <c r="H71" s="46"/>
      <c r="I71" s="46"/>
      <c r="J71" s="46"/>
      <c r="K71" s="46"/>
      <c r="L71" s="46"/>
      <c r="M71" s="46"/>
      <c r="N71" s="33" t="s">
        <v>38</v>
      </c>
      <c r="O71" s="52"/>
      <c r="P71" s="52"/>
      <c r="Q71" s="52"/>
      <c r="R71" s="52"/>
      <c r="S71" s="52"/>
      <c r="T71" s="52"/>
      <c r="U71" s="52"/>
      <c r="V71" s="52"/>
      <c r="W71" s="52"/>
      <c r="X71" s="52"/>
      <c r="Y71" s="52"/>
      <c r="Z71" s="45"/>
      <c r="AA71" s="46"/>
      <c r="AB71" s="51"/>
      <c r="AC71" s="21"/>
      <c r="AD71" s="22"/>
      <c r="AE71" s="23" t="s">
        <v>6</v>
      </c>
      <c r="AF71" s="24"/>
      <c r="AG71" s="22"/>
      <c r="AH71" s="23" t="s">
        <v>6</v>
      </c>
      <c r="AI71" s="24"/>
      <c r="AJ71" s="22"/>
      <c r="AK71" s="25" t="s">
        <v>6</v>
      </c>
      <c r="AL71" s="1"/>
      <c r="AM71" s="36">
        <f>IF(Z69="常勤",1,Z70/$P$113)</f>
        <v>1</v>
      </c>
      <c r="AN71" s="1"/>
      <c r="AO71" s="1"/>
      <c r="AP71" s="1"/>
      <c r="AQ71" s="1"/>
    </row>
    <row r="72" spans="1:50" ht="14.25" customHeight="1">
      <c r="A72" s="1"/>
      <c r="B72" s="66"/>
      <c r="C72" s="67"/>
      <c r="D72" s="54"/>
      <c r="E72" s="54"/>
      <c r="F72" s="54"/>
      <c r="G72" s="54"/>
      <c r="H72" s="54"/>
      <c r="I72" s="54"/>
      <c r="J72" s="54"/>
      <c r="K72" s="54"/>
      <c r="L72" s="54"/>
      <c r="M72" s="56"/>
      <c r="N72" s="56"/>
      <c r="O72" s="56"/>
      <c r="P72" s="56"/>
      <c r="Q72" s="56"/>
      <c r="R72" s="56"/>
      <c r="S72" s="56"/>
      <c r="T72" s="56"/>
      <c r="U72" s="56"/>
      <c r="V72" s="56"/>
      <c r="W72" s="56"/>
      <c r="X72" s="56"/>
      <c r="Y72" s="56"/>
      <c r="Z72" s="47"/>
      <c r="AA72" s="48"/>
      <c r="AB72" s="49"/>
      <c r="AC72" s="244"/>
      <c r="AD72" s="245"/>
      <c r="AE72" s="246"/>
      <c r="AF72" s="244"/>
      <c r="AG72" s="245"/>
      <c r="AH72" s="246"/>
      <c r="AI72" s="244"/>
      <c r="AJ72" s="245"/>
      <c r="AK72" s="248"/>
      <c r="AL72" s="1"/>
      <c r="AM72" s="36">
        <f>IF($B72="薬剤師",Z73,0)</f>
        <v>0</v>
      </c>
      <c r="AN72" s="36">
        <f>IF($B72="薬剤師",AC72,0)</f>
        <v>0</v>
      </c>
      <c r="AO72" s="36">
        <f>IF($B72="薬剤師",AF72,0)</f>
        <v>0</v>
      </c>
      <c r="AP72" s="36">
        <f>IF($B72="薬剤師",AI72,0)</f>
        <v>0</v>
      </c>
      <c r="AQ72" s="1"/>
    </row>
    <row r="73" spans="1:50" ht="14.25" customHeight="1">
      <c r="A73" s="1"/>
      <c r="B73" s="68"/>
      <c r="C73" s="69"/>
      <c r="D73" s="55"/>
      <c r="E73" s="55"/>
      <c r="F73" s="55"/>
      <c r="G73" s="55"/>
      <c r="H73" s="55"/>
      <c r="I73" s="55"/>
      <c r="J73" s="55"/>
      <c r="K73" s="55"/>
      <c r="L73" s="55"/>
      <c r="M73" s="57"/>
      <c r="N73" s="57"/>
      <c r="O73" s="57"/>
      <c r="P73" s="57"/>
      <c r="Q73" s="57"/>
      <c r="R73" s="57"/>
      <c r="S73" s="57"/>
      <c r="T73" s="57"/>
      <c r="U73" s="57"/>
      <c r="V73" s="57"/>
      <c r="W73" s="57"/>
      <c r="X73" s="57"/>
      <c r="Y73" s="57"/>
      <c r="Z73" s="43"/>
      <c r="AA73" s="44"/>
      <c r="AB73" s="50" t="s">
        <v>6</v>
      </c>
      <c r="AC73" s="43"/>
      <c r="AD73" s="44"/>
      <c r="AE73" s="247"/>
      <c r="AF73" s="43"/>
      <c r="AG73" s="44"/>
      <c r="AH73" s="247"/>
      <c r="AI73" s="43"/>
      <c r="AJ73" s="44"/>
      <c r="AK73" s="249"/>
      <c r="AL73" s="1"/>
      <c r="AM73" s="36">
        <f>IF($B72="登録販売者",Z72,0)</f>
        <v>0</v>
      </c>
      <c r="AN73" s="1"/>
      <c r="AO73" s="36">
        <f>IF($B72="登録販売者",AF72,0)</f>
        <v>0</v>
      </c>
      <c r="AP73" s="36">
        <f>IF($B72="登録販売者",AI72,0)</f>
        <v>0</v>
      </c>
      <c r="AQ73" s="1"/>
    </row>
    <row r="74" spans="1:50" ht="14.25" customHeight="1" thickBot="1">
      <c r="A74" s="1"/>
      <c r="B74" s="70"/>
      <c r="C74" s="71"/>
      <c r="D74" s="32" t="s">
        <v>37</v>
      </c>
      <c r="E74" s="46"/>
      <c r="F74" s="46"/>
      <c r="G74" s="46"/>
      <c r="H74" s="46"/>
      <c r="I74" s="46"/>
      <c r="J74" s="46"/>
      <c r="K74" s="46"/>
      <c r="L74" s="46"/>
      <c r="M74" s="46"/>
      <c r="N74" s="33" t="s">
        <v>38</v>
      </c>
      <c r="O74" s="52"/>
      <c r="P74" s="52"/>
      <c r="Q74" s="52"/>
      <c r="R74" s="52"/>
      <c r="S74" s="52"/>
      <c r="T74" s="52"/>
      <c r="U74" s="52"/>
      <c r="V74" s="52"/>
      <c r="W74" s="52"/>
      <c r="X74" s="52"/>
      <c r="Y74" s="52"/>
      <c r="Z74" s="45"/>
      <c r="AA74" s="46"/>
      <c r="AB74" s="51"/>
      <c r="AC74" s="24"/>
      <c r="AD74" s="22"/>
      <c r="AE74" s="23" t="s">
        <v>6</v>
      </c>
      <c r="AF74" s="24"/>
      <c r="AG74" s="22"/>
      <c r="AH74" s="23" t="s">
        <v>6</v>
      </c>
      <c r="AI74" s="24"/>
      <c r="AJ74" s="22"/>
      <c r="AK74" s="25" t="s">
        <v>6</v>
      </c>
      <c r="AL74" s="1"/>
      <c r="AM74" s="36">
        <f>IF(B72="薬剤師",IF(Z72="常勤",1,AC72/$P$113),0)</f>
        <v>0</v>
      </c>
      <c r="AN74" s="1"/>
      <c r="AO74" s="1"/>
      <c r="AP74" s="1"/>
      <c r="AQ74" s="1"/>
    </row>
    <row r="75" spans="1:50" ht="14.25" customHeight="1">
      <c r="A75" s="1"/>
      <c r="B75" s="66"/>
      <c r="C75" s="67"/>
      <c r="D75" s="54"/>
      <c r="E75" s="54"/>
      <c r="F75" s="54"/>
      <c r="G75" s="54"/>
      <c r="H75" s="54"/>
      <c r="I75" s="54"/>
      <c r="J75" s="54"/>
      <c r="K75" s="54"/>
      <c r="L75" s="54"/>
      <c r="M75" s="56"/>
      <c r="N75" s="56"/>
      <c r="O75" s="56"/>
      <c r="P75" s="56"/>
      <c r="Q75" s="56"/>
      <c r="R75" s="56"/>
      <c r="S75" s="56"/>
      <c r="T75" s="56"/>
      <c r="U75" s="56"/>
      <c r="V75" s="56"/>
      <c r="W75" s="56"/>
      <c r="X75" s="56"/>
      <c r="Y75" s="56"/>
      <c r="Z75" s="47"/>
      <c r="AA75" s="48"/>
      <c r="AB75" s="49"/>
      <c r="AC75" s="244"/>
      <c r="AD75" s="245"/>
      <c r="AE75" s="246"/>
      <c r="AF75" s="244"/>
      <c r="AG75" s="245"/>
      <c r="AH75" s="246"/>
      <c r="AI75" s="244"/>
      <c r="AJ75" s="245"/>
      <c r="AK75" s="248"/>
      <c r="AL75" s="1"/>
      <c r="AM75" s="36">
        <f>IF($B75="薬剤師",Z76,0)</f>
        <v>0</v>
      </c>
      <c r="AN75" s="36">
        <f>IF($B75="薬剤師",AC75,0)</f>
        <v>0</v>
      </c>
      <c r="AO75" s="36">
        <f>IF($B75="薬剤師",AF75,0)</f>
        <v>0</v>
      </c>
      <c r="AP75" s="36">
        <f>IF($B75="薬剤師",AI75,0)</f>
        <v>0</v>
      </c>
      <c r="AQ75" s="1"/>
    </row>
    <row r="76" spans="1:50" ht="14.25" customHeight="1">
      <c r="A76" s="1"/>
      <c r="B76" s="68"/>
      <c r="C76" s="69"/>
      <c r="D76" s="55"/>
      <c r="E76" s="55"/>
      <c r="F76" s="55"/>
      <c r="G76" s="55"/>
      <c r="H76" s="55"/>
      <c r="I76" s="55"/>
      <c r="J76" s="55"/>
      <c r="K76" s="55"/>
      <c r="L76" s="55"/>
      <c r="M76" s="57"/>
      <c r="N76" s="57"/>
      <c r="O76" s="57"/>
      <c r="P76" s="57"/>
      <c r="Q76" s="57"/>
      <c r="R76" s="57"/>
      <c r="S76" s="57"/>
      <c r="T76" s="57"/>
      <c r="U76" s="57"/>
      <c r="V76" s="57"/>
      <c r="W76" s="57"/>
      <c r="X76" s="57"/>
      <c r="Y76" s="57"/>
      <c r="Z76" s="43"/>
      <c r="AA76" s="44"/>
      <c r="AB76" s="50" t="s">
        <v>6</v>
      </c>
      <c r="AC76" s="43"/>
      <c r="AD76" s="44"/>
      <c r="AE76" s="247"/>
      <c r="AF76" s="43"/>
      <c r="AG76" s="44"/>
      <c r="AH76" s="247"/>
      <c r="AI76" s="43"/>
      <c r="AJ76" s="44"/>
      <c r="AK76" s="249"/>
      <c r="AL76" s="1"/>
      <c r="AM76" s="36">
        <f>IF($B75="登録販売者",Z76,0)</f>
        <v>0</v>
      </c>
      <c r="AN76" s="1"/>
      <c r="AO76" s="36">
        <f>IF($B75="登録販売者",AF75,0)</f>
        <v>0</v>
      </c>
      <c r="AP76" s="36">
        <f>IF($B75="登録販売者",AI75,0)</f>
        <v>0</v>
      </c>
      <c r="AQ76" s="1"/>
    </row>
    <row r="77" spans="1:50" ht="14.25" customHeight="1" thickBot="1">
      <c r="A77" s="1"/>
      <c r="B77" s="70"/>
      <c r="C77" s="71"/>
      <c r="D77" s="32" t="s">
        <v>37</v>
      </c>
      <c r="E77" s="46"/>
      <c r="F77" s="46"/>
      <c r="G77" s="46"/>
      <c r="H77" s="46"/>
      <c r="I77" s="46"/>
      <c r="J77" s="46"/>
      <c r="K77" s="46"/>
      <c r="L77" s="46"/>
      <c r="M77" s="46"/>
      <c r="N77" s="33" t="s">
        <v>38</v>
      </c>
      <c r="O77" s="52"/>
      <c r="P77" s="52"/>
      <c r="Q77" s="52"/>
      <c r="R77" s="52"/>
      <c r="S77" s="52"/>
      <c r="T77" s="52"/>
      <c r="U77" s="52"/>
      <c r="V77" s="52"/>
      <c r="W77" s="52"/>
      <c r="X77" s="52"/>
      <c r="Y77" s="52"/>
      <c r="Z77" s="45"/>
      <c r="AA77" s="46"/>
      <c r="AB77" s="51"/>
      <c r="AC77" s="24"/>
      <c r="AD77" s="22"/>
      <c r="AE77" s="23" t="s">
        <v>6</v>
      </c>
      <c r="AF77" s="24"/>
      <c r="AG77" s="22"/>
      <c r="AH77" s="23" t="s">
        <v>6</v>
      </c>
      <c r="AI77" s="24"/>
      <c r="AJ77" s="22"/>
      <c r="AK77" s="25" t="s">
        <v>6</v>
      </c>
      <c r="AL77" s="1"/>
      <c r="AM77" s="36">
        <f>IF(B75="薬剤師",IF(Z75="常勤",1,AC75/$P$113),0)</f>
        <v>0</v>
      </c>
      <c r="AN77" s="1"/>
      <c r="AO77" s="1"/>
      <c r="AP77" s="1"/>
      <c r="AQ77" s="1"/>
    </row>
    <row r="78" spans="1:50" ht="14.25" customHeight="1">
      <c r="A78" s="1"/>
      <c r="B78" s="66"/>
      <c r="C78" s="67"/>
      <c r="D78" s="54"/>
      <c r="E78" s="54"/>
      <c r="F78" s="54"/>
      <c r="G78" s="54"/>
      <c r="H78" s="54"/>
      <c r="I78" s="54"/>
      <c r="J78" s="54"/>
      <c r="K78" s="54"/>
      <c r="L78" s="54"/>
      <c r="M78" s="56"/>
      <c r="N78" s="56"/>
      <c r="O78" s="56"/>
      <c r="P78" s="56"/>
      <c r="Q78" s="56"/>
      <c r="R78" s="56"/>
      <c r="S78" s="56"/>
      <c r="T78" s="56"/>
      <c r="U78" s="56"/>
      <c r="V78" s="56"/>
      <c r="W78" s="56"/>
      <c r="X78" s="56"/>
      <c r="Y78" s="56"/>
      <c r="Z78" s="47"/>
      <c r="AA78" s="48"/>
      <c r="AB78" s="49"/>
      <c r="AC78" s="244"/>
      <c r="AD78" s="245"/>
      <c r="AE78" s="246"/>
      <c r="AF78" s="244"/>
      <c r="AG78" s="245"/>
      <c r="AH78" s="246"/>
      <c r="AI78" s="244"/>
      <c r="AJ78" s="245"/>
      <c r="AK78" s="248"/>
      <c r="AL78" s="1"/>
      <c r="AM78" s="36">
        <f>IF($B78="薬剤師",Z79,0)</f>
        <v>0</v>
      </c>
      <c r="AN78" s="36">
        <f>IF($B78="薬剤師",AC78,0)</f>
        <v>0</v>
      </c>
      <c r="AO78" s="36">
        <f>IF($B78="薬剤師",AF78,0)</f>
        <v>0</v>
      </c>
      <c r="AP78" s="36">
        <f>IF($B78="薬剤師",AI78,0)</f>
        <v>0</v>
      </c>
      <c r="AQ78" s="1"/>
    </row>
    <row r="79" spans="1:50" ht="14.25" customHeight="1">
      <c r="A79" s="1"/>
      <c r="B79" s="68"/>
      <c r="C79" s="69"/>
      <c r="D79" s="55"/>
      <c r="E79" s="55"/>
      <c r="F79" s="55"/>
      <c r="G79" s="55"/>
      <c r="H79" s="55"/>
      <c r="I79" s="55"/>
      <c r="J79" s="55"/>
      <c r="K79" s="55"/>
      <c r="L79" s="55"/>
      <c r="M79" s="57"/>
      <c r="N79" s="57"/>
      <c r="O79" s="57"/>
      <c r="P79" s="57"/>
      <c r="Q79" s="57"/>
      <c r="R79" s="57"/>
      <c r="S79" s="57"/>
      <c r="T79" s="57"/>
      <c r="U79" s="57"/>
      <c r="V79" s="57"/>
      <c r="W79" s="57"/>
      <c r="X79" s="57"/>
      <c r="Y79" s="57"/>
      <c r="Z79" s="43"/>
      <c r="AA79" s="44"/>
      <c r="AB79" s="50" t="s">
        <v>6</v>
      </c>
      <c r="AC79" s="43"/>
      <c r="AD79" s="44"/>
      <c r="AE79" s="247"/>
      <c r="AF79" s="43"/>
      <c r="AG79" s="44"/>
      <c r="AH79" s="247"/>
      <c r="AI79" s="43"/>
      <c r="AJ79" s="44"/>
      <c r="AK79" s="249"/>
      <c r="AL79" s="1"/>
      <c r="AM79" s="36">
        <f>IF($B78="登録販売者",Z79,0)</f>
        <v>0</v>
      </c>
      <c r="AN79" s="1"/>
      <c r="AO79" s="36">
        <f>IF($B78="登録販売者",AF78,0)</f>
        <v>0</v>
      </c>
      <c r="AP79" s="36">
        <f>IF($B78="登録販売者",AI78,0)</f>
        <v>0</v>
      </c>
      <c r="AQ79" s="1"/>
    </row>
    <row r="80" spans="1:50" ht="14.25" customHeight="1" thickBot="1">
      <c r="A80" s="1"/>
      <c r="B80" s="70"/>
      <c r="C80" s="71"/>
      <c r="D80" s="32" t="s">
        <v>37</v>
      </c>
      <c r="E80" s="46"/>
      <c r="F80" s="46"/>
      <c r="G80" s="46"/>
      <c r="H80" s="46"/>
      <c r="I80" s="46"/>
      <c r="J80" s="46"/>
      <c r="K80" s="46"/>
      <c r="L80" s="46"/>
      <c r="M80" s="46"/>
      <c r="N80" s="33" t="s">
        <v>38</v>
      </c>
      <c r="O80" s="52"/>
      <c r="P80" s="52"/>
      <c r="Q80" s="52"/>
      <c r="R80" s="52"/>
      <c r="S80" s="52"/>
      <c r="T80" s="52"/>
      <c r="U80" s="52"/>
      <c r="V80" s="52"/>
      <c r="W80" s="52"/>
      <c r="X80" s="52"/>
      <c r="Y80" s="52"/>
      <c r="Z80" s="45"/>
      <c r="AA80" s="46"/>
      <c r="AB80" s="51"/>
      <c r="AC80" s="24"/>
      <c r="AD80" s="22"/>
      <c r="AE80" s="23" t="s">
        <v>6</v>
      </c>
      <c r="AF80" s="24"/>
      <c r="AG80" s="22"/>
      <c r="AH80" s="23" t="s">
        <v>6</v>
      </c>
      <c r="AI80" s="24"/>
      <c r="AJ80" s="22"/>
      <c r="AK80" s="25" t="s">
        <v>6</v>
      </c>
      <c r="AL80" s="37"/>
      <c r="AM80" s="36">
        <f>IF(B78="薬剤師",IF(Z78="常勤",1,AC78/$P$113),0)</f>
        <v>0</v>
      </c>
      <c r="AN80" s="1"/>
      <c r="AO80" s="1"/>
      <c r="AP80" s="1"/>
      <c r="AQ80" s="1"/>
    </row>
    <row r="81" spans="1:43" ht="14.25" customHeight="1">
      <c r="A81" s="1"/>
      <c r="B81" s="66"/>
      <c r="C81" s="67"/>
      <c r="D81" s="54"/>
      <c r="E81" s="54"/>
      <c r="F81" s="54"/>
      <c r="G81" s="54"/>
      <c r="H81" s="54"/>
      <c r="I81" s="54"/>
      <c r="J81" s="54"/>
      <c r="K81" s="54"/>
      <c r="L81" s="54"/>
      <c r="M81" s="56"/>
      <c r="N81" s="56"/>
      <c r="O81" s="56"/>
      <c r="P81" s="56"/>
      <c r="Q81" s="56"/>
      <c r="R81" s="56"/>
      <c r="S81" s="56"/>
      <c r="T81" s="56"/>
      <c r="U81" s="56"/>
      <c r="V81" s="56"/>
      <c r="W81" s="56"/>
      <c r="X81" s="56"/>
      <c r="Y81" s="56"/>
      <c r="Z81" s="47"/>
      <c r="AA81" s="48"/>
      <c r="AB81" s="49"/>
      <c r="AC81" s="244"/>
      <c r="AD81" s="245"/>
      <c r="AE81" s="246"/>
      <c r="AF81" s="244"/>
      <c r="AG81" s="245"/>
      <c r="AH81" s="246"/>
      <c r="AI81" s="244"/>
      <c r="AJ81" s="245"/>
      <c r="AK81" s="248"/>
      <c r="AL81" s="1"/>
      <c r="AM81" s="36">
        <f>IF($B81="薬剤師",Z82,0)</f>
        <v>0</v>
      </c>
      <c r="AN81" s="36">
        <f>IF($B81="薬剤師",AC81,0)</f>
        <v>0</v>
      </c>
      <c r="AO81" s="36">
        <f>IF($B81="薬剤師",AF81,0)</f>
        <v>0</v>
      </c>
      <c r="AP81" s="36">
        <f>IF($B81="薬剤師",AI81,0)</f>
        <v>0</v>
      </c>
      <c r="AQ81" s="1"/>
    </row>
    <row r="82" spans="1:43" ht="14.25" customHeight="1">
      <c r="A82" s="1"/>
      <c r="B82" s="68"/>
      <c r="C82" s="69"/>
      <c r="D82" s="55"/>
      <c r="E82" s="55"/>
      <c r="F82" s="55"/>
      <c r="G82" s="55"/>
      <c r="H82" s="55"/>
      <c r="I82" s="55"/>
      <c r="J82" s="55"/>
      <c r="K82" s="55"/>
      <c r="L82" s="55"/>
      <c r="M82" s="57"/>
      <c r="N82" s="57"/>
      <c r="O82" s="57"/>
      <c r="P82" s="57"/>
      <c r="Q82" s="57"/>
      <c r="R82" s="57"/>
      <c r="S82" s="57"/>
      <c r="T82" s="57"/>
      <c r="U82" s="57"/>
      <c r="V82" s="57"/>
      <c r="W82" s="57"/>
      <c r="X82" s="57"/>
      <c r="Y82" s="57"/>
      <c r="Z82" s="43"/>
      <c r="AA82" s="44"/>
      <c r="AB82" s="50" t="s">
        <v>6</v>
      </c>
      <c r="AC82" s="43"/>
      <c r="AD82" s="44"/>
      <c r="AE82" s="247"/>
      <c r="AF82" s="43"/>
      <c r="AG82" s="44"/>
      <c r="AH82" s="247"/>
      <c r="AI82" s="43"/>
      <c r="AJ82" s="44"/>
      <c r="AK82" s="249"/>
      <c r="AL82" s="1"/>
      <c r="AM82" s="36">
        <f>IF($B81="登録販売者",Z82,0)</f>
        <v>0</v>
      </c>
      <c r="AN82" s="1"/>
      <c r="AO82" s="36">
        <f>IF($B81="登録販売者",AF81,0)</f>
        <v>0</v>
      </c>
      <c r="AP82" s="36">
        <f>IF($B81="登録販売者",AI81,0)</f>
        <v>0</v>
      </c>
      <c r="AQ82" s="1"/>
    </row>
    <row r="83" spans="1:43" ht="14.25" customHeight="1" thickBot="1">
      <c r="A83" s="1"/>
      <c r="B83" s="70"/>
      <c r="C83" s="71"/>
      <c r="D83" s="32" t="s">
        <v>37</v>
      </c>
      <c r="E83" s="46"/>
      <c r="F83" s="46"/>
      <c r="G83" s="46"/>
      <c r="H83" s="46"/>
      <c r="I83" s="46"/>
      <c r="J83" s="46"/>
      <c r="K83" s="46"/>
      <c r="L83" s="46"/>
      <c r="M83" s="46"/>
      <c r="N83" s="33" t="s">
        <v>38</v>
      </c>
      <c r="O83" s="52"/>
      <c r="P83" s="52"/>
      <c r="Q83" s="52"/>
      <c r="R83" s="52"/>
      <c r="S83" s="52"/>
      <c r="T83" s="52"/>
      <c r="U83" s="52"/>
      <c r="V83" s="52"/>
      <c r="W83" s="52"/>
      <c r="X83" s="52"/>
      <c r="Y83" s="52"/>
      <c r="Z83" s="45"/>
      <c r="AA83" s="46"/>
      <c r="AB83" s="51"/>
      <c r="AC83" s="24"/>
      <c r="AD83" s="22"/>
      <c r="AE83" s="23" t="s">
        <v>6</v>
      </c>
      <c r="AF83" s="24"/>
      <c r="AG83" s="22"/>
      <c r="AH83" s="23" t="s">
        <v>6</v>
      </c>
      <c r="AI83" s="24"/>
      <c r="AJ83" s="22"/>
      <c r="AK83" s="25" t="s">
        <v>6</v>
      </c>
      <c r="AL83" s="1"/>
      <c r="AM83" s="36">
        <f>IF(B81="薬剤師",IF(Z81="常勤",1,AC81/$P$113),0)</f>
        <v>0</v>
      </c>
      <c r="AN83" s="1"/>
      <c r="AO83" s="1"/>
      <c r="AP83" s="1"/>
      <c r="AQ83" s="1"/>
    </row>
    <row r="84" spans="1:43" ht="14.25" customHeight="1">
      <c r="A84" s="1"/>
      <c r="B84" s="66"/>
      <c r="C84" s="67"/>
      <c r="D84" s="54"/>
      <c r="E84" s="54"/>
      <c r="F84" s="54"/>
      <c r="G84" s="54"/>
      <c r="H84" s="54"/>
      <c r="I84" s="54"/>
      <c r="J84" s="54"/>
      <c r="K84" s="54"/>
      <c r="L84" s="54"/>
      <c r="M84" s="56"/>
      <c r="N84" s="56"/>
      <c r="O84" s="56"/>
      <c r="P84" s="56"/>
      <c r="Q84" s="56"/>
      <c r="R84" s="56"/>
      <c r="S84" s="56"/>
      <c r="T84" s="56"/>
      <c r="U84" s="56"/>
      <c r="V84" s="56"/>
      <c r="W84" s="56"/>
      <c r="X84" s="56"/>
      <c r="Y84" s="56"/>
      <c r="Z84" s="47"/>
      <c r="AA84" s="48"/>
      <c r="AB84" s="49"/>
      <c r="AC84" s="244"/>
      <c r="AD84" s="245"/>
      <c r="AE84" s="246"/>
      <c r="AF84" s="244"/>
      <c r="AG84" s="245"/>
      <c r="AH84" s="246"/>
      <c r="AI84" s="244"/>
      <c r="AJ84" s="245"/>
      <c r="AK84" s="248"/>
      <c r="AL84" s="1"/>
      <c r="AM84" s="36">
        <f>IF($B84="薬剤師",Z85,0)</f>
        <v>0</v>
      </c>
      <c r="AN84" s="36">
        <f>IF($B84="薬剤師",AC84,0)</f>
        <v>0</v>
      </c>
      <c r="AO84" s="36">
        <f>IF($B84="薬剤師",AF84,0)</f>
        <v>0</v>
      </c>
      <c r="AP84" s="36">
        <f>IF($B84="薬剤師",AI84,0)</f>
        <v>0</v>
      </c>
      <c r="AQ84" s="1"/>
    </row>
    <row r="85" spans="1:43" ht="14.25" customHeight="1">
      <c r="A85" s="1"/>
      <c r="B85" s="68"/>
      <c r="C85" s="69"/>
      <c r="D85" s="55"/>
      <c r="E85" s="55"/>
      <c r="F85" s="55"/>
      <c r="G85" s="55"/>
      <c r="H85" s="55"/>
      <c r="I85" s="55"/>
      <c r="J85" s="55"/>
      <c r="K85" s="55"/>
      <c r="L85" s="55"/>
      <c r="M85" s="57"/>
      <c r="N85" s="57"/>
      <c r="O85" s="57"/>
      <c r="P85" s="57"/>
      <c r="Q85" s="57"/>
      <c r="R85" s="57"/>
      <c r="S85" s="57"/>
      <c r="T85" s="57"/>
      <c r="U85" s="57"/>
      <c r="V85" s="57"/>
      <c r="W85" s="57"/>
      <c r="X85" s="57"/>
      <c r="Y85" s="57"/>
      <c r="Z85" s="43"/>
      <c r="AA85" s="44"/>
      <c r="AB85" s="50" t="s">
        <v>6</v>
      </c>
      <c r="AC85" s="43"/>
      <c r="AD85" s="44"/>
      <c r="AE85" s="247"/>
      <c r="AF85" s="43"/>
      <c r="AG85" s="44"/>
      <c r="AH85" s="247"/>
      <c r="AI85" s="43"/>
      <c r="AJ85" s="44"/>
      <c r="AK85" s="249"/>
      <c r="AL85" s="1"/>
      <c r="AM85" s="36">
        <f>IF($B84="登録販売者",Z85,0)</f>
        <v>0</v>
      </c>
      <c r="AN85" s="1"/>
      <c r="AO85" s="36">
        <f>IF($B84="登録販売者",AF84,0)</f>
        <v>0</v>
      </c>
      <c r="AP85" s="36">
        <f>IF($B84="登録販売者",AI84,0)</f>
        <v>0</v>
      </c>
      <c r="AQ85" s="1"/>
    </row>
    <row r="86" spans="1:43" ht="14.25" customHeight="1" thickBot="1">
      <c r="A86" s="1"/>
      <c r="B86" s="70"/>
      <c r="C86" s="71"/>
      <c r="D86" s="32" t="s">
        <v>37</v>
      </c>
      <c r="E86" s="46"/>
      <c r="F86" s="46"/>
      <c r="G86" s="46"/>
      <c r="H86" s="46"/>
      <c r="I86" s="46"/>
      <c r="J86" s="46"/>
      <c r="K86" s="46"/>
      <c r="L86" s="46"/>
      <c r="M86" s="46"/>
      <c r="N86" s="33" t="s">
        <v>38</v>
      </c>
      <c r="O86" s="52"/>
      <c r="P86" s="52"/>
      <c r="Q86" s="52"/>
      <c r="R86" s="52"/>
      <c r="S86" s="52"/>
      <c r="T86" s="52"/>
      <c r="U86" s="52"/>
      <c r="V86" s="52"/>
      <c r="W86" s="52"/>
      <c r="X86" s="52"/>
      <c r="Y86" s="52"/>
      <c r="Z86" s="45"/>
      <c r="AA86" s="46"/>
      <c r="AB86" s="51"/>
      <c r="AC86" s="24"/>
      <c r="AD86" s="22"/>
      <c r="AE86" s="23" t="s">
        <v>6</v>
      </c>
      <c r="AF86" s="24"/>
      <c r="AG86" s="22"/>
      <c r="AH86" s="23" t="s">
        <v>6</v>
      </c>
      <c r="AI86" s="24"/>
      <c r="AJ86" s="22"/>
      <c r="AK86" s="25" t="s">
        <v>6</v>
      </c>
      <c r="AL86" s="1"/>
      <c r="AM86" s="36">
        <f>IF(B84="薬剤師",IF(Z84="常勤",1,AC84/$P$113),0)</f>
        <v>0</v>
      </c>
      <c r="AN86" s="1"/>
      <c r="AO86" s="1"/>
      <c r="AP86" s="1"/>
      <c r="AQ86" s="1"/>
    </row>
    <row r="87" spans="1:43" ht="14.25" customHeight="1">
      <c r="A87" s="1"/>
      <c r="B87" s="66"/>
      <c r="C87" s="67"/>
      <c r="D87" s="54"/>
      <c r="E87" s="54"/>
      <c r="F87" s="54"/>
      <c r="G87" s="54"/>
      <c r="H87" s="54"/>
      <c r="I87" s="54"/>
      <c r="J87" s="54"/>
      <c r="K87" s="54"/>
      <c r="L87" s="54"/>
      <c r="M87" s="56"/>
      <c r="N87" s="56"/>
      <c r="O87" s="56"/>
      <c r="P87" s="56"/>
      <c r="Q87" s="56"/>
      <c r="R87" s="56"/>
      <c r="S87" s="56"/>
      <c r="T87" s="56"/>
      <c r="U87" s="56"/>
      <c r="V87" s="56"/>
      <c r="W87" s="56"/>
      <c r="X87" s="56"/>
      <c r="Y87" s="56"/>
      <c r="Z87" s="47"/>
      <c r="AA87" s="48"/>
      <c r="AB87" s="49"/>
      <c r="AC87" s="244"/>
      <c r="AD87" s="245"/>
      <c r="AE87" s="246"/>
      <c r="AF87" s="244"/>
      <c r="AG87" s="245"/>
      <c r="AH87" s="246"/>
      <c r="AI87" s="244"/>
      <c r="AJ87" s="245"/>
      <c r="AK87" s="248"/>
      <c r="AL87" s="1"/>
      <c r="AM87" s="36">
        <f>IF($B87="薬剤師",Z88,0)</f>
        <v>0</v>
      </c>
      <c r="AN87" s="36">
        <f>IF($B87="薬剤師",AC87,0)</f>
        <v>0</v>
      </c>
      <c r="AO87" s="36">
        <f>IF($B87="薬剤師",AF87,0)</f>
        <v>0</v>
      </c>
      <c r="AP87" s="36">
        <f>IF($B87="薬剤師",AI87,0)</f>
        <v>0</v>
      </c>
      <c r="AQ87" s="1"/>
    </row>
    <row r="88" spans="1:43" ht="14.25" customHeight="1">
      <c r="A88" s="1"/>
      <c r="B88" s="68"/>
      <c r="C88" s="69"/>
      <c r="D88" s="55"/>
      <c r="E88" s="55"/>
      <c r="F88" s="55"/>
      <c r="G88" s="55"/>
      <c r="H88" s="55"/>
      <c r="I88" s="55"/>
      <c r="J88" s="55"/>
      <c r="K88" s="55"/>
      <c r="L88" s="55"/>
      <c r="M88" s="57"/>
      <c r="N88" s="57"/>
      <c r="O88" s="57"/>
      <c r="P88" s="57"/>
      <c r="Q88" s="57"/>
      <c r="R88" s="57"/>
      <c r="S88" s="57"/>
      <c r="T88" s="57"/>
      <c r="U88" s="57"/>
      <c r="V88" s="57"/>
      <c r="W88" s="57"/>
      <c r="X88" s="57"/>
      <c r="Y88" s="57"/>
      <c r="Z88" s="43"/>
      <c r="AA88" s="44"/>
      <c r="AB88" s="50" t="s">
        <v>6</v>
      </c>
      <c r="AC88" s="43"/>
      <c r="AD88" s="44"/>
      <c r="AE88" s="247"/>
      <c r="AF88" s="43"/>
      <c r="AG88" s="44"/>
      <c r="AH88" s="247"/>
      <c r="AI88" s="43"/>
      <c r="AJ88" s="44"/>
      <c r="AK88" s="249"/>
      <c r="AL88" s="1"/>
      <c r="AM88" s="36">
        <f>IF($B87="登録販売者",Z88,0)</f>
        <v>0</v>
      </c>
      <c r="AN88" s="1"/>
      <c r="AO88" s="36">
        <f>IF($B87="登録販売者",AF87,0)</f>
        <v>0</v>
      </c>
      <c r="AP88" s="36">
        <f>IF($B87="登録販売者",AI87,0)</f>
        <v>0</v>
      </c>
      <c r="AQ88" s="1"/>
    </row>
    <row r="89" spans="1:43" ht="14.25" customHeight="1" thickBot="1">
      <c r="A89" s="1"/>
      <c r="B89" s="70"/>
      <c r="C89" s="71"/>
      <c r="D89" s="32" t="s">
        <v>37</v>
      </c>
      <c r="E89" s="46"/>
      <c r="F89" s="46"/>
      <c r="G89" s="46"/>
      <c r="H89" s="46"/>
      <c r="I89" s="46"/>
      <c r="J89" s="46"/>
      <c r="K89" s="46"/>
      <c r="L89" s="46"/>
      <c r="M89" s="46"/>
      <c r="N89" s="33" t="s">
        <v>38</v>
      </c>
      <c r="O89" s="52"/>
      <c r="P89" s="52"/>
      <c r="Q89" s="52"/>
      <c r="R89" s="52"/>
      <c r="S89" s="52"/>
      <c r="T89" s="52"/>
      <c r="U89" s="52"/>
      <c r="V89" s="52"/>
      <c r="W89" s="52"/>
      <c r="X89" s="52"/>
      <c r="Y89" s="52"/>
      <c r="Z89" s="45"/>
      <c r="AA89" s="46"/>
      <c r="AB89" s="51"/>
      <c r="AC89" s="24"/>
      <c r="AD89" s="22"/>
      <c r="AE89" s="23" t="s">
        <v>6</v>
      </c>
      <c r="AF89" s="24"/>
      <c r="AG89" s="22"/>
      <c r="AH89" s="23" t="s">
        <v>6</v>
      </c>
      <c r="AI89" s="24"/>
      <c r="AJ89" s="22"/>
      <c r="AK89" s="25" t="s">
        <v>6</v>
      </c>
      <c r="AL89" s="1"/>
      <c r="AM89" s="36">
        <f>IF(B87="薬剤師",IF(Z87="常勤",1,AC87/$P$113),0)</f>
        <v>0</v>
      </c>
      <c r="AN89" s="1"/>
      <c r="AO89" s="1"/>
      <c r="AP89" s="1"/>
      <c r="AQ89" s="1"/>
    </row>
    <row r="90" spans="1:43" ht="14.25" customHeight="1">
      <c r="A90" s="1"/>
      <c r="B90" s="66"/>
      <c r="C90" s="67"/>
      <c r="D90" s="54"/>
      <c r="E90" s="54"/>
      <c r="F90" s="54"/>
      <c r="G90" s="54"/>
      <c r="H90" s="54"/>
      <c r="I90" s="54"/>
      <c r="J90" s="54"/>
      <c r="K90" s="54"/>
      <c r="L90" s="54"/>
      <c r="M90" s="56"/>
      <c r="N90" s="56"/>
      <c r="O90" s="56"/>
      <c r="P90" s="56"/>
      <c r="Q90" s="56"/>
      <c r="R90" s="56"/>
      <c r="S90" s="56"/>
      <c r="T90" s="56"/>
      <c r="U90" s="56"/>
      <c r="V90" s="56"/>
      <c r="W90" s="56"/>
      <c r="X90" s="56"/>
      <c r="Y90" s="56"/>
      <c r="Z90" s="47"/>
      <c r="AA90" s="48"/>
      <c r="AB90" s="49"/>
      <c r="AC90" s="244"/>
      <c r="AD90" s="245"/>
      <c r="AE90" s="246"/>
      <c r="AF90" s="244"/>
      <c r="AG90" s="245"/>
      <c r="AH90" s="246"/>
      <c r="AI90" s="244"/>
      <c r="AJ90" s="245"/>
      <c r="AK90" s="248"/>
      <c r="AL90" s="1"/>
      <c r="AM90" s="36">
        <f>IF($B90="薬剤師",Z91,0)</f>
        <v>0</v>
      </c>
      <c r="AN90" s="36">
        <f>IF($B90="薬剤師",AC90,0)</f>
        <v>0</v>
      </c>
      <c r="AO90" s="36">
        <f>IF($B90="薬剤師",AF90,0)</f>
        <v>0</v>
      </c>
      <c r="AP90" s="36">
        <f>IF($B90="薬剤師",AI90,0)</f>
        <v>0</v>
      </c>
      <c r="AQ90" s="1"/>
    </row>
    <row r="91" spans="1:43" ht="14.25" customHeight="1">
      <c r="A91" s="1"/>
      <c r="B91" s="68"/>
      <c r="C91" s="69"/>
      <c r="D91" s="55"/>
      <c r="E91" s="55"/>
      <c r="F91" s="55"/>
      <c r="G91" s="55"/>
      <c r="H91" s="55"/>
      <c r="I91" s="55"/>
      <c r="J91" s="55"/>
      <c r="K91" s="55"/>
      <c r="L91" s="55"/>
      <c r="M91" s="57"/>
      <c r="N91" s="57"/>
      <c r="O91" s="57"/>
      <c r="P91" s="57"/>
      <c r="Q91" s="57"/>
      <c r="R91" s="57"/>
      <c r="S91" s="57"/>
      <c r="T91" s="57"/>
      <c r="U91" s="57"/>
      <c r="V91" s="57"/>
      <c r="W91" s="57"/>
      <c r="X91" s="57"/>
      <c r="Y91" s="57"/>
      <c r="Z91" s="43"/>
      <c r="AA91" s="44"/>
      <c r="AB91" s="50" t="s">
        <v>6</v>
      </c>
      <c r="AC91" s="43"/>
      <c r="AD91" s="44"/>
      <c r="AE91" s="247"/>
      <c r="AF91" s="43"/>
      <c r="AG91" s="44"/>
      <c r="AH91" s="247"/>
      <c r="AI91" s="43"/>
      <c r="AJ91" s="44"/>
      <c r="AK91" s="249"/>
      <c r="AL91" s="1"/>
      <c r="AM91" s="36">
        <f>IF($B90="登録販売者",Z91,0)</f>
        <v>0</v>
      </c>
      <c r="AN91" s="1"/>
      <c r="AO91" s="36">
        <f>IF($B90="登録販売者",AF90,0)</f>
        <v>0</v>
      </c>
      <c r="AP91" s="36">
        <f>IF($B90="登録販売者",AI90,0)</f>
        <v>0</v>
      </c>
      <c r="AQ91" s="1"/>
    </row>
    <row r="92" spans="1:43" ht="14.25" customHeight="1" thickBot="1">
      <c r="A92" s="1"/>
      <c r="B92" s="70"/>
      <c r="C92" s="71"/>
      <c r="D92" s="32" t="s">
        <v>37</v>
      </c>
      <c r="E92" s="46"/>
      <c r="F92" s="46"/>
      <c r="G92" s="46"/>
      <c r="H92" s="46"/>
      <c r="I92" s="46"/>
      <c r="J92" s="46"/>
      <c r="K92" s="46"/>
      <c r="L92" s="46"/>
      <c r="M92" s="46"/>
      <c r="N92" s="33" t="s">
        <v>38</v>
      </c>
      <c r="O92" s="52"/>
      <c r="P92" s="52"/>
      <c r="Q92" s="52"/>
      <c r="R92" s="52"/>
      <c r="S92" s="52"/>
      <c r="T92" s="52"/>
      <c r="U92" s="52"/>
      <c r="V92" s="52"/>
      <c r="W92" s="52"/>
      <c r="X92" s="52"/>
      <c r="Y92" s="52"/>
      <c r="Z92" s="45"/>
      <c r="AA92" s="46"/>
      <c r="AB92" s="51"/>
      <c r="AC92" s="24"/>
      <c r="AD92" s="22"/>
      <c r="AE92" s="23" t="s">
        <v>6</v>
      </c>
      <c r="AF92" s="24"/>
      <c r="AG92" s="22"/>
      <c r="AH92" s="23" t="s">
        <v>6</v>
      </c>
      <c r="AI92" s="24"/>
      <c r="AJ92" s="22"/>
      <c r="AK92" s="25" t="s">
        <v>6</v>
      </c>
      <c r="AL92" s="1"/>
      <c r="AM92" s="36">
        <f>IF(B90="薬剤師",IF(Z90="常勤",1,AC90/$P$113),0)</f>
        <v>0</v>
      </c>
      <c r="AN92" s="1"/>
      <c r="AO92" s="1"/>
      <c r="AP92" s="1"/>
      <c r="AQ92" s="1"/>
    </row>
    <row r="93" spans="1:43" ht="14.25" customHeight="1">
      <c r="A93" s="1"/>
      <c r="B93" s="66"/>
      <c r="C93" s="67"/>
      <c r="D93" s="54"/>
      <c r="E93" s="54"/>
      <c r="F93" s="54"/>
      <c r="G93" s="54"/>
      <c r="H93" s="54"/>
      <c r="I93" s="54"/>
      <c r="J93" s="54"/>
      <c r="K93" s="54"/>
      <c r="L93" s="54"/>
      <c r="M93" s="56"/>
      <c r="N93" s="56"/>
      <c r="O93" s="56"/>
      <c r="P93" s="56"/>
      <c r="Q93" s="56"/>
      <c r="R93" s="56"/>
      <c r="S93" s="56"/>
      <c r="T93" s="56"/>
      <c r="U93" s="56"/>
      <c r="V93" s="56"/>
      <c r="W93" s="56"/>
      <c r="X93" s="56"/>
      <c r="Y93" s="56"/>
      <c r="Z93" s="47"/>
      <c r="AA93" s="48"/>
      <c r="AB93" s="49"/>
      <c r="AC93" s="244"/>
      <c r="AD93" s="245"/>
      <c r="AE93" s="246"/>
      <c r="AF93" s="244"/>
      <c r="AG93" s="245"/>
      <c r="AH93" s="246"/>
      <c r="AI93" s="244"/>
      <c r="AJ93" s="245"/>
      <c r="AK93" s="248"/>
      <c r="AL93" s="1"/>
      <c r="AM93" s="36">
        <f>IF($B93="薬剤師",Z94,0)</f>
        <v>0</v>
      </c>
      <c r="AN93" s="36">
        <f>IF($B93="薬剤師",AC93,0)</f>
        <v>0</v>
      </c>
      <c r="AO93" s="36">
        <f>IF($B93="薬剤師",AF93,0)</f>
        <v>0</v>
      </c>
      <c r="AP93" s="36">
        <f>IF($B93="薬剤師",AI93,0)</f>
        <v>0</v>
      </c>
      <c r="AQ93" s="1"/>
    </row>
    <row r="94" spans="1:43" ht="14.25" customHeight="1">
      <c r="A94" s="1"/>
      <c r="B94" s="68"/>
      <c r="C94" s="69"/>
      <c r="D94" s="55"/>
      <c r="E94" s="55"/>
      <c r="F94" s="55"/>
      <c r="G94" s="55"/>
      <c r="H94" s="55"/>
      <c r="I94" s="55"/>
      <c r="J94" s="55"/>
      <c r="K94" s="55"/>
      <c r="L94" s="55"/>
      <c r="M94" s="57"/>
      <c r="N94" s="57"/>
      <c r="O94" s="57"/>
      <c r="P94" s="57"/>
      <c r="Q94" s="57"/>
      <c r="R94" s="57"/>
      <c r="S94" s="57"/>
      <c r="T94" s="57"/>
      <c r="U94" s="57"/>
      <c r="V94" s="57"/>
      <c r="W94" s="57"/>
      <c r="X94" s="57"/>
      <c r="Y94" s="57"/>
      <c r="Z94" s="43"/>
      <c r="AA94" s="44"/>
      <c r="AB94" s="50" t="s">
        <v>6</v>
      </c>
      <c r="AC94" s="43"/>
      <c r="AD94" s="44"/>
      <c r="AE94" s="247"/>
      <c r="AF94" s="43"/>
      <c r="AG94" s="44"/>
      <c r="AH94" s="247"/>
      <c r="AI94" s="43"/>
      <c r="AJ94" s="44"/>
      <c r="AK94" s="249"/>
      <c r="AL94" s="1"/>
      <c r="AM94" s="36">
        <f>IF($B93="登録販売者",Z94,0)</f>
        <v>0</v>
      </c>
      <c r="AN94" s="1"/>
      <c r="AO94" s="36">
        <f>IF($B93="登録販売者",AF93,0)</f>
        <v>0</v>
      </c>
      <c r="AP94" s="36">
        <f>IF($B93="登録販売者",AI93,0)</f>
        <v>0</v>
      </c>
      <c r="AQ94" s="1"/>
    </row>
    <row r="95" spans="1:43" ht="14.25" customHeight="1" thickBot="1">
      <c r="A95" s="1"/>
      <c r="B95" s="70"/>
      <c r="C95" s="71"/>
      <c r="D95" s="32" t="s">
        <v>37</v>
      </c>
      <c r="E95" s="46"/>
      <c r="F95" s="46"/>
      <c r="G95" s="46"/>
      <c r="H95" s="46"/>
      <c r="I95" s="46"/>
      <c r="J95" s="46"/>
      <c r="K95" s="46"/>
      <c r="L95" s="46"/>
      <c r="M95" s="46"/>
      <c r="N95" s="33" t="s">
        <v>38</v>
      </c>
      <c r="O95" s="52"/>
      <c r="P95" s="52"/>
      <c r="Q95" s="52"/>
      <c r="R95" s="52"/>
      <c r="S95" s="52"/>
      <c r="T95" s="52"/>
      <c r="U95" s="52"/>
      <c r="V95" s="52"/>
      <c r="W95" s="52"/>
      <c r="X95" s="52"/>
      <c r="Y95" s="52"/>
      <c r="Z95" s="45"/>
      <c r="AA95" s="46"/>
      <c r="AB95" s="51"/>
      <c r="AC95" s="24"/>
      <c r="AD95" s="22"/>
      <c r="AE95" s="23" t="s">
        <v>6</v>
      </c>
      <c r="AF95" s="24"/>
      <c r="AG95" s="22"/>
      <c r="AH95" s="23" t="s">
        <v>6</v>
      </c>
      <c r="AI95" s="24"/>
      <c r="AJ95" s="22"/>
      <c r="AK95" s="25" t="s">
        <v>6</v>
      </c>
      <c r="AL95" s="1"/>
      <c r="AM95" s="36">
        <f>IF(B93="薬剤師",IF(Z93="常勤",1,AC93/$P$113),0)</f>
        <v>0</v>
      </c>
      <c r="AN95" s="1"/>
      <c r="AO95" s="1"/>
      <c r="AP95" s="1"/>
      <c r="AQ95" s="1"/>
    </row>
    <row r="96" spans="1:43" ht="14.25" customHeight="1">
      <c r="A96" s="1"/>
      <c r="B96" s="66"/>
      <c r="C96" s="67"/>
      <c r="D96" s="54"/>
      <c r="E96" s="54"/>
      <c r="F96" s="54"/>
      <c r="G96" s="54"/>
      <c r="H96" s="54"/>
      <c r="I96" s="54"/>
      <c r="J96" s="54"/>
      <c r="K96" s="54"/>
      <c r="L96" s="54"/>
      <c r="M96" s="56"/>
      <c r="N96" s="56"/>
      <c r="O96" s="56"/>
      <c r="P96" s="56"/>
      <c r="Q96" s="56"/>
      <c r="R96" s="56"/>
      <c r="S96" s="56"/>
      <c r="T96" s="56"/>
      <c r="U96" s="56"/>
      <c r="V96" s="56"/>
      <c r="W96" s="56"/>
      <c r="X96" s="56"/>
      <c r="Y96" s="56"/>
      <c r="Z96" s="47"/>
      <c r="AA96" s="48"/>
      <c r="AB96" s="49"/>
      <c r="AC96" s="244"/>
      <c r="AD96" s="245"/>
      <c r="AE96" s="246"/>
      <c r="AF96" s="244"/>
      <c r="AG96" s="245"/>
      <c r="AH96" s="246"/>
      <c r="AI96" s="244"/>
      <c r="AJ96" s="245"/>
      <c r="AK96" s="248"/>
      <c r="AL96" s="1"/>
      <c r="AM96" s="36">
        <f>IF($B96="薬剤師",Z97,0)</f>
        <v>0</v>
      </c>
      <c r="AN96" s="36">
        <f>IF($B96="薬剤師",AC96,0)</f>
        <v>0</v>
      </c>
      <c r="AO96" s="36">
        <f>IF($B96="薬剤師",AF96,0)</f>
        <v>0</v>
      </c>
      <c r="AP96" s="36">
        <f>IF($B96="薬剤師",AI96,0)</f>
        <v>0</v>
      </c>
      <c r="AQ96" s="1"/>
    </row>
    <row r="97" spans="1:43" ht="14.25" customHeight="1">
      <c r="A97" s="1"/>
      <c r="B97" s="68"/>
      <c r="C97" s="69"/>
      <c r="D97" s="55"/>
      <c r="E97" s="55"/>
      <c r="F97" s="55"/>
      <c r="G97" s="55"/>
      <c r="H97" s="55"/>
      <c r="I97" s="55"/>
      <c r="J97" s="55"/>
      <c r="K97" s="55"/>
      <c r="L97" s="55"/>
      <c r="M97" s="57"/>
      <c r="N97" s="57"/>
      <c r="O97" s="57"/>
      <c r="P97" s="57"/>
      <c r="Q97" s="57"/>
      <c r="R97" s="57"/>
      <c r="S97" s="57"/>
      <c r="T97" s="57"/>
      <c r="U97" s="57"/>
      <c r="V97" s="57"/>
      <c r="W97" s="57"/>
      <c r="X97" s="57"/>
      <c r="Y97" s="57"/>
      <c r="Z97" s="43"/>
      <c r="AA97" s="44"/>
      <c r="AB97" s="50" t="s">
        <v>6</v>
      </c>
      <c r="AC97" s="43"/>
      <c r="AD97" s="44"/>
      <c r="AE97" s="247"/>
      <c r="AF97" s="43"/>
      <c r="AG97" s="44"/>
      <c r="AH97" s="247"/>
      <c r="AI97" s="43"/>
      <c r="AJ97" s="44"/>
      <c r="AK97" s="249"/>
      <c r="AL97" s="1"/>
      <c r="AM97" s="36">
        <f>IF($B96="登録販売者",Z96,0)</f>
        <v>0</v>
      </c>
      <c r="AN97" s="1"/>
      <c r="AO97" s="36">
        <f>IF($B96="登録販売者",AF96,0)</f>
        <v>0</v>
      </c>
      <c r="AP97" s="36">
        <f>IF($B96="登録販売者",AI96,0)</f>
        <v>0</v>
      </c>
      <c r="AQ97" s="1"/>
    </row>
    <row r="98" spans="1:43" ht="14.25" customHeight="1" thickBot="1">
      <c r="A98" s="1"/>
      <c r="B98" s="70"/>
      <c r="C98" s="71"/>
      <c r="D98" s="32" t="s">
        <v>37</v>
      </c>
      <c r="E98" s="46"/>
      <c r="F98" s="46"/>
      <c r="G98" s="46"/>
      <c r="H98" s="46"/>
      <c r="I98" s="46"/>
      <c r="J98" s="46"/>
      <c r="K98" s="46"/>
      <c r="L98" s="46"/>
      <c r="M98" s="46"/>
      <c r="N98" s="33" t="s">
        <v>38</v>
      </c>
      <c r="O98" s="52"/>
      <c r="P98" s="52"/>
      <c r="Q98" s="52"/>
      <c r="R98" s="52"/>
      <c r="S98" s="52"/>
      <c r="T98" s="52"/>
      <c r="U98" s="52"/>
      <c r="V98" s="52"/>
      <c r="W98" s="52"/>
      <c r="X98" s="53"/>
      <c r="Y98" s="53"/>
      <c r="Z98" s="45"/>
      <c r="AA98" s="46"/>
      <c r="AB98" s="51"/>
      <c r="AC98" s="24"/>
      <c r="AD98" s="22"/>
      <c r="AE98" s="23" t="s">
        <v>6</v>
      </c>
      <c r="AF98" s="24"/>
      <c r="AG98" s="22"/>
      <c r="AH98" s="23" t="s">
        <v>6</v>
      </c>
      <c r="AI98" s="24"/>
      <c r="AJ98" s="22"/>
      <c r="AK98" s="25" t="s">
        <v>6</v>
      </c>
      <c r="AL98" s="1"/>
      <c r="AM98" s="36">
        <f>IF(B96="薬剤師",IF(Z96="常勤",1,AC96/$P$113),0)</f>
        <v>0</v>
      </c>
      <c r="AN98" s="1"/>
      <c r="AO98" s="1"/>
      <c r="AP98" s="1"/>
      <c r="AQ98" s="1"/>
    </row>
    <row r="99" spans="1:43" ht="14.25" customHeight="1">
      <c r="A99" s="1"/>
      <c r="B99" s="1"/>
      <c r="C99" s="1"/>
      <c r="D99" s="1"/>
      <c r="E99" s="1"/>
      <c r="F99" s="1"/>
      <c r="G99" s="1"/>
      <c r="H99" s="1"/>
      <c r="I99" s="1"/>
      <c r="J99" s="1"/>
      <c r="K99" s="1"/>
      <c r="L99" s="1"/>
      <c r="M99" s="1"/>
      <c r="N99" s="1"/>
      <c r="O99" s="1"/>
      <c r="P99" s="1"/>
      <c r="Q99" s="1"/>
      <c r="R99" s="1"/>
      <c r="S99" s="209" t="s">
        <v>43</v>
      </c>
      <c r="T99" s="210"/>
      <c r="U99" s="205" t="s">
        <v>45</v>
      </c>
      <c r="V99" s="206"/>
      <c r="W99" s="206"/>
      <c r="X99" s="206"/>
      <c r="Y99" s="206"/>
      <c r="Z99" s="263" t="str">
        <f>IF(AM69+AM72+AM75+AM78+AM81+AM84+AM87+AM90+AM93+AM96=0,"",(AM69+AM72+AM75+AM78+AM81+AM84+AM87+AM90+AM93+AM96))</f>
        <v/>
      </c>
      <c r="AA99" s="217"/>
      <c r="AB99" s="218"/>
      <c r="AC99" s="29" t="s">
        <v>41</v>
      </c>
      <c r="AD99" s="217" t="str">
        <f>IF(AN69+AN72+AN75+AN78+AN81+AN84+AN87+AN90+AN93+AN96=0,"",(AN69+AN72+AN75+AN78+AN81+AN84+AN87+AN90+AN93+AN96))</f>
        <v/>
      </c>
      <c r="AE99" s="218"/>
      <c r="AF99" s="263" t="str">
        <f>IF(AO69+AO72+AO75+AO78+AO81+AO84+AO87+AO90+AO93+AO96=0,"",(AO69+AO72+AO75+AO78+AO81+AO84+AO87+AO90+AO93+AO96))</f>
        <v/>
      </c>
      <c r="AG99" s="217"/>
      <c r="AH99" s="218"/>
      <c r="AI99" s="29" t="s">
        <v>42</v>
      </c>
      <c r="AJ99" s="217" t="str">
        <f>IF(AP69+AP72+AP75+AP78+AP81+AP84+AP87+AP90+AP93+AP96=0,"",(AP69+AP72+AP75+AP78+AP81+AP84+AP87+AP90+AP93+AP96))</f>
        <v/>
      </c>
      <c r="AK99" s="250"/>
      <c r="AL99" s="1"/>
      <c r="AM99" s="1"/>
      <c r="AN99" s="1"/>
      <c r="AO99" s="1"/>
      <c r="AP99" s="1"/>
      <c r="AQ99" s="1"/>
    </row>
    <row r="100" spans="1:43" ht="14.25" customHeight="1">
      <c r="A100" s="1"/>
      <c r="B100" s="1"/>
      <c r="C100" s="1"/>
      <c r="D100" s="1"/>
      <c r="E100" s="1"/>
      <c r="F100" s="1"/>
      <c r="G100" s="1"/>
      <c r="H100" s="1"/>
      <c r="I100" s="1"/>
      <c r="J100" s="1"/>
      <c r="K100" s="1"/>
      <c r="L100" s="1"/>
      <c r="M100" s="1"/>
      <c r="N100" s="1"/>
      <c r="O100" s="1"/>
      <c r="P100" s="1"/>
      <c r="Q100" s="1"/>
      <c r="R100" s="1"/>
      <c r="S100" s="211"/>
      <c r="T100" s="212"/>
      <c r="U100" s="207" t="s">
        <v>40</v>
      </c>
      <c r="V100" s="208"/>
      <c r="W100" s="208"/>
      <c r="X100" s="208"/>
      <c r="Y100" s="208"/>
      <c r="Z100" s="264" t="str">
        <f>IF(AM73+AM76+AM79+AM82+AM85+AM88+AM91+AM94+AM97=0,"",(AM73+AM76+AM79+AM82+AM85+AM88+AM91+AM94+AM97))</f>
        <v/>
      </c>
      <c r="AA100" s="251"/>
      <c r="AB100" s="265"/>
      <c r="AC100" s="266"/>
      <c r="AD100" s="267"/>
      <c r="AE100" s="268"/>
      <c r="AF100" s="264" t="str">
        <f>IF(AO73+AO76+AO79+AO82+AO85+AO88+AO91+AO94+AO97=0,"",(AO73+AO76+AO79+AO82+AO85+AO88+AO91+AO94+AO97))</f>
        <v/>
      </c>
      <c r="AG100" s="251"/>
      <c r="AH100" s="265"/>
      <c r="AI100" s="30"/>
      <c r="AJ100" s="251" t="str">
        <f>IF(AP73+AP76+AP79+AP82+AP85+AP88+AP91+AP94+AP97=0,"",(AP73+AP76+AP79+AP82+AP85+AP88+AP91+AP94+AP97))</f>
        <v/>
      </c>
      <c r="AK100" s="252"/>
      <c r="AL100" s="1"/>
      <c r="AM100" s="1"/>
      <c r="AN100" s="1"/>
      <c r="AO100" s="1"/>
      <c r="AP100" s="1"/>
      <c r="AQ100" s="1"/>
    </row>
    <row r="101" spans="1:43" ht="14.25" customHeight="1" thickBot="1">
      <c r="A101" s="1"/>
      <c r="B101" s="1"/>
      <c r="C101" s="1"/>
      <c r="D101" s="1"/>
      <c r="E101" s="1"/>
      <c r="F101" s="1"/>
      <c r="G101" s="1"/>
      <c r="H101" s="1"/>
      <c r="I101" s="1"/>
      <c r="J101" s="1"/>
      <c r="K101" s="1"/>
      <c r="L101" s="1"/>
      <c r="M101" s="1"/>
      <c r="N101" s="1"/>
      <c r="O101" s="1"/>
      <c r="P101" s="1"/>
      <c r="Q101" s="1"/>
      <c r="R101" s="1"/>
      <c r="S101" s="213"/>
      <c r="T101" s="214"/>
      <c r="U101" s="215" t="s">
        <v>78</v>
      </c>
      <c r="V101" s="216"/>
      <c r="W101" s="216"/>
      <c r="X101" s="216"/>
      <c r="Y101" s="216"/>
      <c r="Z101" s="262" t="str">
        <f>IF(SUM(Z69:AB98)=0,"",SUM(Z69:AB98))</f>
        <v/>
      </c>
      <c r="AA101" s="253"/>
      <c r="AB101" s="255"/>
      <c r="AC101" s="262" t="str">
        <f>IF(SUM(AC69:AE98)=0,"",SUM(AC69:AE98))</f>
        <v/>
      </c>
      <c r="AD101" s="253"/>
      <c r="AE101" s="255"/>
      <c r="AF101" s="31" t="s">
        <v>57</v>
      </c>
      <c r="AG101" s="253" t="str">
        <f>IF(SUM(AF69:AH98)=0,"",SUM(AF69:AH98))</f>
        <v/>
      </c>
      <c r="AH101" s="255"/>
      <c r="AI101" s="31" t="s">
        <v>44</v>
      </c>
      <c r="AJ101" s="253" t="str">
        <f>IF(SUM(AI69:AK98)=0,"",SUM(AI69:AK98))</f>
        <v/>
      </c>
      <c r="AK101" s="254"/>
      <c r="AL101" s="1"/>
      <c r="AM101" s="1"/>
      <c r="AN101" s="1"/>
      <c r="AO101" s="1"/>
      <c r="AP101" s="1"/>
      <c r="AQ101" s="1"/>
    </row>
    <row r="102" spans="1:43" ht="14.25" customHeight="1" thickBo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41"/>
      <c r="AF102" s="1"/>
      <c r="AG102" s="1"/>
      <c r="AH102" s="1"/>
      <c r="AI102" s="1"/>
      <c r="AJ102" s="1"/>
      <c r="AK102" s="1"/>
      <c r="AL102" s="1"/>
      <c r="AM102" s="1"/>
      <c r="AN102" s="1"/>
      <c r="AO102" s="1"/>
      <c r="AP102" s="1"/>
      <c r="AQ102" s="1"/>
    </row>
    <row r="103" spans="1:43" ht="14.25" customHeight="1">
      <c r="A103" s="1"/>
      <c r="B103" s="256" t="s">
        <v>39</v>
      </c>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8"/>
      <c r="AL103" s="1"/>
      <c r="AM103" s="1"/>
      <c r="AN103" s="1"/>
      <c r="AO103" s="1"/>
      <c r="AP103" s="1"/>
      <c r="AQ103" s="1"/>
    </row>
    <row r="104" spans="1:43" ht="14.25" customHeight="1" thickBot="1">
      <c r="A104" s="1"/>
      <c r="B104" s="259"/>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1"/>
      <c r="AL104" s="1"/>
      <c r="AM104" s="1"/>
      <c r="AN104" s="1"/>
      <c r="AO104" s="1"/>
      <c r="AP104" s="1"/>
      <c r="AQ104" s="1"/>
    </row>
    <row r="105" spans="1:43" ht="14.25" customHeight="1">
      <c r="A105" s="1"/>
      <c r="B105" s="273" t="s">
        <v>47</v>
      </c>
      <c r="C105" s="274"/>
      <c r="D105" s="274"/>
      <c r="E105" s="274"/>
      <c r="F105" s="274"/>
      <c r="G105" s="274"/>
      <c r="H105" s="274"/>
      <c r="I105" s="271" t="s">
        <v>53</v>
      </c>
      <c r="J105" s="271"/>
      <c r="K105" s="271"/>
      <c r="L105" s="271"/>
      <c r="M105" s="271"/>
      <c r="N105" s="271"/>
      <c r="O105" s="271"/>
      <c r="P105" s="43"/>
      <c r="Q105" s="44"/>
      <c r="R105" s="44"/>
      <c r="S105" s="5"/>
      <c r="T105" s="276">
        <v>1</v>
      </c>
      <c r="U105" s="278" t="s">
        <v>77</v>
      </c>
      <c r="V105" s="279"/>
      <c r="W105" s="279"/>
      <c r="X105" s="279"/>
      <c r="Y105" s="279"/>
      <c r="Z105" s="279"/>
      <c r="AA105" s="279"/>
      <c r="AB105" s="279"/>
      <c r="AC105" s="279"/>
      <c r="AD105" s="279"/>
      <c r="AE105" s="279"/>
      <c r="AF105" s="279"/>
      <c r="AG105" s="279"/>
      <c r="AH105" s="279"/>
      <c r="AI105" s="282"/>
      <c r="AJ105" s="145"/>
      <c r="AK105" s="146"/>
      <c r="AL105" s="1"/>
      <c r="AM105" s="1"/>
      <c r="AN105" s="1"/>
      <c r="AO105" s="1"/>
      <c r="AP105" s="1"/>
      <c r="AQ105" s="1"/>
    </row>
    <row r="106" spans="1:43" ht="14.25" customHeight="1">
      <c r="A106" s="1"/>
      <c r="B106" s="275"/>
      <c r="C106" s="198"/>
      <c r="D106" s="198"/>
      <c r="E106" s="198"/>
      <c r="F106" s="198"/>
      <c r="G106" s="198"/>
      <c r="H106" s="198"/>
      <c r="I106" s="272"/>
      <c r="J106" s="272"/>
      <c r="K106" s="272"/>
      <c r="L106" s="272"/>
      <c r="M106" s="272"/>
      <c r="N106" s="272"/>
      <c r="O106" s="272"/>
      <c r="P106" s="152"/>
      <c r="Q106" s="153"/>
      <c r="R106" s="153"/>
      <c r="S106" s="6" t="s">
        <v>54</v>
      </c>
      <c r="T106" s="277"/>
      <c r="U106" s="280"/>
      <c r="V106" s="281"/>
      <c r="W106" s="281"/>
      <c r="X106" s="281"/>
      <c r="Y106" s="281"/>
      <c r="Z106" s="281"/>
      <c r="AA106" s="281"/>
      <c r="AB106" s="281"/>
      <c r="AC106" s="281"/>
      <c r="AD106" s="281"/>
      <c r="AE106" s="281"/>
      <c r="AF106" s="281"/>
      <c r="AG106" s="281"/>
      <c r="AH106" s="281"/>
      <c r="AI106" s="283"/>
      <c r="AJ106" s="148"/>
      <c r="AK106" s="149"/>
      <c r="AL106" s="1"/>
      <c r="AM106" s="1"/>
      <c r="AN106" s="1"/>
      <c r="AO106" s="1"/>
      <c r="AP106" s="1"/>
      <c r="AQ106" s="1"/>
    </row>
    <row r="107" spans="1:43" ht="14.25" customHeight="1">
      <c r="A107" s="1"/>
      <c r="B107" s="231" t="s">
        <v>48</v>
      </c>
      <c r="C107" s="232"/>
      <c r="D107" s="232"/>
      <c r="E107" s="232"/>
      <c r="F107" s="232"/>
      <c r="G107" s="232"/>
      <c r="H107" s="232"/>
      <c r="I107" s="232"/>
      <c r="J107" s="232"/>
      <c r="K107" s="232"/>
      <c r="L107" s="232"/>
      <c r="M107" s="232"/>
      <c r="N107" s="232"/>
      <c r="O107" s="232"/>
      <c r="P107" s="150"/>
      <c r="Q107" s="151"/>
      <c r="R107" s="151"/>
      <c r="S107" s="7"/>
      <c r="T107" s="3">
        <v>2</v>
      </c>
      <c r="U107" s="289" t="s">
        <v>62</v>
      </c>
      <c r="V107" s="290"/>
      <c r="W107" s="290"/>
      <c r="X107" s="291"/>
      <c r="Y107" s="286" t="str">
        <f>IF(Z70=0,"",P115/P111)</f>
        <v/>
      </c>
      <c r="Z107" s="286"/>
      <c r="AA107" s="286"/>
      <c r="AB107" s="286"/>
      <c r="AC107" s="286"/>
      <c r="AD107" s="287" t="s">
        <v>60</v>
      </c>
      <c r="AE107" s="286"/>
      <c r="AF107" s="286"/>
      <c r="AG107" s="286"/>
      <c r="AH107" s="288"/>
      <c r="AI107" s="269" t="str">
        <f>IF(Z70=0,"",IF(Y107&gt;=1,"適","否"))</f>
        <v/>
      </c>
      <c r="AJ107" s="269"/>
      <c r="AK107" s="270"/>
      <c r="AL107" s="1"/>
      <c r="AM107" s="1"/>
      <c r="AN107" s="1"/>
      <c r="AO107" s="1"/>
      <c r="AP107" s="1"/>
      <c r="AQ107" s="1"/>
    </row>
    <row r="108" spans="1:43" ht="14.25" customHeight="1">
      <c r="A108" s="1"/>
      <c r="B108" s="233"/>
      <c r="C108" s="234"/>
      <c r="D108" s="234"/>
      <c r="E108" s="234"/>
      <c r="F108" s="234"/>
      <c r="G108" s="234"/>
      <c r="H108" s="234"/>
      <c r="I108" s="234"/>
      <c r="J108" s="234"/>
      <c r="K108" s="234"/>
      <c r="L108" s="234"/>
      <c r="M108" s="234"/>
      <c r="N108" s="234"/>
      <c r="O108" s="234"/>
      <c r="P108" s="152"/>
      <c r="Q108" s="153"/>
      <c r="R108" s="153"/>
      <c r="S108" s="6" t="s">
        <v>55</v>
      </c>
      <c r="T108" s="3">
        <v>3</v>
      </c>
      <c r="U108" s="292" t="s">
        <v>63</v>
      </c>
      <c r="V108" s="293"/>
      <c r="W108" s="293"/>
      <c r="X108" s="294"/>
      <c r="Y108" s="286" t="str">
        <f>IF(O14=0,"",AJ99/O14)</f>
        <v/>
      </c>
      <c r="Z108" s="286"/>
      <c r="AA108" s="286"/>
      <c r="AB108" s="286"/>
      <c r="AC108" s="286"/>
      <c r="AD108" s="287" t="s">
        <v>60</v>
      </c>
      <c r="AE108" s="286"/>
      <c r="AF108" s="286"/>
      <c r="AG108" s="286"/>
      <c r="AH108" s="288"/>
      <c r="AI108" s="269" t="str">
        <f>IF(O14=0,"",IF(Y108&gt;=1,"適","否"))</f>
        <v/>
      </c>
      <c r="AJ108" s="269"/>
      <c r="AK108" s="270"/>
      <c r="AL108" s="1"/>
      <c r="AM108" s="1"/>
      <c r="AN108" s="1"/>
      <c r="AO108" s="1"/>
      <c r="AP108" s="1"/>
      <c r="AQ108" s="1"/>
    </row>
    <row r="109" spans="1:43" ht="14.25" customHeight="1">
      <c r="A109" s="1"/>
      <c r="B109" s="231" t="s">
        <v>51</v>
      </c>
      <c r="C109" s="232"/>
      <c r="D109" s="232"/>
      <c r="E109" s="232"/>
      <c r="F109" s="232"/>
      <c r="G109" s="232"/>
      <c r="H109" s="232"/>
      <c r="I109" s="232"/>
      <c r="J109" s="232"/>
      <c r="K109" s="232"/>
      <c r="L109" s="232"/>
      <c r="M109" s="232"/>
      <c r="N109" s="232"/>
      <c r="O109" s="232"/>
      <c r="P109" s="150"/>
      <c r="Q109" s="151"/>
      <c r="R109" s="151"/>
      <c r="S109" s="7"/>
      <c r="T109" s="3">
        <v>4</v>
      </c>
      <c r="U109" s="292" t="s">
        <v>64</v>
      </c>
      <c r="V109" s="293"/>
      <c r="W109" s="293"/>
      <c r="X109" s="294"/>
      <c r="Y109" s="286" t="str">
        <f>IF(AH19+AH25+AH31+AH37+AH43+AH49+AH55=0,"",AJ101/O8)</f>
        <v/>
      </c>
      <c r="Z109" s="286"/>
      <c r="AA109" s="286"/>
      <c r="AB109" s="286"/>
      <c r="AC109" s="286"/>
      <c r="AD109" s="287" t="s">
        <v>60</v>
      </c>
      <c r="AE109" s="286"/>
      <c r="AF109" s="286"/>
      <c r="AG109" s="286"/>
      <c r="AH109" s="288"/>
      <c r="AI109" s="269" t="str">
        <f>IF(AH19+AH25+AH31+AH37+AH43+AH49+AH55=0,"",IF(Y109&gt;=1,"適","否"))</f>
        <v/>
      </c>
      <c r="AJ109" s="269"/>
      <c r="AK109" s="270"/>
      <c r="AL109" s="1"/>
      <c r="AM109" s="1"/>
      <c r="AN109" s="1"/>
      <c r="AO109" s="1"/>
      <c r="AP109" s="1"/>
      <c r="AQ109" s="1"/>
    </row>
    <row r="110" spans="1:43" ht="14.25" customHeight="1">
      <c r="A110" s="1"/>
      <c r="B110" s="233"/>
      <c r="C110" s="234"/>
      <c r="D110" s="234"/>
      <c r="E110" s="234"/>
      <c r="F110" s="234"/>
      <c r="G110" s="234"/>
      <c r="H110" s="234"/>
      <c r="I110" s="234"/>
      <c r="J110" s="234"/>
      <c r="K110" s="234"/>
      <c r="L110" s="234"/>
      <c r="M110" s="234"/>
      <c r="N110" s="234"/>
      <c r="O110" s="234"/>
      <c r="P110" s="152"/>
      <c r="Q110" s="153"/>
      <c r="R110" s="153"/>
      <c r="S110" s="6" t="s">
        <v>54</v>
      </c>
      <c r="T110" s="3">
        <v>5</v>
      </c>
      <c r="U110" s="284" t="s">
        <v>84</v>
      </c>
      <c r="V110" s="285"/>
      <c r="W110" s="285"/>
      <c r="X110" s="285"/>
      <c r="Y110" s="285"/>
      <c r="Z110" s="285"/>
      <c r="AA110" s="285"/>
      <c r="AB110" s="285"/>
      <c r="AC110" s="285"/>
      <c r="AD110" s="285"/>
      <c r="AE110" s="285"/>
      <c r="AF110" s="285"/>
      <c r="AG110" s="285"/>
      <c r="AH110" s="285"/>
      <c r="AI110" s="302"/>
      <c r="AJ110" s="269"/>
      <c r="AK110" s="270"/>
      <c r="AL110" s="1"/>
      <c r="AM110" s="1"/>
      <c r="AN110" s="1"/>
      <c r="AO110" s="1"/>
      <c r="AP110" s="1"/>
      <c r="AQ110" s="1"/>
    </row>
    <row r="111" spans="1:43" ht="14.25" customHeight="1">
      <c r="A111" s="1"/>
      <c r="B111" s="231" t="s">
        <v>52</v>
      </c>
      <c r="C111" s="232"/>
      <c r="D111" s="232"/>
      <c r="E111" s="232"/>
      <c r="F111" s="232"/>
      <c r="G111" s="232"/>
      <c r="H111" s="232"/>
      <c r="I111" s="232"/>
      <c r="J111" s="232"/>
      <c r="K111" s="232"/>
      <c r="L111" s="232"/>
      <c r="M111" s="232"/>
      <c r="N111" s="232"/>
      <c r="O111" s="235" t="s">
        <v>58</v>
      </c>
      <c r="P111" s="238" t="str">
        <f>IF(Z70=0,"",IF(P109/40&lt;1,1,ROUNDUP(P109/40,0)))</f>
        <v/>
      </c>
      <c r="Q111" s="239"/>
      <c r="R111" s="239"/>
      <c r="S111" s="7"/>
      <c r="T111" s="3">
        <v>6</v>
      </c>
      <c r="U111" s="289" t="s">
        <v>61</v>
      </c>
      <c r="V111" s="290"/>
      <c r="W111" s="290"/>
      <c r="X111" s="291"/>
      <c r="Y111" s="286" t="str">
        <f>IF(AH18+AH24+AH30+AH36+AH42+AH48+AH54=0,"",AD99/O6)</f>
        <v/>
      </c>
      <c r="Z111" s="286"/>
      <c r="AA111" s="286"/>
      <c r="AB111" s="286"/>
      <c r="AC111" s="286"/>
      <c r="AD111" s="287" t="s">
        <v>60</v>
      </c>
      <c r="AE111" s="286"/>
      <c r="AF111" s="286"/>
      <c r="AG111" s="286"/>
      <c r="AH111" s="288"/>
      <c r="AI111" s="269" t="str">
        <f>IF(AH18+AH24+AH30+AH36+AH42+AH48+AH54=0,"",IF(Y111&gt;=1,"適","否"))</f>
        <v/>
      </c>
      <c r="AJ111" s="269"/>
      <c r="AK111" s="270"/>
      <c r="AL111" s="1"/>
      <c r="AM111" s="1"/>
      <c r="AN111" s="1"/>
      <c r="AO111" s="1"/>
      <c r="AP111" s="1"/>
      <c r="AQ111" s="1"/>
    </row>
    <row r="112" spans="1:43" ht="14.25" customHeight="1">
      <c r="A112" s="1"/>
      <c r="B112" s="233"/>
      <c r="C112" s="234"/>
      <c r="D112" s="234"/>
      <c r="E112" s="234"/>
      <c r="F112" s="234"/>
      <c r="G112" s="234"/>
      <c r="H112" s="234"/>
      <c r="I112" s="234"/>
      <c r="J112" s="234"/>
      <c r="K112" s="234"/>
      <c r="L112" s="234"/>
      <c r="M112" s="234"/>
      <c r="N112" s="234"/>
      <c r="O112" s="64"/>
      <c r="P112" s="240"/>
      <c r="Q112" s="241"/>
      <c r="R112" s="241"/>
      <c r="S112" s="6" t="s">
        <v>56</v>
      </c>
      <c r="T112" s="3">
        <v>7</v>
      </c>
      <c r="U112" s="292" t="s">
        <v>65</v>
      </c>
      <c r="V112" s="293"/>
      <c r="W112" s="293"/>
      <c r="X112" s="294"/>
      <c r="Y112" s="286" t="str">
        <f>IF(AH19+AH25+AH31+AH37+AH43+AH49+AH55=0,"",AG101/AG8/O8)</f>
        <v/>
      </c>
      <c r="Z112" s="286"/>
      <c r="AA112" s="286"/>
      <c r="AB112" s="286"/>
      <c r="AC112" s="286"/>
      <c r="AD112" s="287" t="s">
        <v>60</v>
      </c>
      <c r="AE112" s="286"/>
      <c r="AF112" s="286"/>
      <c r="AG112" s="286"/>
      <c r="AH112" s="288"/>
      <c r="AI112" s="269" t="str">
        <f>IF(AH19+AH25+AH31+AH37+AH43+AH49+AH55=0,"",IF(Y112&gt;=1,"適","否"))</f>
        <v/>
      </c>
      <c r="AJ112" s="269"/>
      <c r="AK112" s="270"/>
      <c r="AL112" s="1"/>
      <c r="AM112" s="1"/>
      <c r="AN112" s="1"/>
      <c r="AO112" s="1"/>
      <c r="AP112" s="1"/>
      <c r="AQ112" s="1"/>
    </row>
    <row r="113" spans="1:43" ht="14.25" customHeight="1">
      <c r="A113" s="1"/>
      <c r="B113" s="227" t="s">
        <v>49</v>
      </c>
      <c r="C113" s="228"/>
      <c r="D113" s="228"/>
      <c r="E113" s="228"/>
      <c r="F113" s="228"/>
      <c r="G113" s="228"/>
      <c r="H113" s="228"/>
      <c r="I113" s="228"/>
      <c r="J113" s="228"/>
      <c r="K113" s="228"/>
      <c r="L113" s="228"/>
      <c r="M113" s="228"/>
      <c r="N113" s="228"/>
      <c r="O113" s="228"/>
      <c r="P113" s="150"/>
      <c r="Q113" s="151"/>
      <c r="R113" s="151"/>
      <c r="S113" s="300" t="s">
        <v>46</v>
      </c>
      <c r="T113" s="3">
        <v>8</v>
      </c>
      <c r="U113" s="289" t="s">
        <v>66</v>
      </c>
      <c r="V113" s="290"/>
      <c r="W113" s="290"/>
      <c r="X113" s="291"/>
      <c r="Y113" s="286" t="str">
        <f>IF(AH18+AH24+AH30+AH36+AH42+AH48+AH54=0,"",O8/O6)</f>
        <v/>
      </c>
      <c r="Z113" s="286"/>
      <c r="AA113" s="286"/>
      <c r="AB113" s="286"/>
      <c r="AC113" s="286"/>
      <c r="AD113" s="287" t="s">
        <v>67</v>
      </c>
      <c r="AE113" s="286"/>
      <c r="AF113" s="286"/>
      <c r="AG113" s="286"/>
      <c r="AH113" s="288"/>
      <c r="AI113" s="269" t="str">
        <f>IF(AH18+AH24+AH30+AH36+AH42+AH48+AH54=0,"",IF(Y113&gt;=0.5,"適","否"))</f>
        <v/>
      </c>
      <c r="AJ113" s="269"/>
      <c r="AK113" s="270"/>
      <c r="AL113" s="1"/>
      <c r="AM113" s="1"/>
      <c r="AN113" s="1"/>
      <c r="AO113" s="1"/>
      <c r="AP113" s="1"/>
      <c r="AQ113" s="1"/>
    </row>
    <row r="114" spans="1:43" ht="14.25" customHeight="1">
      <c r="A114" s="1"/>
      <c r="B114" s="229"/>
      <c r="C114" s="230"/>
      <c r="D114" s="230"/>
      <c r="E114" s="230"/>
      <c r="F114" s="230"/>
      <c r="G114" s="230"/>
      <c r="H114" s="230"/>
      <c r="I114" s="230"/>
      <c r="J114" s="230"/>
      <c r="K114" s="230"/>
      <c r="L114" s="230"/>
      <c r="M114" s="230"/>
      <c r="N114" s="230"/>
      <c r="O114" s="230"/>
      <c r="P114" s="152"/>
      <c r="Q114" s="153"/>
      <c r="R114" s="153"/>
      <c r="S114" s="301"/>
      <c r="T114" s="3">
        <v>9</v>
      </c>
      <c r="U114" s="289" t="s">
        <v>68</v>
      </c>
      <c r="V114" s="290"/>
      <c r="W114" s="290"/>
      <c r="X114" s="291"/>
      <c r="Y114" s="286" t="str">
        <f>IF(AH21+AH27+AH33+AH39+AH45+AH51+AH57=0,"",AJ99/AG10/O12)</f>
        <v/>
      </c>
      <c r="Z114" s="286"/>
      <c r="AA114" s="286"/>
      <c r="AB114" s="286"/>
      <c r="AC114" s="286"/>
      <c r="AD114" s="287" t="s">
        <v>60</v>
      </c>
      <c r="AE114" s="286"/>
      <c r="AF114" s="286"/>
      <c r="AG114" s="286"/>
      <c r="AH114" s="288"/>
      <c r="AI114" s="269" t="str">
        <f>IF(AH21+AH27+AH33+AH39+AH45+AH51+AH57=0,"",IF(Y114&gt;=1,"適","否"))</f>
        <v/>
      </c>
      <c r="AJ114" s="269"/>
      <c r="AK114" s="270"/>
      <c r="AL114" s="1"/>
      <c r="AM114" s="1"/>
      <c r="AN114" s="1"/>
      <c r="AO114" s="1"/>
      <c r="AP114" s="1"/>
      <c r="AQ114" s="1"/>
    </row>
    <row r="115" spans="1:43" ht="14.25" customHeight="1">
      <c r="A115" s="1"/>
      <c r="B115" s="231" t="s">
        <v>50</v>
      </c>
      <c r="C115" s="232"/>
      <c r="D115" s="232"/>
      <c r="E115" s="232"/>
      <c r="F115" s="232"/>
      <c r="G115" s="232"/>
      <c r="H115" s="232"/>
      <c r="I115" s="232"/>
      <c r="J115" s="232"/>
      <c r="K115" s="232"/>
      <c r="L115" s="232"/>
      <c r="M115" s="232"/>
      <c r="N115" s="232"/>
      <c r="O115" s="235" t="s">
        <v>59</v>
      </c>
      <c r="P115" s="238" t="str">
        <f>IF(Z70=0,"",AM71+AM74+AM77+AM80+AM83+AM86+AM89+AM92+AM95+AM98)</f>
        <v/>
      </c>
      <c r="Q115" s="239"/>
      <c r="R115" s="239"/>
      <c r="S115" s="7"/>
      <c r="T115" s="3">
        <v>10</v>
      </c>
      <c r="U115" s="289" t="s">
        <v>69</v>
      </c>
      <c r="V115" s="290"/>
      <c r="W115" s="290"/>
      <c r="X115" s="291"/>
      <c r="Y115" s="286" t="str">
        <f>IF(AH19+AH25+AH31+AH37+AH43+AH49+AH55=0,"",O10/O8)</f>
        <v/>
      </c>
      <c r="Z115" s="286"/>
      <c r="AA115" s="286"/>
      <c r="AB115" s="286"/>
      <c r="AC115" s="286"/>
      <c r="AD115" s="287" t="s">
        <v>67</v>
      </c>
      <c r="AE115" s="286"/>
      <c r="AF115" s="286"/>
      <c r="AG115" s="286"/>
      <c r="AH115" s="288"/>
      <c r="AI115" s="269" t="str">
        <f>IF(AH19+AH25+AH31+AH37+AH43+AH49+AH55=0,"",IF(Y115&gt;=0.5,"適","否"))</f>
        <v/>
      </c>
      <c r="AJ115" s="269"/>
      <c r="AK115" s="270"/>
      <c r="AL115" s="1"/>
      <c r="AM115" s="1"/>
      <c r="AN115" s="1"/>
      <c r="AO115" s="1"/>
      <c r="AP115" s="1"/>
      <c r="AQ115" s="1"/>
    </row>
    <row r="116" spans="1:43" ht="14.25" customHeight="1" thickBot="1">
      <c r="A116" s="1"/>
      <c r="B116" s="236"/>
      <c r="C116" s="237"/>
      <c r="D116" s="237"/>
      <c r="E116" s="237"/>
      <c r="F116" s="237"/>
      <c r="G116" s="237"/>
      <c r="H116" s="237"/>
      <c r="I116" s="237"/>
      <c r="J116" s="237"/>
      <c r="K116" s="237"/>
      <c r="L116" s="237"/>
      <c r="M116" s="237"/>
      <c r="N116" s="237"/>
      <c r="O116" s="59"/>
      <c r="P116" s="242"/>
      <c r="Q116" s="243"/>
      <c r="R116" s="243"/>
      <c r="S116" s="8" t="s">
        <v>56</v>
      </c>
      <c r="T116" s="4">
        <v>11</v>
      </c>
      <c r="U116" s="305" t="s">
        <v>70</v>
      </c>
      <c r="V116" s="306"/>
      <c r="W116" s="306"/>
      <c r="X116" s="307"/>
      <c r="Y116" s="298" t="str">
        <f>IF(AH19+AH25+AH31+AH37+AH43+AH49+AH55=0,"",O12/O8)</f>
        <v/>
      </c>
      <c r="Z116" s="298"/>
      <c r="AA116" s="298"/>
      <c r="AB116" s="298"/>
      <c r="AC116" s="298"/>
      <c r="AD116" s="297" t="s">
        <v>67</v>
      </c>
      <c r="AE116" s="298"/>
      <c r="AF116" s="298"/>
      <c r="AG116" s="298"/>
      <c r="AH116" s="299"/>
      <c r="AI116" s="303" t="str">
        <f>IF(AH19+AH25+AH31+AH37+AH43+AH49+AH55=0,"",IF(Y116&gt;=0.5,"適","否"))</f>
        <v/>
      </c>
      <c r="AJ116" s="303"/>
      <c r="AK116" s="304"/>
      <c r="AL116" s="1"/>
      <c r="AM116" s="1"/>
      <c r="AN116" s="1"/>
      <c r="AO116" s="1"/>
      <c r="AP116" s="1"/>
      <c r="AQ116" s="1"/>
    </row>
    <row r="117" spans="1:43" ht="14.25" customHeight="1">
      <c r="A117" s="1"/>
      <c r="B117" s="40" t="s">
        <v>81</v>
      </c>
      <c r="C117" s="1"/>
      <c r="D117" s="1"/>
      <c r="E117" s="1"/>
      <c r="F117" s="1"/>
      <c r="G117" s="1"/>
      <c r="H117" s="1"/>
      <c r="I117" s="1"/>
      <c r="J117" s="1"/>
      <c r="K117" s="1"/>
      <c r="L117" s="1"/>
      <c r="M117" s="1"/>
      <c r="N117" s="1"/>
      <c r="O117" s="1"/>
      <c r="P117" s="1"/>
      <c r="Q117" s="1"/>
      <c r="R117" s="1"/>
      <c r="S117" s="1"/>
      <c r="T117" s="1"/>
      <c r="U117" s="1"/>
      <c r="V117" s="42"/>
      <c r="W117" s="42"/>
      <c r="X117" s="42"/>
      <c r="Y117" s="42"/>
      <c r="Z117" s="42"/>
      <c r="AA117" s="42"/>
      <c r="AB117" s="42"/>
      <c r="AC117" s="42"/>
      <c r="AD117" s="42"/>
      <c r="AE117" s="42"/>
      <c r="AF117" s="42"/>
      <c r="AG117" s="42"/>
      <c r="AH117" s="42"/>
      <c r="AI117" s="42"/>
      <c r="AJ117" s="42"/>
      <c r="AK117" s="42"/>
      <c r="AL117" s="1"/>
      <c r="AM117" s="1"/>
      <c r="AN117" s="1"/>
      <c r="AO117" s="1"/>
      <c r="AP117" s="1"/>
      <c r="AQ117" s="1"/>
    </row>
    <row r="118" spans="1:43"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43"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sheetData>
  <sheetProtection sheet="1" objects="1" scenarios="1"/>
  <mergeCells count="360">
    <mergeCell ref="AD116:AH116"/>
    <mergeCell ref="S113:S114"/>
    <mergeCell ref="Y116:AC116"/>
    <mergeCell ref="AI108:AK108"/>
    <mergeCell ref="AI109:AK109"/>
    <mergeCell ref="AI110:AK110"/>
    <mergeCell ref="AI111:AK111"/>
    <mergeCell ref="AI112:AK112"/>
    <mergeCell ref="AI113:AK113"/>
    <mergeCell ref="AI114:AK114"/>
    <mergeCell ref="AI115:AK115"/>
    <mergeCell ref="AI116:AK116"/>
    <mergeCell ref="U111:X111"/>
    <mergeCell ref="U112:X112"/>
    <mergeCell ref="U113:X113"/>
    <mergeCell ref="U114:X114"/>
    <mergeCell ref="U115:X115"/>
    <mergeCell ref="U116:X116"/>
    <mergeCell ref="Y111:AC111"/>
    <mergeCell ref="Y112:AC112"/>
    <mergeCell ref="Y113:AC113"/>
    <mergeCell ref="Y114:AC114"/>
    <mergeCell ref="Y115:AC115"/>
    <mergeCell ref="AD111:AH111"/>
    <mergeCell ref="AD112:AH112"/>
    <mergeCell ref="AD114:AH114"/>
    <mergeCell ref="AD113:AH113"/>
    <mergeCell ref="AD115:AH115"/>
    <mergeCell ref="U107:X107"/>
    <mergeCell ref="U108:X108"/>
    <mergeCell ref="U109:X109"/>
    <mergeCell ref="Z65:AB68"/>
    <mergeCell ref="AI107:AK107"/>
    <mergeCell ref="I105:O106"/>
    <mergeCell ref="B105:H106"/>
    <mergeCell ref="P105:R106"/>
    <mergeCell ref="B107:O108"/>
    <mergeCell ref="B109:O110"/>
    <mergeCell ref="T105:T106"/>
    <mergeCell ref="U105:AH106"/>
    <mergeCell ref="AI105:AK106"/>
    <mergeCell ref="U110:AH110"/>
    <mergeCell ref="Y107:AC107"/>
    <mergeCell ref="Y108:AC108"/>
    <mergeCell ref="Y109:AC109"/>
    <mergeCell ref="AD107:AH107"/>
    <mergeCell ref="AD108:AH108"/>
    <mergeCell ref="AD109:AH109"/>
    <mergeCell ref="AI96:AK97"/>
    <mergeCell ref="AJ99:AK99"/>
    <mergeCell ref="Z93:AB93"/>
    <mergeCell ref="Z94:AA95"/>
    <mergeCell ref="AB94:AB95"/>
    <mergeCell ref="AJ100:AK100"/>
    <mergeCell ref="AJ101:AK101"/>
    <mergeCell ref="AG101:AH101"/>
    <mergeCell ref="B103:AK104"/>
    <mergeCell ref="Z101:AB101"/>
    <mergeCell ref="AC101:AE101"/>
    <mergeCell ref="Z99:AB99"/>
    <mergeCell ref="AF99:AH99"/>
    <mergeCell ref="Z100:AB100"/>
    <mergeCell ref="AC100:AE100"/>
    <mergeCell ref="AF100:AH100"/>
    <mergeCell ref="Z96:AB96"/>
    <mergeCell ref="Z97:AA98"/>
    <mergeCell ref="AB97:AB98"/>
    <mergeCell ref="AC96:AE97"/>
    <mergeCell ref="AF96:AH97"/>
    <mergeCell ref="B96:C98"/>
    <mergeCell ref="D96:L97"/>
    <mergeCell ref="M96:Y97"/>
    <mergeCell ref="AC87:AE88"/>
    <mergeCell ref="AF87:AH88"/>
    <mergeCell ref="AI87:AK88"/>
    <mergeCell ref="AC90:AE91"/>
    <mergeCell ref="AF90:AH91"/>
    <mergeCell ref="AI90:AK91"/>
    <mergeCell ref="AB91:AB92"/>
    <mergeCell ref="AC93:AE94"/>
    <mergeCell ref="AF93:AH94"/>
    <mergeCell ref="AI93:AK94"/>
    <mergeCell ref="Z87:AB87"/>
    <mergeCell ref="Z88:AA89"/>
    <mergeCell ref="AB88:AB89"/>
    <mergeCell ref="Z90:AB90"/>
    <mergeCell ref="Z91:AA92"/>
    <mergeCell ref="AC78:AE79"/>
    <mergeCell ref="AF78:AH79"/>
    <mergeCell ref="AI78:AK79"/>
    <mergeCell ref="AC81:AE82"/>
    <mergeCell ref="AF81:AH82"/>
    <mergeCell ref="AI81:AK82"/>
    <mergeCell ref="AC84:AE85"/>
    <mergeCell ref="AF84:AH85"/>
    <mergeCell ref="AC69:AE70"/>
    <mergeCell ref="AF69:AH70"/>
    <mergeCell ref="AI69:AK70"/>
    <mergeCell ref="AC72:AE73"/>
    <mergeCell ref="AF72:AH73"/>
    <mergeCell ref="AI72:AK73"/>
    <mergeCell ref="AC75:AE76"/>
    <mergeCell ref="AF75:AH76"/>
    <mergeCell ref="AI75:AK76"/>
    <mergeCell ref="AI84:AK85"/>
    <mergeCell ref="B10:C11"/>
    <mergeCell ref="R12:S13"/>
    <mergeCell ref="B12:C13"/>
    <mergeCell ref="D6:N7"/>
    <mergeCell ref="B113:O114"/>
    <mergeCell ref="B111:N112"/>
    <mergeCell ref="O111:O112"/>
    <mergeCell ref="B115:N116"/>
    <mergeCell ref="O115:O116"/>
    <mergeCell ref="P107:R108"/>
    <mergeCell ref="P109:R110"/>
    <mergeCell ref="P111:R112"/>
    <mergeCell ref="P113:R114"/>
    <mergeCell ref="P115:R116"/>
    <mergeCell ref="B18:B23"/>
    <mergeCell ref="C18:I18"/>
    <mergeCell ref="C19:I19"/>
    <mergeCell ref="C20:I20"/>
    <mergeCell ref="C21:I21"/>
    <mergeCell ref="C22:I22"/>
    <mergeCell ref="C23:I23"/>
    <mergeCell ref="C33:I33"/>
    <mergeCell ref="C34:I34"/>
    <mergeCell ref="C35:I35"/>
    <mergeCell ref="AH19:AI19"/>
    <mergeCell ref="AJ19:AK19"/>
    <mergeCell ref="AH20:AI20"/>
    <mergeCell ref="AJ20:AK20"/>
    <mergeCell ref="A1:AK3"/>
    <mergeCell ref="B4:F5"/>
    <mergeCell ref="E71:M71"/>
    <mergeCell ref="U99:Y99"/>
    <mergeCell ref="U100:Y100"/>
    <mergeCell ref="S99:T101"/>
    <mergeCell ref="U101:Y101"/>
    <mergeCell ref="AD99:AE99"/>
    <mergeCell ref="E74:M74"/>
    <mergeCell ref="E77:M77"/>
    <mergeCell ref="E80:M80"/>
    <mergeCell ref="B14:C15"/>
    <mergeCell ref="D8:N9"/>
    <mergeCell ref="D10:N11"/>
    <mergeCell ref="D12:N13"/>
    <mergeCell ref="D14:N15"/>
    <mergeCell ref="B6:C7"/>
    <mergeCell ref="R8:S9"/>
    <mergeCell ref="B8:C9"/>
    <mergeCell ref="R10:S11"/>
    <mergeCell ref="AH33:AI33"/>
    <mergeCell ref="AJ33:AK33"/>
    <mergeCell ref="AH34:AI34"/>
    <mergeCell ref="AJ34:AK34"/>
    <mergeCell ref="C29:I29"/>
    <mergeCell ref="B30:B35"/>
    <mergeCell ref="C30:I30"/>
    <mergeCell ref="C31:I31"/>
    <mergeCell ref="C32:I32"/>
    <mergeCell ref="B24:B29"/>
    <mergeCell ref="C24:I24"/>
    <mergeCell ref="C25:I25"/>
    <mergeCell ref="C26:I26"/>
    <mergeCell ref="C27:I27"/>
    <mergeCell ref="C28:I28"/>
    <mergeCell ref="AH24:AI24"/>
    <mergeCell ref="AJ24:AK24"/>
    <mergeCell ref="AH25:AI25"/>
    <mergeCell ref="AJ25:AK25"/>
    <mergeCell ref="AH26:AI26"/>
    <mergeCell ref="AJ26:AK26"/>
    <mergeCell ref="AH32:AI32"/>
    <mergeCell ref="AJ32:AK32"/>
    <mergeCell ref="AH35:AI35"/>
    <mergeCell ref="C45:I45"/>
    <mergeCell ref="C46:I46"/>
    <mergeCell ref="C47:I47"/>
    <mergeCell ref="AH47:AI47"/>
    <mergeCell ref="AJ47:AK47"/>
    <mergeCell ref="C41:I41"/>
    <mergeCell ref="B42:B47"/>
    <mergeCell ref="C42:I42"/>
    <mergeCell ref="C43:I43"/>
    <mergeCell ref="C44:I44"/>
    <mergeCell ref="B36:B41"/>
    <mergeCell ref="C36:I36"/>
    <mergeCell ref="C37:I37"/>
    <mergeCell ref="C38:I38"/>
    <mergeCell ref="C39:I39"/>
    <mergeCell ref="C40:I40"/>
    <mergeCell ref="AH38:AI38"/>
    <mergeCell ref="AJ38:AK38"/>
    <mergeCell ref="AH39:AI39"/>
    <mergeCell ref="AJ39:AK39"/>
    <mergeCell ref="AH40:AI40"/>
    <mergeCell ref="AJ40:AK40"/>
    <mergeCell ref="AH46:AI46"/>
    <mergeCell ref="AJ46:AK46"/>
    <mergeCell ref="C53:I53"/>
    <mergeCell ref="B54:B59"/>
    <mergeCell ref="C54:I54"/>
    <mergeCell ref="C55:I55"/>
    <mergeCell ref="C56:I56"/>
    <mergeCell ref="B48:B53"/>
    <mergeCell ref="C48:I48"/>
    <mergeCell ref="C49:I49"/>
    <mergeCell ref="C50:I50"/>
    <mergeCell ref="C51:I51"/>
    <mergeCell ref="C52:I52"/>
    <mergeCell ref="G4:AK5"/>
    <mergeCell ref="T6:AK7"/>
    <mergeCell ref="AG8:AI9"/>
    <mergeCell ref="AG10:AI11"/>
    <mergeCell ref="AH18:AI18"/>
    <mergeCell ref="AJ18:AK18"/>
    <mergeCell ref="O14:Q15"/>
    <mergeCell ref="V8:AF9"/>
    <mergeCell ref="V10:AF11"/>
    <mergeCell ref="AJ8:AK9"/>
    <mergeCell ref="T8:U9"/>
    <mergeCell ref="AJ10:AK11"/>
    <mergeCell ref="T10:U11"/>
    <mergeCell ref="R14:S15"/>
    <mergeCell ref="O6:Q7"/>
    <mergeCell ref="O8:Q9"/>
    <mergeCell ref="R6:S7"/>
    <mergeCell ref="O10:Q11"/>
    <mergeCell ref="O12:Q13"/>
    <mergeCell ref="AH21:AI21"/>
    <mergeCell ref="AJ21:AK21"/>
    <mergeCell ref="AH22:AI22"/>
    <mergeCell ref="AJ22:AK22"/>
    <mergeCell ref="AH23:AI23"/>
    <mergeCell ref="AJ23:AK23"/>
    <mergeCell ref="AH30:AI30"/>
    <mergeCell ref="AJ30:AK30"/>
    <mergeCell ref="AH31:AI31"/>
    <mergeCell ref="AJ31:AK31"/>
    <mergeCell ref="AH27:AI27"/>
    <mergeCell ref="AJ27:AK27"/>
    <mergeCell ref="AH28:AI28"/>
    <mergeCell ref="AJ28:AK28"/>
    <mergeCell ref="AH29:AI29"/>
    <mergeCell ref="AJ29:AK29"/>
    <mergeCell ref="AJ35:AK35"/>
    <mergeCell ref="AH36:AI36"/>
    <mergeCell ref="AJ36:AK36"/>
    <mergeCell ref="AH37:AI37"/>
    <mergeCell ref="AJ37:AK37"/>
    <mergeCell ref="AH44:AI44"/>
    <mergeCell ref="AJ44:AK44"/>
    <mergeCell ref="AH45:AI45"/>
    <mergeCell ref="AJ45:AK45"/>
    <mergeCell ref="AH41:AI41"/>
    <mergeCell ref="AJ41:AK41"/>
    <mergeCell ref="AH42:AI42"/>
    <mergeCell ref="AJ42:AK42"/>
    <mergeCell ref="AH43:AI43"/>
    <mergeCell ref="AJ43:AK43"/>
    <mergeCell ref="AH51:AI51"/>
    <mergeCell ref="AJ51:AK51"/>
    <mergeCell ref="AH52:AI52"/>
    <mergeCell ref="AJ52:AK52"/>
    <mergeCell ref="AH53:AI53"/>
    <mergeCell ref="AJ53:AK53"/>
    <mergeCell ref="AH48:AI48"/>
    <mergeCell ref="AJ48:AK48"/>
    <mergeCell ref="AH49:AI49"/>
    <mergeCell ref="AJ49:AK49"/>
    <mergeCell ref="AH50:AI50"/>
    <mergeCell ref="AJ50:AK50"/>
    <mergeCell ref="B65:C68"/>
    <mergeCell ref="AH59:AI59"/>
    <mergeCell ref="AJ59:AK59"/>
    <mergeCell ref="B63:AK64"/>
    <mergeCell ref="AH54:AI54"/>
    <mergeCell ref="AJ54:AK54"/>
    <mergeCell ref="AH55:AI55"/>
    <mergeCell ref="AJ55:AK55"/>
    <mergeCell ref="AH56:AI56"/>
    <mergeCell ref="AJ56:AK56"/>
    <mergeCell ref="C57:I57"/>
    <mergeCell ref="C58:I58"/>
    <mergeCell ref="C59:I59"/>
    <mergeCell ref="AH57:AI57"/>
    <mergeCell ref="AJ57:AK57"/>
    <mergeCell ref="AH58:AI58"/>
    <mergeCell ref="AJ58:AK58"/>
    <mergeCell ref="AI67:AK68"/>
    <mergeCell ref="AF66:AK66"/>
    <mergeCell ref="AF67:AH68"/>
    <mergeCell ref="AC66:AE68"/>
    <mergeCell ref="D67:N68"/>
    <mergeCell ref="B84:C86"/>
    <mergeCell ref="B87:C89"/>
    <mergeCell ref="B90:C92"/>
    <mergeCell ref="B93:C95"/>
    <mergeCell ref="B69:C71"/>
    <mergeCell ref="B72:C74"/>
    <mergeCell ref="B75:C77"/>
    <mergeCell ref="B78:C80"/>
    <mergeCell ref="B81:C83"/>
    <mergeCell ref="D69:L70"/>
    <mergeCell ref="M69:Y70"/>
    <mergeCell ref="O71:Y71"/>
    <mergeCell ref="O67:Y68"/>
    <mergeCell ref="D65:L66"/>
    <mergeCell ref="M65:Y66"/>
    <mergeCell ref="D75:L76"/>
    <mergeCell ref="M75:Y76"/>
    <mergeCell ref="O77:Y77"/>
    <mergeCell ref="D72:L73"/>
    <mergeCell ref="M72:Y73"/>
    <mergeCell ref="O74:Y74"/>
    <mergeCell ref="D78:L79"/>
    <mergeCell ref="M78:Y79"/>
    <mergeCell ref="O80:Y80"/>
    <mergeCell ref="E83:M83"/>
    <mergeCell ref="D87:L88"/>
    <mergeCell ref="M87:Y88"/>
    <mergeCell ref="D84:L85"/>
    <mergeCell ref="M84:Y85"/>
    <mergeCell ref="O86:Y86"/>
    <mergeCell ref="E86:M86"/>
    <mergeCell ref="O98:Y98"/>
    <mergeCell ref="E98:M98"/>
    <mergeCell ref="Z78:AB78"/>
    <mergeCell ref="Z79:AA80"/>
    <mergeCell ref="AB79:AB80"/>
    <mergeCell ref="Z81:AB81"/>
    <mergeCell ref="Z82:AA83"/>
    <mergeCell ref="AB82:AB83"/>
    <mergeCell ref="Z84:AB84"/>
    <mergeCell ref="Z85:AA86"/>
    <mergeCell ref="AB85:AB86"/>
    <mergeCell ref="E89:M89"/>
    <mergeCell ref="D93:L94"/>
    <mergeCell ref="M93:Y94"/>
    <mergeCell ref="O95:Y95"/>
    <mergeCell ref="D90:L91"/>
    <mergeCell ref="M90:Y91"/>
    <mergeCell ref="O92:Y92"/>
    <mergeCell ref="E92:M92"/>
    <mergeCell ref="E95:M95"/>
    <mergeCell ref="O89:Y89"/>
    <mergeCell ref="D81:L82"/>
    <mergeCell ref="M81:Y82"/>
    <mergeCell ref="O83:Y83"/>
    <mergeCell ref="Z70:AA71"/>
    <mergeCell ref="Z69:AB69"/>
    <mergeCell ref="AB70:AB71"/>
    <mergeCell ref="Z72:AB72"/>
    <mergeCell ref="Z73:AA74"/>
    <mergeCell ref="AB73:AB74"/>
    <mergeCell ref="Z75:AB75"/>
    <mergeCell ref="Z76:AA77"/>
    <mergeCell ref="AB76:AB77"/>
  </mergeCells>
  <phoneticPr fontId="1"/>
  <dataValidations count="2">
    <dataValidation type="list" allowBlank="1" showInputMessage="1" showErrorMessage="1" sqref="Z69:AB69 Z72:AB72 Z75:AB75 Z78:AB78 Z81:AB81 Z84:AB84 Z87:AB87 Z90:AB90 Z93:AB93 Z96:AB96">
      <formula1>$AM$66:$AM$67</formula1>
    </dataValidation>
    <dataValidation type="list" allowBlank="1" showInputMessage="1" showErrorMessage="1" sqref="B72:C98">
      <formula1>$AN$66:$AN$67</formula1>
    </dataValidation>
  </dataValidations>
  <pageMargins left="0.7" right="0.6" top="0.45" bottom="0.49"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薬局</vt:lpstr>
      <vt:lpstr>薬局!Print_Area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豊橋市役所</dc:creator>
  <cp:lastModifiedBy>豊橋市役所</cp:lastModifiedBy>
  <cp:lastPrinted>2014-07-18T02:58:26Z</cp:lastPrinted>
  <dcterms:created xsi:type="dcterms:W3CDTF">2014-07-11T07:21:48Z</dcterms:created>
  <dcterms:modified xsi:type="dcterms:W3CDTF">2014-07-29T09:05:49Z</dcterms:modified>
</cp:coreProperties>
</file>