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02 豊橋市\"/>
    </mc:Choice>
  </mc:AlternateContent>
  <xr:revisionPtr revIDLastSave="0" documentId="13_ncr:1_{F7976CDB-CF41-4E5C-BC3B-A89458D0318C}" xr6:coauthVersionLast="47" xr6:coauthVersionMax="47" xr10:uidLastSave="{00000000-0000-0000-0000-000000000000}"/>
  <bookViews>
    <workbookView xWindow="-120" yWindow="-120" windowWidth="27645" windowHeight="16440" tabRatio="688"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C37" i="10"/>
  <c r="BE36" i="10"/>
  <c r="C36" i="10"/>
  <c r="BE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E34" i="10"/>
  <c r="BW34" i="10" s="1"/>
  <c r="BW35" i="10" s="1"/>
  <c r="BW36" i="10" s="1"/>
  <c r="BW37"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<sst xmlns="http://schemas.openxmlformats.org/spreadsheetml/2006/main" count="1159" uniqueCount="621">
  <si>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</si>
  <si>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</si>
  <si>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</si>
  <si>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</si>
  <si>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</si>
  <si>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</si>
  <si>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</si>
  <si>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</si>
  <si>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</si>
  <si>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</si>
  <si>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</si>
  <si>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</si>
  <si>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</si>
  <si>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</si>
  <si>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</si>
  <si>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</si>
  <si>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</si>
  <si>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</si>
  <si>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</si>
  <si>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</si>
  <si>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</si>
  <si>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</si>
  <si>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</si>
  <si>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</si>
  <si>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</si>
  <si>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</si>
  <si>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</si>
  <si>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</si>
  <si>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</si>
  <si>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</si>
  <si>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</si>
  <si>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</si>
  <si>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</si>
  <si>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</si>
  <si>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</si>
  <si>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</si>
  <si>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</si>
  <si>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</si>
  <si>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</si>
  <si>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</si>
  <si>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</si>
  <si>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</si>
  <si>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</si>
  <si>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</si>
  <si>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</si>
  <si>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</si>
  <si>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</si>
  <si>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</si>
  <si>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</si>
  <si>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</si>
  <si>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</si>
  <si>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</si>
  <si>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</si>
  <si>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</si>
  <si>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</si>
  <si>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</si>
  <si>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</si>
  <si>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</si>
  <si>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</si>
  <si>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</si>
  <si>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</si>
  <si>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</si>
  <si>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</si>
  <si>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</si>
  <si>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</si>
  <si>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</si>
  <si>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</si>
  <si>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</si>
  <si>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</si>
  <si>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</si>
  <si>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</si>
  <si>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</si>
  <si>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</si>
  <si>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</si>
  <si>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</si>
  <si>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</si>
  <si>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</si>
  <si>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</si>
  <si>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</si>
  <si>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</si>
  <si>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</si>
  <si>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</si>
  <si>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</si>
  <si>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</si>
  <si>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</si>
  <si>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</si>
  <si>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</si>
  <si>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</si>
  <si>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</si>
  <si>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</si>
  <si>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</si>
  <si>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</si>
  <si>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</si>
  <si>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</si>
  <si>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</si>
  <si>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</si>
  <si>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</si>
  <si>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豊橋市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</si>
  <si>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</si>
  <si>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</si>
  <si>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</si>
  <si>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</si>
  <si>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</si>
  <si>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</si>
  <si>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</si>
  <si>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</si>
  <si>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</si>
  <si>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</si>
  <si>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</si>
  <si>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</si>
  <si>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</si>
  <si>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</si>
  <si>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</si>
  <si>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</si>
  <si>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</si>
  <si>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</si>
  <si>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</si>
  <si>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</si>
  <si>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</si>
  <si>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</si>
  <si>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</si>
  <si>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</si>
  <si>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</si>
  <si>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</si>
  <si>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</si>
  <si>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</si>
  <si>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</si>
  <si>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</si>
  <si>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</si>
  <si>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</si>
  <si>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</si>
  <si>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</si>
  <si>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</si>
  <si>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</si>
  <si>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</si>
  <si>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</si>
  <si>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</si>
  <si>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</si>
  <si>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</si>
  <si>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</si>
  <si>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</si>
  <si>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</si>
  <si>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</si>
  <si>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</si>
  <si>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</si>
  <si>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</si>
  <si>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</si>
  <si>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</si>
  <si>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</si>
  <si>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</si>
  <si>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</si>
  <si>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</si>
  <si>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</si>
  <si>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</si>
  <si>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</si>
  <si>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</si>
  <si>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</si>
  <si>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</si>
  <si>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</si>
  <si>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</si>
  <si>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</si>
  <si>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</si>
  <si>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</si>
  <si>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</si>
  <si>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</si>
  <si>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</si>
  <si>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</si>
  <si>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</si>
  <si>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</si>
  <si>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</si>
  <si>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</si>
  <si>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</si>
  <si>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</si>
  <si>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</si>
  <si>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</si>
  <si>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</si>
  <si>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</si>
  <si>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</si>
  <si>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</si>
  <si>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</si>
  <si>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</si>
  <si>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</si>
  <si>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</si>
  <si>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</si>
  <si>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</si>
  <si>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</si>
  <si>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</si>
  <si>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</si>
  <si>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</si>
  <si>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</si>
  <si>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</si>
  <si>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</si>
  <si>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</si>
  <si>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</si>
  <si>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</si>
  <si>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</si>
  <si>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</si>
  <si>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</si>
  <si>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</si>
  <si>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</si>
  <si>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</si>
  <si>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</si>
  <si>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</si>
  <si>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</si>
  <si>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</si>
  <si>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</si>
  <si>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</si>
  <si>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</si>
  <si>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</si>
  <si>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愛知県豊橋市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</si>
  <si>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</si>
  <si>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</si>
  <si>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</si>
  <si>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</si>
  <si>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</si>
  <si>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</si>
  <si>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</si>
  <si>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</si>
  <si>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</si>
  <si>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</si>
  <si>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</si>
  <si>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</si>
  <si>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</si>
  <si>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</si>
  <si>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</si>
  <si>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</si>
  <si>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</si>
  <si>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</si>
  <si>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</si>
  <si>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</si>
  <si>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</si>
  <si>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</si>
  <si>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</si>
  <si>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</si>
  <si>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</si>
  <si>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</si>
  <si>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</si>
  <si>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</si>
  <si>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</si>
  <si>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</si>
  <si>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</si>
  <si>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</si>
  <si>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</si>
  <si>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</si>
  <si>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</si>
  <si>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</si>
  <si>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</si>
  <si>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</si>
  <si>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</si>
  <si>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</si>
  <si>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</si>
  <si>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</si>
  <si>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</si>
  <si>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</si>
  <si>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</si>
  <si>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</si>
  <si>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</si>
  <si>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</si>
  <si>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</si>
  <si>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</si>
  <si>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</si>
  <si>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</si>
  <si>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</si>
  <si>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</si>
  <si>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</si>
  <si>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</si>
  <si>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</si>
  <si>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</si>
  <si>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</si>
  <si>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</si>
  <si>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</si>
  <si>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</si>
  <si>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</si>
  <si>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</si>
  <si>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</si>
  <si>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</si>
  <si>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</si>
  <si>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</si>
  <si>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</si>
  <si>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</si>
  <si>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</si>
  <si>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</si>
  <si>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</si>
  <si>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</si>
  <si>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</si>
  <si>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</si>
  <si>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</si>
  <si>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</si>
  <si>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</si>
  <si>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</si>
  <si>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</si>
  <si>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</si>
  <si>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</si>
  <si>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</si>
  <si>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</si>
  <si>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</si>
  <si>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</si>
  <si>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</si>
  <si>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</si>
  <si>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</si>
  <si>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</si>
  <si>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</si>
  <si>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</si>
  <si>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</si>
  <si>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</si>
  <si>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</si>
  <si>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</si>
  <si>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</si>
  <si>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</si>
  <si>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</si>
  <si>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</si>
  <si>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</si>
  <si>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</si>
  <si>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</si>
  <si>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</si>
  <si>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</si>
  <si>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</si>
  <si>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</si>
  <si>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</si>
  <si>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</si>
  <si>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</si>
  <si>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</si>
  <si>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</si>
  <si>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</si>
  <si>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</si>
  <si>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</si>
  <si>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</si>
  <si>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</si>
  <si>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</si>
  <si>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</si>
  <si>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</si>
  <si>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</si>
  <si>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</si>
  <si>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観光施設</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</si>
  <si>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</si>
  <si>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</si>
  <si>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</si>
  <si>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</si>
  <si>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</si>
  <si>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</si>
  <si>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</si>
  <si>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</si>
  <si>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</si>
  <si>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</si>
  <si>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</si>
  <si>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</si>
  <si>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</si>
  <si>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</si>
  <si>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</si>
  <si>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</si>
  <si>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</si>
  <si>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</si>
  <si>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</si>
  <si>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</si>
  <si>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</si>
  <si>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</si>
  <si>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</si>
  <si>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</si>
  <si>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</si>
  <si>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</si>
  <si>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</si>
  <si>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</si>
  <si>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</si>
  <si>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愛知県豊橋市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</si>
  <si>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</si>
  <si>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</si>
  <si>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</si>
  <si>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</si>
  <si>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</si>
  <si>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</si>
  <si>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</si>
  <si>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</si>
  <si>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</si>
  <si>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</si>
  <si>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</si>
  <si>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</si>
  <si>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</si>
  <si>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</si>
  <si>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</si>
  <si>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</si>
  <si>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</si>
  <si>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</si>
  <si>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</si>
  <si>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</si>
  <si>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</si>
  <si>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</si>
  <si>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</si>
  <si>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</si>
  <si>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</si>
  <si>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</si>
  <si>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</si>
  <si>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</si>
  <si>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</si>
  <si>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</si>
  <si>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</si>
  <si>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</si>
  <si>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</si>
  <si>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</si>
  <si>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</si>
  <si>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</si>
  <si>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公共駐車場事業特別会計</t>
    <phoneticPr fontId="5"/>
  </si>
  <si>
    <t>-</t>
    <phoneticPr fontId="5"/>
  </si>
  <si>
    <t>競輪事業特別会計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</si>
  <si>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</si>
  <si>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</si>
  <si>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</si>
  <si>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</si>
  <si>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</si>
  <si>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</si>
  <si>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総合動植物公園事業特別会計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</si>
  <si>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</si>
  <si>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</si>
  <si>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</si>
  <si>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</si>
  <si>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</si>
  <si>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</si>
  <si>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</si>
  <si>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</si>
  <si>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</si>
  <si>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</si>
  <si>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</si>
  <si>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</si>
  <si>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</si>
  <si>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</si>
  <si>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</si>
  <si>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</si>
  <si>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</si>
  <si>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</si>
  <si>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</si>
  <si>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</si>
  <si>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</si>
  <si>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</si>
  <si>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</si>
  <si>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</si>
  <si>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</si>
  <si>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</si>
  <si>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</si>
  <si>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</si>
  <si>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</si>
  <si>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</si>
  <si>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</si>
  <si>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</si>
  <si>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</si>
  <si>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</si>
  <si>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</si>
  <si>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</si>
  <si>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</si>
  <si>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</si>
  <si>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</si>
  <si>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</si>
  <si>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</si>
  <si>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</si>
  <si>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</si>
  <si>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</si>
  <si>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</si>
  <si>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</si>
  <si>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</si>
  <si>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</si>
  <si>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</si>
  <si>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</si>
  <si>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</si>
  <si>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</si>
  <si>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</si>
  <si>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</si>
  <si>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</si>
  <si>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</si>
  <si>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</si>
  <si>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</si>
  <si>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</si>
  <si>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</si>
  <si>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</si>
  <si>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</si>
  <si>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</si>
  <si>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</si>
  <si>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</si>
  <si>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総合動植物公園事業特別会計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</si>
  <si>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</si>
  <si>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</si>
  <si>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</si>
  <si>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</si>
  <si>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</si>
  <si>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</si>
  <si>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</si>
  <si>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</si>
  <si>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</si>
  <si>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</si>
  <si>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</si>
  <si>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</si>
  <si>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</si>
  <si>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</si>
  <si>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</si>
  <si>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</si>
  <si>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</si>
  <si>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</si>
  <si>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</si>
  <si>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</si>
  <si>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</si>
  <si>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</si>
  <si>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</si>
  <si>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</si>
  <si>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</si>
  <si>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</si>
  <si>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</si>
  <si>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</si>
  <si>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</si>
  <si>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</si>
  <si>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</si>
  <si>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</si>
  <si>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</si>
  <si>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</si>
  <si>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</si>
  <si>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</si>
  <si>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</si>
  <si>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</si>
  <si>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</si>
  <si>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</si>
  <si>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</si>
  <si>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</si>
  <si>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</si>
  <si>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</si>
  <si>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</si>
  <si>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</si>
  <si>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</si>
  <si>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</si>
  <si>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</si>
  <si>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</si>
  <si>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</si>
  <si>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</si>
  <si>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</si>
  <si>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</si>
  <si>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</si>
  <si>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</si>
  <si>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</si>
  <si>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</si>
  <si>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</si>
  <si>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</si>
  <si>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</si>
  <si>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</si>
  <si>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</si>
  <si>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</si>
  <si>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</si>
  <si>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</si>
  <si>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</si>
  <si>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</si>
  <si>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</si>
  <si>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</si>
  <si>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</si>
  <si>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</si>
  <si>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</si>
  <si>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</si>
  <si>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</si>
  <si>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</si>
  <si>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</si>
  <si>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</si>
  <si>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</si>
  <si>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</si>
  <si>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</si>
  <si>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</si>
  <si>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</si>
  <si>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</si>
  <si>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</si>
  <si>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</si>
  <si>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2.23</t>
  </si>
  <si>
    <t>▲ 3.33</t>
  </si>
  <si>
    <t>▲ 1.83</t>
  </si>
  <si>
    <t>▲ 0.89</t>
  </si>
  <si>
    <t>病院事業会計</t>
  </si>
  <si>
    <t>一般会計</t>
  </si>
  <si>
    <t>水道事業会計</t>
  </si>
  <si>
    <t>国民健康保険事業特別会計</t>
  </si>
  <si>
    <t>下水道事業会計</t>
  </si>
  <si>
    <t>競輪事業特別会計</t>
  </si>
  <si>
    <t>母子父子寡婦福祉資金貸付事業特別会計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</si>
  <si>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</si>
  <si>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</si>
  <si>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</si>
  <si>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</si>
  <si>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</si>
  <si>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</si>
  <si>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</si>
  <si>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</si>
  <si>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</si>
  <si>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豊橋市福祉振興基金</t>
  </si>
  <si>
    <t>豊橋市未来産業支援基金</t>
    <rPh sb="0" eb="3">
      <t>トヨハシシ</t>
    </rPh>
    <rPh sb="3" eb="5">
      <t>ミライ</t>
    </rPh>
    <rPh sb="5" eb="7">
      <t>サンギョウ</t>
    </rPh>
    <rPh sb="7" eb="9">
      <t>シエン</t>
    </rPh>
    <rPh sb="9" eb="11">
      <t>キキン</t>
    </rPh>
    <phoneticPr fontId="5"/>
  </si>
  <si>
    <t>豊橋市公共施設等整備基金</t>
    <rPh sb="0" eb="3">
      <t>トヨハシシ</t>
    </rPh>
    <rPh sb="3" eb="5">
      <t>コウキョウ</t>
    </rPh>
    <rPh sb="5" eb="7">
      <t>シセツ</t>
    </rPh>
    <rPh sb="7" eb="8">
      <t>トウ</t>
    </rPh>
    <rPh sb="8" eb="10">
      <t>セイビ</t>
    </rPh>
    <rPh sb="10" eb="12">
      <t>キキン</t>
    </rPh>
    <phoneticPr fontId="5"/>
  </si>
  <si>
    <t>星野眞吾・高畑郁子美術振興基金</t>
    <rPh sb="5" eb="7">
      <t>タカハタ</t>
    </rPh>
    <rPh sb="7" eb="9">
      <t>イクコ</t>
    </rPh>
    <phoneticPr fontId="5"/>
  </si>
  <si>
    <t>豊橋市高齢者福祉・医療振興基金</t>
    <rPh sb="3" eb="6">
      <t>コウレイシャ</t>
    </rPh>
    <rPh sb="6" eb="8">
      <t>フクシ</t>
    </rPh>
    <rPh sb="9" eb="11">
      <t>イリョウ</t>
    </rPh>
    <rPh sb="11" eb="13">
      <t>シンコウ</t>
    </rPh>
    <rPh sb="13" eb="15">
      <t>キキン</t>
    </rPh>
    <phoneticPr fontId="5"/>
  </si>
  <si>
    <t>-</t>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</si>
  <si>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</si>
  <si>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8" eb="10">
      <t>カイゴ</t>
    </rPh>
    <rPh sb="10" eb="12">
      <t>ホケン</t>
    </rPh>
    <rPh sb="12" eb="14">
      <t>トクベツ</t>
    </rPh>
    <phoneticPr fontId="2"/>
  </si>
  <si>
    <t>愛知県後期高齢者医療広域連合（一般会計）</t>
    <rPh sb="15" eb="17">
      <t>イッパン</t>
    </rPh>
    <rPh sb="17" eb="19">
      <t>カイケイ</t>
    </rPh>
    <phoneticPr fontId="2"/>
  </si>
  <si>
    <t>豊橋市土地開発公社</t>
  </si>
  <si>
    <t>（公財）豊橋市国際交流協会</t>
  </si>
  <si>
    <t>（公財）豊橋みどりの協会</t>
  </si>
  <si>
    <t>（公財）豊橋市学校給食協会</t>
  </si>
  <si>
    <t>（公財）豊橋文化振興財団</t>
  </si>
  <si>
    <t>（公財）豊橋市スポーツ協会</t>
  </si>
  <si>
    <t>豊橋駐車場（株）</t>
  </si>
  <si>
    <t>豊橋ステーションビル（株）</t>
  </si>
  <si>
    <t>（株）豊橋まちなか活性化センター</t>
  </si>
  <si>
    <t>（株）東三河食肉流通センター</t>
  </si>
  <si>
    <t>（公財）豊川水源基金</t>
  </si>
  <si>
    <t>（株）サイエンス・クリエイト</t>
  </si>
  <si>
    <t>三河港コンテナターミナル（株）</t>
  </si>
  <si>
    <t>（株）道の駅とよはし</t>
  </si>
  <si>
    <t>穂の国とよはし電力（株）</t>
  </si>
  <si>
    <t>-</t>
    <phoneticPr fontId="2"/>
  </si>
  <si>
    <t>-</t>
    <phoneticPr fontId="2"/>
  </si>
  <si>
    <t>愛知県後期高齢者医療広域連合（後期高齢者医療特別会計）</t>
    <rPh sb="15" eb="17">
      <t>コウキ</t>
    </rPh>
    <rPh sb="17" eb="20">
      <t>コウレイシャ</t>
    </rPh>
    <rPh sb="20" eb="22">
      <t>イリョウ</t>
    </rPh>
    <rPh sb="22" eb="24">
      <t>トクベツ</t>
    </rPh>
    <rPh sb="24" eb="26">
      <t>カイケイ</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</si>
  <si>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</si>
  <si>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</si>
  <si>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</si>
  <si>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令和３年度末時点の将来負担比率は前年度と比較し9.1％低下した一方、有形固定資産減価償却率は前年度と比較して1.2％増加した。　将来負担比率は、一般会計等に係る地方債の現在高が増加した一方で、充当可能基金の増などにより改善した。有形固定資産減価償却率は、計画的な老朽化対策を行っているものの、橋梁や道路をはじめとしたインフラ資産や小中学校をはじめとした公共施設の老朽化が進んでいるため増加した。類似団体平均値と比較すると将来負担比率は9.9ポイント、有形固定資産減価償却率は7.0ポイント上回っているため、今後は施設の複合化などを含めた効率的な施設管理を図るとともに、地方債の計画的な活用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</si>
  <si>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</si>
  <si>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</si>
  <si>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</si>
  <si>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</si>
  <si>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</si>
  <si>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</si>
  <si>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地方債現在高が増加したものの、準元利償還金の減少などにより将来負担額が減少したことに加え、指標の分子を縮小させる要因である充当可能基金が増加したため前年と比較し9.1％減少した。令和３年度末の実質公債費比率は、指標の分子にあたる地方債元利償還金は増加した一方、算入公債費等は減少したため、単年度実質公債費比率は4.17％となったが、３か年平均実質公債費比率は3.8％と前年度から変動はなかった。今後も更なる歳出の見直し及び歳入の確保を図り、財政調整基金の残高確保に努めていく。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</si>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</sst>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181" fontId="1" fillId="0" borderId="85" xfId="20" applyNumberForma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BCC6-4D60-BB52-233E1E4D2A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49698</c:v>
                </c:pt>
                <c:pt idx="1">
                  <c:v>52884</c:v>
                </c:pt>
                <c:pt idx="2">
                  <c:v>59544</c:v>
                </c:pt>
                <c:pt idx="3">
                  <c:v>60052</c:v>
                </c:pt>
                <c:pt idx="4">
                  <c:v>59777</c:v>
                </c:pt>
              </c:numCache>
            </c:numRef>
          </c:val>
          <c:smooth val="0"/>
          <c:extLst>
            <c:ext xmlns:c16="http://schemas.microsoft.com/office/drawing/2014/chart" uri="{C3380CC4-5D6E-409C-BE32-E72D297353CC}">
              <c16:uniqueId val="{00000001-BCC6-4D60-BB52-233E1E4D2A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5.63</c:v>
                </c:pt>
                <c:pt idx="1">
                  <c:v>3.9</c:v>
                </c:pt>
                <c:pt idx="2">
                  <c:v>5.03</c:v>
                </c:pt>
                <c:pt idx="3">
                  <c:v>6.41</c:v>
                </c:pt>
                <c:pt idx="4">
                  <c:v>6.97</c:v>
                </c:pt>
              </c:numCache>
            </c:numRef>
          </c:val>
          <c:extLst>
            <c:ext xmlns:c16="http://schemas.microsoft.com/office/drawing/2014/chart" uri="{C3380CC4-5D6E-409C-BE32-E72D297353CC}">
              <c16:uniqueId val="{00000000-0668-40CE-9B7D-115B592FD6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7.16</c:v>
                </c:pt>
                <c:pt idx="1">
                  <c:v>8.32</c:v>
                </c:pt>
                <c:pt idx="2">
                  <c:v>7.25</c:v>
                </c:pt>
                <c:pt idx="3">
                  <c:v>7.13</c:v>
                </c:pt>
                <c:pt idx="4">
                  <c:v>10.220000000000001</c:v>
                </c:pt>
              </c:numCache>
            </c:numRef>
          </c:val>
          <c:extLst>
            <c:ext xmlns:c16="http://schemas.microsoft.com/office/drawing/2014/chart" uri="{C3380CC4-5D6E-409C-BE32-E72D297353CC}">
              <c16:uniqueId val="{00000001-0668-40CE-9B7D-115B592FD6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-2.23</c:v>
                </c:pt>
                <c:pt idx="1">
                  <c:v>-3.33</c:v>
                </c:pt>
                <c:pt idx="2">
                  <c:v>-1.83</c:v>
                </c:pt>
                <c:pt idx="3">
                  <c:v>-0.89</c:v>
                </c:pt>
                <c:pt idx="4">
                  <c:v>0.64</c:v>
                </c:pt>
              </c:numCache>
            </c:numRef>
          </c:val>
          <c:smooth val="0"/>
          <c:extLst>
            <c:ext xmlns:c16="http://schemas.microsoft.com/office/drawing/2014/chart" uri="{C3380CC4-5D6E-409C-BE32-E72D297353CC}">
              <c16:uniqueId val="{00000002-0668-40CE-9B7D-115B592FD6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1.1200000000000001</c:v>
                </c:pt>
                <c:pt idx="2">
                  <c:v>#N/A</c:v>
                </c:pt>
                <c:pt idx="3">
                  <c:v>0.03</c:v>
                </c:pt>
                <c:pt idx="4">
                  <c:v>#N/A</c:v>
                </c:pt>
                <c:pt idx="5">
                  <c:v>0.02</c:v>
                </c:pt>
                <c:pt idx="6">
                  <c:v>#N/A</c:v>
                </c:pt>
                <c:pt idx="7">
                  <c:v>0</c:v>
                </c:pt>
                <c:pt idx="8">
                  <c:v>#N/A</c:v>
                </c:pt>
                <c:pt idx="9">
                  <c:v>0</c:v>
                </c:pt>
              </c:numCache>
            </c:numRef>
          </c:val>
          <c:extLst>
            <c:ext xmlns:c16="http://schemas.microsoft.com/office/drawing/2014/chart" uri="{C3380CC4-5D6E-409C-BE32-E72D297353CC}">
              <c16:uniqueId val="{00000000-AF70-447E-A4BA-CDFBB53B42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70-447E-A4BA-CDFBB53B42D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AF70-447E-A4BA-CDFBB53B42D5}"/>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0.03</c:v>
                </c:pt>
                <c:pt idx="4">
                  <c:v>#N/A</c:v>
                </c:pt>
                <c:pt idx="5">
                  <c:v>0.03</c:v>
                </c:pt>
                <c:pt idx="6">
                  <c:v>#N/A</c:v>
                </c:pt>
                <c:pt idx="7">
                  <c:v>0.02</c:v>
                </c:pt>
                <c:pt idx="8">
                  <c:v>#N/A</c:v>
                </c:pt>
                <c:pt idx="9">
                  <c:v>0.01</c:v>
                </c:pt>
              </c:numCache>
            </c:numRef>
          </c:val>
          <c:extLst>
            <c:ext xmlns:c16="http://schemas.microsoft.com/office/drawing/2014/chart" uri="{C3380CC4-5D6E-409C-BE32-E72D297353CC}">
              <c16:uniqueId val="{00000003-AF70-447E-A4BA-CDFBB53B42D5}"/>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1.69</c:v>
                </c:pt>
                <c:pt idx="2">
                  <c:v>#N/A</c:v>
                </c:pt>
                <c:pt idx="3">
                  <c:v>1.21</c:v>
                </c:pt>
                <c:pt idx="4">
                  <c:v>#N/A</c:v>
                </c:pt>
                <c:pt idx="5">
                  <c:v>1</c:v>
                </c:pt>
                <c:pt idx="6">
                  <c:v>#N/A</c:v>
                </c:pt>
                <c:pt idx="7">
                  <c:v>0.92</c:v>
                </c:pt>
                <c:pt idx="8">
                  <c:v>#N/A</c:v>
                </c:pt>
                <c:pt idx="9">
                  <c:v>0.98</c:v>
                </c:pt>
              </c:numCache>
            </c:numRef>
          </c:val>
          <c:extLst>
            <c:ext xmlns:c16="http://schemas.microsoft.com/office/drawing/2014/chart" uri="{C3380CC4-5D6E-409C-BE32-E72D297353CC}">
              <c16:uniqueId val="{00000004-AF70-447E-A4BA-CDFBB53B42D5}"/>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2.5499999999999998</c:v>
                </c:pt>
                <c:pt idx="2">
                  <c:v>#N/A</c:v>
                </c:pt>
                <c:pt idx="3">
                  <c:v>2.71</c:v>
                </c:pt>
                <c:pt idx="4">
                  <c:v>#N/A</c:v>
                </c:pt>
                <c:pt idx="5">
                  <c:v>2.79</c:v>
                </c:pt>
                <c:pt idx="6">
                  <c:v>#N/A</c:v>
                </c:pt>
                <c:pt idx="7">
                  <c:v>2.98</c:v>
                </c:pt>
                <c:pt idx="8">
                  <c:v>#N/A</c:v>
                </c:pt>
                <c:pt idx="9">
                  <c:v>3.27</c:v>
                </c:pt>
              </c:numCache>
            </c:numRef>
          </c:val>
          <c:extLst>
            <c:ext xmlns:c16="http://schemas.microsoft.com/office/drawing/2014/chart" uri="{C3380CC4-5D6E-409C-BE32-E72D297353CC}">
              <c16:uniqueId val="{00000005-AF70-447E-A4BA-CDFBB53B42D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4.03</c:v>
                </c:pt>
                <c:pt idx="2">
                  <c:v>#N/A</c:v>
                </c:pt>
                <c:pt idx="3">
                  <c:v>3.57</c:v>
                </c:pt>
                <c:pt idx="4">
                  <c:v>#N/A</c:v>
                </c:pt>
                <c:pt idx="5">
                  <c:v>3.52</c:v>
                </c:pt>
                <c:pt idx="6">
                  <c:v>#N/A</c:v>
                </c:pt>
                <c:pt idx="7">
                  <c:v>3.08</c:v>
                </c:pt>
                <c:pt idx="8">
                  <c:v>#N/A</c:v>
                </c:pt>
                <c:pt idx="9">
                  <c:v>3.4</c:v>
                </c:pt>
              </c:numCache>
            </c:numRef>
          </c:val>
          <c:extLst>
            <c:ext xmlns:c16="http://schemas.microsoft.com/office/drawing/2014/chart" uri="{C3380CC4-5D6E-409C-BE32-E72D297353CC}">
              <c16:uniqueId val="{00000006-AF70-447E-A4BA-CDFBB53B42D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4.8600000000000003</c:v>
                </c:pt>
                <c:pt idx="2">
                  <c:v>#N/A</c:v>
                </c:pt>
                <c:pt idx="3">
                  <c:v>4.32</c:v>
                </c:pt>
                <c:pt idx="4">
                  <c:v>#N/A</c:v>
                </c:pt>
                <c:pt idx="5">
                  <c:v>4.32</c:v>
                </c:pt>
                <c:pt idx="6">
                  <c:v>#N/A</c:v>
                </c:pt>
                <c:pt idx="7">
                  <c:v>4.55</c:v>
                </c:pt>
                <c:pt idx="8">
                  <c:v>#N/A</c:v>
                </c:pt>
                <c:pt idx="9">
                  <c:v>4.4800000000000004</c:v>
                </c:pt>
              </c:numCache>
            </c:numRef>
          </c:val>
          <c:extLst>
            <c:ext xmlns:c16="http://schemas.microsoft.com/office/drawing/2014/chart" uri="{C3380CC4-5D6E-409C-BE32-E72D297353CC}">
              <c16:uniqueId val="{00000007-AF70-447E-A4BA-CDFBB53B42D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5.62</c:v>
                </c:pt>
                <c:pt idx="2">
                  <c:v>#N/A</c:v>
                </c:pt>
                <c:pt idx="3">
                  <c:v>3.87</c:v>
                </c:pt>
                <c:pt idx="4">
                  <c:v>#N/A</c:v>
                </c:pt>
                <c:pt idx="5">
                  <c:v>4.9800000000000004</c:v>
                </c:pt>
                <c:pt idx="6">
                  <c:v>#N/A</c:v>
                </c:pt>
                <c:pt idx="7">
                  <c:v>6.37</c:v>
                </c:pt>
                <c:pt idx="8">
                  <c:v>#N/A</c:v>
                </c:pt>
                <c:pt idx="9">
                  <c:v>6.95</c:v>
                </c:pt>
              </c:numCache>
            </c:numRef>
          </c:val>
          <c:extLst>
            <c:ext xmlns:c16="http://schemas.microsoft.com/office/drawing/2014/chart" uri="{C3380CC4-5D6E-409C-BE32-E72D297353CC}">
              <c16:uniqueId val="{00000008-AF70-447E-A4BA-CDFBB53B42D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10.43</c:v>
                </c:pt>
                <c:pt idx="2">
                  <c:v>#N/A</c:v>
                </c:pt>
                <c:pt idx="3">
                  <c:v>8.85</c:v>
                </c:pt>
                <c:pt idx="4">
                  <c:v>#N/A</c:v>
                </c:pt>
                <c:pt idx="5">
                  <c:v>8.6300000000000008</c:v>
                </c:pt>
                <c:pt idx="6">
                  <c:v>#N/A</c:v>
                </c:pt>
                <c:pt idx="7">
                  <c:v>9.3000000000000007</c:v>
                </c:pt>
                <c:pt idx="8">
                  <c:v>#N/A</c:v>
                </c:pt>
                <c:pt idx="9">
                  <c:v>14.52</c:v>
                </c:pt>
              </c:numCache>
            </c:numRef>
          </c:val>
          <c:extLst>
            <c:ext xmlns:c16="http://schemas.microsoft.com/office/drawing/2014/chart" uri="{C3380CC4-5D6E-409C-BE32-E72D297353CC}">
              <c16:uniqueId val="{00000009-AF70-447E-A4BA-CDFBB53B42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11271</c:v>
                </c:pt>
                <c:pt idx="5">
                  <c:v>11426</c:v>
                </c:pt>
                <c:pt idx="8">
                  <c:v>10958</c:v>
                </c:pt>
                <c:pt idx="11">
                  <c:v>10329</c:v>
                </c:pt>
                <c:pt idx="14">
                  <c:v>10183</c:v>
                </c:pt>
              </c:numCache>
            </c:numRef>
          </c:val>
          <c:extLst>
            <c:ext xmlns:c16="http://schemas.microsoft.com/office/drawing/2014/chart" uri="{C3380CC4-5D6E-409C-BE32-E72D297353CC}">
              <c16:uniqueId val="{00000000-09E1-4F50-84CB-93B12F4D4D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E1-4F50-84CB-93B12F4D4D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624</c:v>
                </c:pt>
                <c:pt idx="3">
                  <c:v>637</c:v>
                </c:pt>
                <c:pt idx="6">
                  <c:v>650</c:v>
                </c:pt>
                <c:pt idx="9">
                  <c:v>639</c:v>
                </c:pt>
                <c:pt idx="12">
                  <c:v>722</c:v>
                </c:pt>
              </c:numCache>
            </c:numRef>
          </c:val>
          <c:extLst>
            <c:ext xmlns:c16="http://schemas.microsoft.com/office/drawing/2014/chart" uri="{C3380CC4-5D6E-409C-BE32-E72D297353CC}">
              <c16:uniqueId val="{00000002-09E1-4F50-84CB-93B12F4D4D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E1-4F50-84CB-93B12F4D4D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3346</c:v>
                </c:pt>
                <c:pt idx="3">
                  <c:v>3885</c:v>
                </c:pt>
                <c:pt idx="6">
                  <c:v>3527</c:v>
                </c:pt>
                <c:pt idx="9">
                  <c:v>3326</c:v>
                </c:pt>
                <c:pt idx="12">
                  <c:v>3257</c:v>
                </c:pt>
              </c:numCache>
            </c:numRef>
          </c:val>
          <c:extLst>
            <c:ext xmlns:c16="http://schemas.microsoft.com/office/drawing/2014/chart" uri="{C3380CC4-5D6E-409C-BE32-E72D297353CC}">
              <c16:uniqueId val="{00000004-09E1-4F50-84CB-93B12F4D4D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E1-4F50-84CB-93B12F4D4D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E1-4F50-84CB-93B12F4D4D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9560</c:v>
                </c:pt>
                <c:pt idx="3">
                  <c:v>9446</c:v>
                </c:pt>
                <c:pt idx="6">
                  <c:v>9179</c:v>
                </c:pt>
                <c:pt idx="9">
                  <c:v>8882</c:v>
                </c:pt>
                <c:pt idx="12">
                  <c:v>9025</c:v>
                </c:pt>
              </c:numCache>
            </c:numRef>
          </c:val>
          <c:extLst>
            <c:ext xmlns:c16="http://schemas.microsoft.com/office/drawing/2014/chart" uri="{C3380CC4-5D6E-409C-BE32-E72D297353CC}">
              <c16:uniqueId val="{00000007-09E1-4F50-84CB-93B12F4D4D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2259</c:v>
                </c:pt>
                <c:pt idx="2">
                  <c:v>#N/A</c:v>
                </c:pt>
                <c:pt idx="3">
                  <c:v>#N/A</c:v>
                </c:pt>
                <c:pt idx="4">
                  <c:v>2542</c:v>
                </c:pt>
                <c:pt idx="5">
                  <c:v>#N/A</c:v>
                </c:pt>
                <c:pt idx="6">
                  <c:v>#N/A</c:v>
                </c:pt>
                <c:pt idx="7">
                  <c:v>2398</c:v>
                </c:pt>
                <c:pt idx="8">
                  <c:v>#N/A</c:v>
                </c:pt>
                <c:pt idx="9">
                  <c:v>#N/A</c:v>
                </c:pt>
                <c:pt idx="10">
                  <c:v>2518</c:v>
                </c:pt>
                <c:pt idx="11">
                  <c:v>#N/A</c:v>
                </c:pt>
                <c:pt idx="12">
                  <c:v>#N/A</c:v>
                </c:pt>
                <c:pt idx="13">
                  <c:v>2821</c:v>
                </c:pt>
                <c:pt idx="14">
                  <c:v>#N/A</c:v>
                </c:pt>
              </c:numCache>
            </c:numRef>
          </c:val>
          <c:smooth val="0"/>
          <c:extLst>
            <c:ext xmlns:c16="http://schemas.microsoft.com/office/drawing/2014/chart" uri="{C3380CC4-5D6E-409C-BE32-E72D297353CC}">
              <c16:uniqueId val="{00000008-09E1-4F50-84CB-93B12F4D4D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81362</c:v>
                </c:pt>
                <c:pt idx="5">
                  <c:v>78970</c:v>
                </c:pt>
                <c:pt idx="8">
                  <c:v>75587</c:v>
                </c:pt>
                <c:pt idx="11">
                  <c:v>71968</c:v>
                </c:pt>
                <c:pt idx="14">
                  <c:v>73152</c:v>
                </c:pt>
              </c:numCache>
            </c:numRef>
          </c:val>
          <c:extLst>
            <c:ext xmlns:c16="http://schemas.microsoft.com/office/drawing/2014/chart" uri="{C3380CC4-5D6E-409C-BE32-E72D297353CC}">
              <c16:uniqueId val="{00000000-929F-4436-B38F-B1272A3470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31290</c:v>
                </c:pt>
                <c:pt idx="5">
                  <c:v>31994</c:v>
                </c:pt>
                <c:pt idx="8">
                  <c:v>33726</c:v>
                </c:pt>
                <c:pt idx="11">
                  <c:v>34662</c:v>
                </c:pt>
                <c:pt idx="14">
                  <c:v>34404</c:v>
                </c:pt>
              </c:numCache>
            </c:numRef>
          </c:val>
          <c:extLst>
            <c:ext xmlns:c16="http://schemas.microsoft.com/office/drawing/2014/chart" uri="{C3380CC4-5D6E-409C-BE32-E72D297353CC}">
              <c16:uniqueId val="{00000001-929F-4436-B38F-B1272A3470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10352</c:v>
                </c:pt>
                <c:pt idx="5">
                  <c:v>9291</c:v>
                </c:pt>
                <c:pt idx="8">
                  <c:v>9031</c:v>
                </c:pt>
                <c:pt idx="11">
                  <c:v>13513</c:v>
                </c:pt>
                <c:pt idx="14">
                  <c:v>17239</c:v>
                </c:pt>
              </c:numCache>
            </c:numRef>
          </c:val>
          <c:extLst>
            <c:ext xmlns:c16="http://schemas.microsoft.com/office/drawing/2014/chart" uri="{C3380CC4-5D6E-409C-BE32-E72D297353CC}">
              <c16:uniqueId val="{00000002-929F-4436-B38F-B1272A3470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9F-4436-B38F-B1272A3470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9F-4436-B38F-B1272A3470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c:v>
                </c:pt>
                <c:pt idx="3">
                  <c:v>10</c:v>
                </c:pt>
                <c:pt idx="6">
                  <c:v>11</c:v>
                </c:pt>
                <c:pt idx="9">
                  <c:v>10</c:v>
                </c:pt>
                <c:pt idx="12">
                  <c:v>31</c:v>
                </c:pt>
              </c:numCache>
            </c:numRef>
          </c:val>
          <c:extLst>
            <c:ext xmlns:c16="http://schemas.microsoft.com/office/drawing/2014/chart" uri="{C3380CC4-5D6E-409C-BE32-E72D297353CC}">
              <c16:uniqueId val="{00000005-929F-4436-B38F-B1272A3470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13122</c:v>
                </c:pt>
                <c:pt idx="3">
                  <c:v>13047</c:v>
                </c:pt>
                <c:pt idx="6">
                  <c:v>12747</c:v>
                </c:pt>
                <c:pt idx="9">
                  <c:v>12600</c:v>
                </c:pt>
                <c:pt idx="12">
                  <c:v>12659</c:v>
                </c:pt>
              </c:numCache>
            </c:numRef>
          </c:val>
          <c:extLst>
            <c:ext xmlns:c16="http://schemas.microsoft.com/office/drawing/2014/chart" uri="{C3380CC4-5D6E-409C-BE32-E72D297353CC}">
              <c16:uniqueId val="{00000006-929F-4436-B38F-B1272A3470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29F-4436-B38F-B1272A3470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34830</c:v>
                </c:pt>
                <c:pt idx="3">
                  <c:v>34194</c:v>
                </c:pt>
                <c:pt idx="6">
                  <c:v>32033</c:v>
                </c:pt>
                <c:pt idx="9">
                  <c:v>29254</c:v>
                </c:pt>
                <c:pt idx="12">
                  <c:v>26050</c:v>
                </c:pt>
              </c:numCache>
            </c:numRef>
          </c:val>
          <c:extLst>
            <c:ext xmlns:c16="http://schemas.microsoft.com/office/drawing/2014/chart" uri="{C3380CC4-5D6E-409C-BE32-E72D297353CC}">
              <c16:uniqueId val="{00000008-929F-4436-B38F-B1272A3470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8273</c:v>
                </c:pt>
                <c:pt idx="3">
                  <c:v>7459</c:v>
                </c:pt>
                <c:pt idx="6">
                  <c:v>6710</c:v>
                </c:pt>
                <c:pt idx="9">
                  <c:v>5953</c:v>
                </c:pt>
                <c:pt idx="12">
                  <c:v>6309</c:v>
                </c:pt>
              </c:numCache>
            </c:numRef>
          </c:val>
          <c:extLst>
            <c:ext xmlns:c16="http://schemas.microsoft.com/office/drawing/2014/chart" uri="{C3380CC4-5D6E-409C-BE32-E72D297353CC}">
              <c16:uniqueId val="{00000009-929F-4436-B38F-B1272A3470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96404</c:v>
                </c:pt>
                <c:pt idx="3">
                  <c:v>97497</c:v>
                </c:pt>
                <c:pt idx="6">
                  <c:v>99638</c:v>
                </c:pt>
                <c:pt idx="9">
                  <c:v>100599</c:v>
                </c:pt>
                <c:pt idx="12">
                  <c:v>102323</c:v>
                </c:pt>
              </c:numCache>
            </c:numRef>
          </c:val>
          <c:extLst>
            <c:ext xmlns:c16="http://schemas.microsoft.com/office/drawing/2014/chart" uri="{C3380CC4-5D6E-409C-BE32-E72D297353CC}">
              <c16:uniqueId val="{0000000A-929F-4436-B38F-B1272A3470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29631</c:v>
                </c:pt>
                <c:pt idx="2">
                  <c:v>#N/A</c:v>
                </c:pt>
                <c:pt idx="3">
                  <c:v>#N/A</c:v>
                </c:pt>
                <c:pt idx="4">
                  <c:v>31953</c:v>
                </c:pt>
                <c:pt idx="5">
                  <c:v>#N/A</c:v>
                </c:pt>
                <c:pt idx="6">
                  <c:v>#N/A</c:v>
                </c:pt>
                <c:pt idx="7">
                  <c:v>32795</c:v>
                </c:pt>
                <c:pt idx="8">
                  <c:v>#N/A</c:v>
                </c:pt>
                <c:pt idx="9">
                  <c:v>#N/A</c:v>
                </c:pt>
                <c:pt idx="10">
                  <c:v>28272</c:v>
                </c:pt>
                <c:pt idx="11">
                  <c:v>#N/A</c:v>
                </c:pt>
                <c:pt idx="12">
                  <c:v>#N/A</c:v>
                </c:pt>
                <c:pt idx="13">
                  <c:v>22578</c:v>
                </c:pt>
                <c:pt idx="14">
                  <c:v>#N/A</c:v>
                </c:pt>
              </c:numCache>
            </c:numRef>
          </c:val>
          <c:smooth val="0"/>
          <c:extLst>
            <c:ext xmlns:c16="http://schemas.microsoft.com/office/drawing/2014/chart" uri="{C3380CC4-5D6E-409C-BE32-E72D297353CC}">
              <c16:uniqueId val="{0000000B-929F-4436-B38F-B1272A3470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5261</c:v>
                </c:pt>
                <c:pt idx="1">
                  <c:v>5298</c:v>
                </c:pt>
                <c:pt idx="2">
                  <c:v>7674</c:v>
                </c:pt>
              </c:numCache>
            </c:numRef>
          </c:val>
          <c:extLst>
            <c:ext xmlns:c16="http://schemas.microsoft.com/office/drawing/2014/chart" uri="{C3380CC4-5D6E-409C-BE32-E72D297353CC}">
              <c16:uniqueId val="{00000000-59C0-4383-8E7A-20B0D970EC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355</c:v>
                </c:pt>
                <c:pt idx="1">
                  <c:v>347</c:v>
                </c:pt>
                <c:pt idx="2">
                  <c:v>340</c:v>
                </c:pt>
              </c:numCache>
            </c:numRef>
          </c:val>
          <c:extLst>
            <c:ext xmlns:c16="http://schemas.microsoft.com/office/drawing/2014/chart" uri="{C3380CC4-5D6E-409C-BE32-E72D297353CC}">
              <c16:uniqueId val="{00000001-59C0-4383-8E7A-20B0D970EC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1751</c:v>
                </c:pt>
                <c:pt idx="1">
                  <c:v>4966</c:v>
                </c:pt>
                <c:pt idx="2">
                  <c:v>5533</c:v>
                </c:pt>
              </c:numCache>
            </c:numRef>
          </c:val>
          <c:extLst>
            <c:ext xmlns:c16="http://schemas.microsoft.com/office/drawing/2014/chart" uri="{C3380CC4-5D6E-409C-BE32-E72D297353CC}">
              <c16:uniqueId val="{00000002-59C0-4383-8E7A-20B0D970EC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{87E8518B-850F-4B38-AB71-342FCA115DA0}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A9F-4537-9425-7EFD62B284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{04A6D80F-9AB3-4629-A2DF-7DE2AE8A3B4D}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9F-4537-9425-7EFD62B284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{18605A43-68BD-41BC-9FA4-FB3845B544A1}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9F-4537-9425-7EFD62B284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{4FA13FE4-C039-40D3-8C23-4022A3EEC92D}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9F-4537-9425-7EFD62B284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{7B1C9088-B035-42F1-A8F9-42BE5BBBF94F}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9F-4537-9425-7EFD62B2847F}"/>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{C5ED8DBB-0742-4F74-9B90-7586A387AC6D}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A9F-4537-9425-7EFD62B2847F}"/>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{F8F69018-5474-4C03-9DB3-8A4DD0C4CFA5}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A9F-4537-9425-7EFD62B2847F}"/>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{A4C00F40-ABC4-4FEF-B052-E63EA0127FFC}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A9F-4537-9425-7EFD62B2847F}"/>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{39BA0C40-4FC8-4713-99D3-A17999C907BC}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A9F-4537-9425-7EFD62B284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66.2</c:v>
                </c:pt>
                <c:pt idx="8">
                  <c:v>67.400000000000006</c:v>
                </c:pt>
                <c:pt idx="16">
                  <c:v>68.5</c:v>
                </c:pt>
                <c:pt idx="24">
                  <c:v>69.7</c:v>
                </c:pt>
                <c:pt idx="32">
                  <c:v>70.900000000000006</c:v>
                </c:pt>
              </c:numCache>
            </c:numRef>
          </c:xVal>
          <c:yVal>
            <c:numRef>
              <c:f>公会計指標分析・財政指標組合せ分析表!$BP$51:$DC$51</c:f>
              <c:numCache>
                <c:formatCode>#,##0.0;"▲ "#,##0.0</c:formatCode>
                <c:ptCount val="40"/>
                <c:pt idx="0">
                  <c:v>46.6</c:v>
                </c:pt>
                <c:pt idx="8">
                  <c:v>49.9</c:v>
                </c:pt>
                <c:pt idx="16">
                  <c:v>50.8</c:v>
                </c:pt>
                <c:pt idx="24">
                  <c:v>42.4</c:v>
                </c:pt>
                <c:pt idx="32">
                  <c:v>33.299999999999997</c:v>
                </c:pt>
              </c:numCache>
            </c:numRef>
          </c:yVal>
          <c:smooth val="0"/>
          <c:extLst>
            <c:ext xmlns:c16="http://schemas.microsoft.com/office/drawing/2014/chart" uri="{C3380CC4-5D6E-409C-BE32-E72D297353CC}">
              <c16:uniqueId val="{00000009-8A9F-4537-9425-7EFD62B284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{37C02631-C199-4891-BF14-CDCFC72C03C7}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A9F-4537-9425-7EFD62B2847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{98816DAB-4949-4997-AD71-88E61F68542E}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9F-4537-9425-7EFD62B284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{F6B90B1A-B7A9-4D0B-9F85-7900161AAB8D}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9F-4537-9425-7EFD62B284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{29F521BA-4518-4F61-ADF4-DDC73021253E}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9F-4537-9425-7EFD62B284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{D26E02C7-9931-4646-95A8-8D4BE3F02D4B}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9F-4537-9425-7EFD62B2847F}"/>
                </c:ext>
              </c:extLst>
            </c:dLbl>
            <c:dLbl>
              <c:idx val="8"/>
              <c:layout>
                <c:manualLayout>
                  <c:x val="0"/>
                  <c:y val="2.401395915058617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{1EE4DA30-8B5F-4E9C-957D-A974A96F67EC}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A9F-4537-9425-7EFD62B2847F}"/>
                </c:ext>
              </c:extLst>
            </c:dLbl>
            <c:dLbl>
              <c:idx val="16"/>
              <c:layout>
                <c:manualLayout>
                  <c:x val="0"/>
                  <c:y val="-1.109190496438641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{2635CC77-5CA5-480B-A11E-8B0FB436A514}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A9F-4537-9425-7EFD62B2847F}"/>
                </c:ext>
              </c:extLst>
            </c:dLbl>
            <c:dLbl>
              <c:idx val="24"/>
              <c:layout>
                <c:manualLayout>
                  <c:x val="0"/>
                  <c:y val="-1.2922054186199922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{2A7EC68A-2B38-4445-8990-D143B3FF29A8}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A9F-4537-9425-7EFD62B2847F}"/>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{9E0FBF5F-F905-4603-8672-45A40206E691}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A9F-4537-9425-7EFD62B284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8A9F-4537-9425-7EFD62B2847F}"/>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{AB0D7F17-7798-4140-AA8A-185787093674}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DA9-4EDD-B333-003106E53B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{DDB0949B-1673-4549-9BB4-AC673CBBAC34}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A9-4EDD-B333-003106E53B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{F46D40AB-39DC-4761-BD07-1BDE37B7EBED}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A9-4EDD-B333-003106E53B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{9BFCDB83-8251-4170-9A97-AE3B49980FF2}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A9-4EDD-B333-003106E53B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{FEE37B15-652B-4B00-B176-ED9D3E5DAAB1}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A9-4EDD-B333-003106E53BEF}"/>
                </c:ext>
              </c:extLst>
            </c:dLbl>
            <c:dLbl>
              <c:idx val="8"/>
              <c:layout>
                <c:manualLayout>
                  <c:x val="0"/>
                  <c:y val="-1.19084640322979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{DCD1BAEF-7DF7-495F-BD60-CDD3AB794F15}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DA9-4EDD-B333-003106E53BEF}"/>
                </c:ext>
              </c:extLst>
            </c:dLbl>
            <c:dLbl>
              <c:idx val="16"/>
              <c:layout>
                <c:manualLayout>
                  <c:x val="0"/>
                  <c:y val="1.190846403229786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{CCFD106D-3732-4A48-8267-69C3EA275BCF}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DA9-4EDD-B333-003106E53BE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{D6C78B13-0438-45DB-BE03-40CB199B66F1}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DA9-4EDD-B333-003106E53BE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{F3D4D4AB-D7FA-4E6A-BBB6-56C592A28F54}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DA9-4EDD-B333-003106E53B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3.8</c:v>
                </c:pt>
                <c:pt idx="16">
                  <c:v>3.7</c:v>
                </c:pt>
                <c:pt idx="24">
                  <c:v>3.8</c:v>
                </c:pt>
                <c:pt idx="32">
                  <c:v>3.8</c:v>
                </c:pt>
              </c:numCache>
            </c:numRef>
          </c:xVal>
          <c:yVal>
            <c:numRef>
              <c:f>公会計指標分析・財政指標組合せ分析表!$BP$73:$DC$73</c:f>
              <c:numCache>
                <c:formatCode>#,##0.0;"▲ "#,##0.0</c:formatCode>
                <c:ptCount val="40"/>
                <c:pt idx="0">
                  <c:v>46.6</c:v>
                </c:pt>
                <c:pt idx="8">
                  <c:v>49.9</c:v>
                </c:pt>
                <c:pt idx="16">
                  <c:v>50.8</c:v>
                </c:pt>
                <c:pt idx="24">
                  <c:v>42.4</c:v>
                </c:pt>
                <c:pt idx="32">
                  <c:v>33.299999999999997</c:v>
                </c:pt>
              </c:numCache>
            </c:numRef>
          </c:yVal>
          <c:smooth val="0"/>
          <c:extLst>
            <c:ext xmlns:c16="http://schemas.microsoft.com/office/drawing/2014/chart" uri="{C3380CC4-5D6E-409C-BE32-E72D297353CC}">
              <c16:uniqueId val="{00000009-7DA9-4EDD-B333-003106E53B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{0482D9AA-68C4-4912-98E7-9F33BC9BE6BB}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DA9-4EDD-B333-003106E53B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{8ECD61FD-D122-453B-AD76-0E428ABEDDF9}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A9-4EDD-B333-003106E53B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{49FF6060-3F22-4FD4-8D23-094814FD49AE}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A9-4EDD-B333-003106E53B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{48E6C275-2FE5-4837-BB46-70E8023B4AA4}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A9-4EDD-B333-003106E53B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{99F61EC1-3941-40F9-956B-394A0E37C7BE}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A9-4EDD-B333-003106E53BE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{C179F34F-7824-4D17-B3C2-B7229DA94694}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DA9-4EDD-B333-003106E53BE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{44C9119B-6D91-4EC6-A133-88BF8389CDB9}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DA9-4EDD-B333-003106E53BE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{B30B0126-E3E8-4113-9D6F-E0D5CA749318}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DA9-4EDD-B333-003106E53BE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{A815EC8D-929A-41E0-8DBE-48F97DB44355}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DA9-4EDD-B333-003106E53B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7DA9-4EDD-B333-003106E53BEF}"/>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借り入れた小中学校エアコン整備事業等の償還が開始となったことなどによる元利償還金の増や、斎場や新学校給食共同調理場の整備などに伴う債務負担行為に基づく支出額の増に加え、災害復旧費等に係る基準財政需要額の減などによる算入公債費等の減により、単年度実質公債費比率は</a:t>
          </a:r>
          <a:r>
            <a:rPr kumimoji="1" lang="en-US" altLang="ja-JP" sz="1400">
              <a:latin typeface="ＭＳ ゴシック" pitchFamily="49" charset="-128"/>
              <a:ea typeface="ＭＳ ゴシック" pitchFamily="49" charset="-128"/>
            </a:rPr>
            <a:t>4.17</a:t>
          </a:r>
          <a:r>
            <a:rPr kumimoji="1" lang="ja-JP" altLang="en-US" sz="1400">
              <a:latin typeface="ＭＳ ゴシック" pitchFamily="49" charset="-128"/>
              <a:ea typeface="ＭＳ ゴシック" pitchFamily="49" charset="-128"/>
            </a:rPr>
            <a:t>％となり、前年度より</a:t>
          </a:r>
          <a:r>
            <a:rPr kumimoji="1" lang="en-US" altLang="ja-JP" sz="1400">
              <a:latin typeface="ＭＳ ゴシック" pitchFamily="49" charset="-128"/>
              <a:ea typeface="ＭＳ ゴシック" pitchFamily="49" charset="-128"/>
            </a:rPr>
            <a:t>0.39</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また、令和３年度の単年度実質公債費比率が平成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年度の値を上回ったが、３か年平均実質公債費比率は</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％と前年度から変動はなかった。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令和３年度の将来負担比率は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33.3</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％で、前年度の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42.4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％からから</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これは、指標の分子である将来負担額が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4,190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万円減少したこと</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に加え</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、充当可能財源等が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5,200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万円増加したためである。</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将来負担額は、新学校給食共同調理場の整備に伴い地方債の現在高が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2,436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万円増加した一方、下水道事業会計の準元利償還金算入額の減少等により公営企業債等繰入見込額が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372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万円減少したため、全体として</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4,190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万円減少した。</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充当可能財源等は、財政調整基金の取崩抑制</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高齢者福祉・医療振興基金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を新たに設置したこと</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充当可能基金が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2,544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万円増加したため、全体として</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5,200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今後は、公共施設の老朽化対策に伴う地方債残高の増加が見込まれるため、</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計画的な地方債の借入れ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・剰余金処分により財政調整基金に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百万円積み立てたことに加え、土地売却収入を原資とした公共施設等整備基金に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百万円、寄附金を原資とした高齢者福祉・医療振興基金に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百万円及び寄附金を原資とした野依小学校等環境整備基金に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百万円を新たに積み立てた。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・感染症対策経費に充当するため、新型コロナウイルス感染症対策基金を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百万円取り崩したほか、寄附者が指定した事業に充当するため、ふるさと基金を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2,934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・基金の使途に基づき活用していく。不測の事態に備えるため、基金の大部分を占める財政調整基金の残高の増加に努める。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・豊橋市未来産業支援基金：新たに求められる地域経済の実現を図る事業を実施することにより、市民生活及び事業活動を支援する。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・豊橋市公共施設等整備基金：公共施設等の円滑かつ効率的な更新、保全等の整備に要する経費の財源に充てる。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・星野眞吾・高畑郁子美術振興基金：絵画の創作活動の奨励、顕彰等美術の振興を図る。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・豊橋市福祉振興基金：社会福祉活動の推進を図る。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豊橋市高齢者福祉・医療振興基金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高齢者の福祉の増進及び保健医療の向上を図る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・豊橋市公共施設等整備基金：土地売却収入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百万円を新規に積み立てた。</a:t>
          </a: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豊橋市高齢者福祉・医療振興基金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：新たに基金を設置し、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・豊橋市野依小学校等環境整備基金：新たに基金を設置し、寄附金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・豊橋市新型コロナウイルス感染症対策基金：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感染症対策経費に充当するため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・ふるさと基金：寄附者指定の事業充当のため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百万円を取り崩し、寄附金等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・公共施設等整備基金は土地売却収入等、森林環境譲与税基金は森林環境譲与税の積み立てにより増加する見込み。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・新型コロナウイルス感染症対策基金、未来産業支援基金は事業実施の取り崩しにより減少する見込み。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百万円を取り崩す予定であったが、前年度からの繰越金の活用により０円となった。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年度から５か年を計画期間とする行財政改革プラン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に掲げる、平常時において財政調整基金に過度に頼らないメリハリのある財政構造への転換と安定した自主財源の確保や事業の選択と重点化により、令和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億円の基金残高を確保していく。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・地方債償還のため、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・引き続き、財源対策債等の地方債償還に活用していく。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697823" cy="63368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734860" y="190500"/>
          <a:ext cx="3637573" cy="557481"/>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746192" y="215900"/>
          <a:ext cx="3607191" cy="506681"/>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771007" y="241300"/>
          <a:ext cx="3550626" cy="443181"/>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146014" y="190500"/>
          <a:ext cx="2455496" cy="557481"/>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171414" y="215900"/>
          <a:ext cx="2411046" cy="506681"/>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3196814" y="241300"/>
          <a:ext cx="2368550" cy="455881"/>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47431" y="887388"/>
          <a:ext cx="9319992" cy="17566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73991" y="919138"/>
          <a:ext cx="1280355" cy="16931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804914" y="919138"/>
          <a:ext cx="1230923" cy="16931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372,604
354,243
261.91
149,342,014
143,308,125
5,233,483
75,109,606
102,126,858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035837" y="919138"/>
          <a:ext cx="1406770" cy="16931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442607" y="938188"/>
          <a:ext cx="1870807" cy="9289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313414" y="938188"/>
          <a:ext cx="1168009" cy="9289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544337" y="950888"/>
          <a:ext cx="591039" cy="9289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442607" y="1704682"/>
          <a:ext cx="1870807"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376914" y="1704682"/>
          <a:ext cx="3390509"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0232830" y="887388"/>
          <a:ext cx="1406769" cy="1256519"/>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0471492" y="950888"/>
          <a:ext cx="1230923" cy="2537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0471492" y="1217295"/>
          <a:ext cx="1230923" cy="5127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0471492" y="1554920"/>
          <a:ext cx="1350303" cy="6397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0300726" y="1039788"/>
          <a:ext cx="194896"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0354701" y="10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0354701" y="1306195"/>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0399151" y="155492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0319776" y="1554920"/>
          <a:ext cx="156796"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0399151" y="1790407"/>
          <a:ext cx="0" cy="1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0319776" y="1930644"/>
          <a:ext cx="156796"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42956"/>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981618"/>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17643"/>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5630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694967"/>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75776" y="4207754"/>
          <a:ext cx="3919415" cy="315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847953" y="4575845"/>
          <a:ext cx="1596183" cy="27044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542415" y="4559174"/>
          <a:ext cx="781452" cy="30378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044391" y="4333728"/>
          <a:ext cx="1406769" cy="25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044391" y="4523203"/>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451160" y="4333728"/>
          <a:ext cx="1406770" cy="25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451160" y="4523203"/>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984930" y="4333728"/>
          <a:ext cx="1406769" cy="25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984930" y="4523203"/>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75776" y="4898927"/>
          <a:ext cx="3919415" cy="212734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347237" y="4898927"/>
          <a:ext cx="4396154" cy="212734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347237" y="4962427"/>
          <a:ext cx="4220308"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408783" y="5185752"/>
          <a:ext cx="4207608" cy="1751623"/>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有形固定資産減価償却率は、令和３年度末時点で</a:t>
          </a:r>
          <a:r>
            <a:rPr kumimoji="1" lang="en-US" altLang="ja-JP" sz="1100">
              <a:latin typeface="ＭＳ Ｐゴシック" panose="020B0600070205080204" pitchFamily="50" charset="-128"/>
              <a:ea typeface="ＭＳ Ｐゴシック" panose="020B0600070205080204" pitchFamily="50" charset="-128"/>
            </a:rPr>
            <a:t>70.9</a:t>
          </a:r>
          <a:r>
            <a:rPr kumimoji="1" lang="ja-JP" altLang="en-US" sz="1100">
              <a:latin typeface="ＭＳ Ｐゴシック" panose="020B0600070205080204" pitchFamily="50" charset="-128"/>
              <a:ea typeface="ＭＳ Ｐゴシック" panose="020B0600070205080204" pitchFamily="50" charset="-128"/>
            </a:rPr>
            <a:t>％と前年度末と比較すると</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％増加し、全国平均及び愛知県平均を上回っており、類似団体と比較しても</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％上回っている。</a:t>
          </a:r>
        </a:p>
        <a:p>
          <a:r>
            <a:rPr kumimoji="1" lang="ja-JP" altLang="en-US" sz="1100">
              <a:latin typeface="ＭＳ Ｐゴシック" panose="020B0600070205080204" pitchFamily="50" charset="-128"/>
              <a:ea typeface="ＭＳ Ｐゴシック" panose="020B0600070205080204" pitchFamily="50" charset="-128"/>
            </a:rPr>
            <a:t>　道路等のインフラ資産や、学校施設、公民館等の教育目的の有形固定資産減価償却率が主たる要因であり、現在、計画的な長寿命化に取り組んでおり、今後も、施設の長寿命化対策を進めていく。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52330" y="47110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75776" y="7026275"/>
          <a:ext cx="39194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6843" y="6932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75776" y="6671717"/>
          <a:ext cx="39194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6843" y="65779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75776" y="6317159"/>
          <a:ext cx="39194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96843" y="62233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75776" y="5962601"/>
          <a:ext cx="39194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96843" y="586880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75776" y="5608044"/>
          <a:ext cx="39194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96843" y="551424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75776" y="5253485"/>
          <a:ext cx="39194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6843" y="516232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75776" y="4898927"/>
          <a:ext cx="39194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96843" y="48077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175776" y="4898927"/>
          <a:ext cx="3919415" cy="212734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402602" y="5303862"/>
          <a:ext cx="1270" cy="129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455307" y="660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316192" y="6603348"/>
          <a:ext cx="17721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455307" y="508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316192" y="5303862"/>
          <a:ext cx="17721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455307" y="5903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353707" y="604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701122" y="6008956"/>
          <a:ext cx="87532"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997737" y="5980169"/>
          <a:ext cx="87532"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294353" y="5951383"/>
          <a:ext cx="87532"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590968" y="5911801"/>
          <a:ext cx="8753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241360" y="706953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588776" y="706953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885391" y="706953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182007" y="706953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478622" y="706953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115993</xdr:rowOff>
    </xdr:from>
    <xdr:to>
      <xdr:col>23</xdr:col>
      <xdr:colOff>136525</xdr:colOff>
      <xdr:row>33</xdr:row>
      <xdr:rowOff>46143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353707" y="6298744"/>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94420</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455307" y="627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72813</xdr:rowOff>
    </xdr:from>
    <xdr:to>
      <xdr:col>19</xdr:col>
      <xdr:colOff>187325</xdr:colOff>
      <xdr:row>33</xdr:row>
      <xdr:rowOff>2963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701122" y="6255564"/>
          <a:ext cx="87532"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123613</xdr:rowOff>
    </xdr:from>
    <xdr:to>
      <xdr:col>23</xdr:col>
      <xdr:colOff>85725</xdr:colOff>
      <xdr:row>32</xdr:row>
      <xdr:rowOff>166793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751922" y="6306364"/>
          <a:ext cx="652585"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29633</xdr:rowOff>
    </xdr:from>
    <xdr:to>
      <xdr:col>15</xdr:col>
      <xdr:colOff>187325</xdr:colOff>
      <xdr:row>32</xdr:row>
      <xdr:rowOff>131233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997737" y="6212384"/>
          <a:ext cx="8753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80433</xdr:rowOff>
    </xdr:from>
    <xdr:to>
      <xdr:col>19</xdr:col>
      <xdr:colOff>136525</xdr:colOff>
      <xdr:row>32</xdr:row>
      <xdr:rowOff>123613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048537" y="6263184"/>
          <a:ext cx="703385"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161502</xdr:rowOff>
    </xdr:from>
    <xdr:to>
      <xdr:col>11</xdr:col>
      <xdr:colOff>187325</xdr:colOff>
      <xdr:row>32</xdr:row>
      <xdr:rowOff>91652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294353" y="6175440"/>
          <a:ext cx="87532"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40852</xdr:rowOff>
    </xdr:from>
    <xdr:to>
      <xdr:col>15</xdr:col>
      <xdr:colOff>136525</xdr:colOff>
      <xdr:row>32</xdr:row>
      <xdr:rowOff>80433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345153" y="6223603"/>
          <a:ext cx="703384"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118322</xdr:rowOff>
    </xdr:from>
    <xdr:to>
      <xdr:col>7</xdr:col>
      <xdr:colOff>187325</xdr:colOff>
      <xdr:row>32</xdr:row>
      <xdr:rowOff>48472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590968" y="6132260"/>
          <a:ext cx="87532"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169122</xdr:rowOff>
    </xdr:from>
    <xdr:to>
      <xdr:col>11</xdr:col>
      <xdr:colOff>136525</xdr:colOff>
      <xdr:row>32</xdr:row>
      <xdr:rowOff>40852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641768" y="6183060"/>
          <a:ext cx="703385" cy="4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551320" y="5786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2860635" y="5758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157251" y="572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453866" y="568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165540</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551320" y="6348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122360</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2860635" y="6305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82779</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157251" y="6265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39599</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453866" y="622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0446776" y="4207754"/>
          <a:ext cx="3904761" cy="315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429096" y="4575845"/>
          <a:ext cx="961244" cy="27044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2757348" y="4559174"/>
          <a:ext cx="879518" cy="30378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4315391" y="4333728"/>
          <a:ext cx="1406769" cy="25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4315391" y="4523203"/>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722160" y="4333728"/>
          <a:ext cx="1406770" cy="25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722160" y="4523203"/>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241276" y="4333728"/>
          <a:ext cx="1406769" cy="25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241276" y="4523203"/>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0446776" y="4898927"/>
          <a:ext cx="3904761" cy="212734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4603583" y="4898927"/>
          <a:ext cx="4396154" cy="212734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4603583" y="4962427"/>
          <a:ext cx="4220308"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4679783" y="5185752"/>
          <a:ext cx="4207608" cy="1751623"/>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債務償還費率は、令和３年度末時点で</a:t>
          </a:r>
          <a:r>
            <a:rPr kumimoji="1" lang="en-US" altLang="ja-JP" sz="1100">
              <a:latin typeface="ＭＳ Ｐゴシック" panose="020B0600070205080204" pitchFamily="50" charset="-128"/>
              <a:ea typeface="ＭＳ Ｐゴシック" panose="020B0600070205080204" pitchFamily="50" charset="-128"/>
            </a:rPr>
            <a:t>393.5</a:t>
          </a:r>
          <a:r>
            <a:rPr kumimoji="1" lang="ja-JP" altLang="en-US" sz="1100">
              <a:latin typeface="ＭＳ Ｐゴシック" panose="020B0600070205080204" pitchFamily="50" charset="-128"/>
              <a:ea typeface="ＭＳ Ｐゴシック" panose="020B0600070205080204" pitchFamily="50" charset="-128"/>
            </a:rPr>
            <a:t>％で全国平均及び愛知県平均を下回っており、類似団体と比較して、</a:t>
          </a:r>
          <a:r>
            <a:rPr kumimoji="1" lang="en-US" altLang="ja-JP" sz="1100">
              <a:latin typeface="ＭＳ Ｐゴシック" panose="020B0600070205080204" pitchFamily="50" charset="-128"/>
              <a:ea typeface="ＭＳ Ｐゴシック" panose="020B0600070205080204" pitchFamily="50" charset="-128"/>
            </a:rPr>
            <a:t>112.4</a:t>
          </a:r>
          <a:r>
            <a:rPr kumimoji="1" lang="ja-JP" altLang="en-US" sz="1100">
              <a:latin typeface="ＭＳ Ｐゴシック" panose="020B0600070205080204" pitchFamily="50" charset="-128"/>
              <a:ea typeface="ＭＳ Ｐゴシック" panose="020B0600070205080204" pitchFamily="50" charset="-128"/>
            </a:rPr>
            <a:t>％低い水準となっている。共同調理場再整備による新規借入などにより地方債残高が増加したものの、財政調整基金など充当可能財源が増えたことで</a:t>
          </a:r>
          <a:r>
            <a:rPr kumimoji="1" lang="en-US" altLang="ja-JP" sz="1100">
              <a:latin typeface="ＭＳ Ｐゴシック" panose="020B0600070205080204" pitchFamily="50" charset="-128"/>
              <a:ea typeface="ＭＳ Ｐゴシック" panose="020B0600070205080204" pitchFamily="50" charset="-128"/>
            </a:rPr>
            <a:t>77.9</a:t>
          </a:r>
          <a:r>
            <a:rPr kumimoji="1" lang="ja-JP" altLang="en-US" sz="1100">
              <a:latin typeface="ＭＳ Ｐゴシック" panose="020B0600070205080204" pitchFamily="50" charset="-128"/>
              <a:ea typeface="ＭＳ Ｐゴシック" panose="020B0600070205080204" pitchFamily="50" charset="-128"/>
            </a:rPr>
            <a:t>％昨年より指標が改善している。しかし、財政調整基金は類似団体と比較して低い水準のため、更なる歳出の見直しや歳入確保を図り、財政調整基金の残高確保に努めていく。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408676" y="47110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0446776" y="7026275"/>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944413" y="69324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0446776" y="6720485"/>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944413" y="66293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0446776" y="6417331"/>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001894" y="63261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0446776" y="6114177"/>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001894" y="602037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0446776" y="5811025"/>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001894" y="57172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0446776" y="5507871"/>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001894" y="54140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0446776" y="5202080"/>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104486" y="51109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0446776" y="4898927"/>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0446776" y="4898927"/>
          <a:ext cx="3904761" cy="212734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3658948" y="5202080"/>
          <a:ext cx="1269" cy="150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3711653" y="671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3586607" y="6707993"/>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3711653" y="4982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3586607" y="5202080"/>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3711653" y="5899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624707" y="5920900"/>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957468" y="6152205"/>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2254083" y="6161303"/>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550699" y="6128764"/>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0847314" y="6147887"/>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497707" y="706953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845122" y="706953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2141737" y="706953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1438353" y="706953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0734968" y="706953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73887</xdr:rowOff>
    </xdr:from>
    <xdr:to>
      <xdr:col>76</xdr:col>
      <xdr:colOff>73025</xdr:colOff>
      <xdr:row>30</xdr:row>
      <xdr:rowOff>4037</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624707" y="5750201"/>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96764</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3711653" y="560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22570</xdr:rowOff>
    </xdr:from>
    <xdr:to>
      <xdr:col>72</xdr:col>
      <xdr:colOff>123825</xdr:colOff>
      <xdr:row>30</xdr:row>
      <xdr:rowOff>124170</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957468" y="58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124687</xdr:rowOff>
    </xdr:from>
    <xdr:to>
      <xdr:col>76</xdr:col>
      <xdr:colOff>22225</xdr:colOff>
      <xdr:row>30</xdr:row>
      <xdr:rowOff>73370</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008268" y="5801001"/>
          <a:ext cx="652585" cy="1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91041</xdr:rowOff>
    </xdr:from>
    <xdr:to>
      <xdr:col>68</xdr:col>
      <xdr:colOff>123825</xdr:colOff>
      <xdr:row>31</xdr:row>
      <xdr:rowOff>21191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254083" y="5936167"/>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73370</xdr:rowOff>
    </xdr:from>
    <xdr:to>
      <xdr:col>72</xdr:col>
      <xdr:colOff>73025</xdr:colOff>
      <xdr:row>30</xdr:row>
      <xdr:rowOff>141841</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304883" y="5918496"/>
          <a:ext cx="703385" cy="6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56188</xdr:rowOff>
    </xdr:from>
    <xdr:to>
      <xdr:col>64</xdr:col>
      <xdr:colOff>123825</xdr:colOff>
      <xdr:row>30</xdr:row>
      <xdr:rowOff>157788</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550699" y="59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106988</xdr:rowOff>
    </xdr:from>
    <xdr:to>
      <xdr:col>68</xdr:col>
      <xdr:colOff>73025</xdr:colOff>
      <xdr:row>30</xdr:row>
      <xdr:rowOff>141841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601499" y="5952114"/>
          <a:ext cx="703384" cy="3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100448</xdr:rowOff>
    </xdr:from>
    <xdr:to>
      <xdr:col>60</xdr:col>
      <xdr:colOff>123825</xdr:colOff>
      <xdr:row>31</xdr:row>
      <xdr:rowOff>30598</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0847314" y="5945574"/>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106988</xdr:rowOff>
    </xdr:from>
    <xdr:to>
      <xdr:col>64</xdr:col>
      <xdr:colOff>73025</xdr:colOff>
      <xdr:row>30</xdr:row>
      <xdr:rowOff>151248</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0898114" y="5952114"/>
          <a:ext cx="703385" cy="4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2775349" y="624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2084664" y="625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1381280" y="621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0677895" y="62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140697</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2775349" y="564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37718</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2084664" y="571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2865</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1381280" y="567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47125</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0677895" y="572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175776" y="7896665"/>
          <a:ext cx="5451231" cy="3376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175776" y="11643213"/>
          <a:ext cx="5451231" cy="337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49483" y="8145389"/>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451160" y="10772824"/>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849483" y="1186653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451160" y="145802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91038" y="127000"/>
          <a:ext cx="11718193" cy="62444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7584615" y="187862"/>
          <a:ext cx="3669323" cy="5508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7603665" y="213262"/>
          <a:ext cx="3624873" cy="50008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629065" y="238662"/>
          <a:ext cx="3567723" cy="43658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5010423" y="187862"/>
          <a:ext cx="2455496" cy="5508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5035823" y="213262"/>
          <a:ext cx="2411046" cy="50008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5061223" y="238662"/>
          <a:ext cx="2353896" cy="449287"/>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03385" y="875812"/>
          <a:ext cx="9319846" cy="1751623"/>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30385" y="907562"/>
          <a:ext cx="1279769" cy="16881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061308" y="907562"/>
          <a:ext cx="1230923" cy="16881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372,604
354,243
261.91
149,342,014
143,308,125
5,233,483
75,109,606
102,126,858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292231" y="907562"/>
          <a:ext cx="1406769" cy="16881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699000" y="926612"/>
          <a:ext cx="1870808" cy="9266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569808" y="926612"/>
          <a:ext cx="1167423" cy="9266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800731" y="939312"/>
          <a:ext cx="591038" cy="92397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699000" y="1688123"/>
          <a:ext cx="1870808"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633308" y="1688123"/>
          <a:ext cx="3389923"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0224477" y="875812"/>
          <a:ext cx="1406769" cy="1251536"/>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0470173" y="939312"/>
          <a:ext cx="1230923"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0470173" y="1200736"/>
          <a:ext cx="1230923"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0470173" y="1525661"/>
          <a:ext cx="1343269"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0307027" y="1025574"/>
          <a:ext cx="194896"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0361002" y="977412"/>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0361002" y="1238836"/>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0390798" y="1502898"/>
          <a:ext cx="0" cy="1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0326077" y="1502898"/>
          <a:ext cx="156796"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0390798" y="1735748"/>
          <a:ext cx="0" cy="1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0326077" y="1875985"/>
          <a:ext cx="156796"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54538" y="275179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54538" y="3064022"/>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54538" y="3376246"/>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54538" y="3691108"/>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03385" y="4127695"/>
          <a:ext cx="4372707"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30385"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30385"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758462"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758462"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813538" y="4777545"/>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813538" y="4978107"/>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03385" y="525223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79938" y="506436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03385" y="750394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80167" y="73643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03385" y="705465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80167" y="69150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03385" y="6602730"/>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44287" y="64631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03385" y="615344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44287" y="601385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03385" y="570415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44287" y="55645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03385" y="525223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44287" y="51126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03385" y="525223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283173" y="5587570"/>
          <a:ext cx="0" cy="1419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321908" y="7010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209562" y="7006649"/>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321908" y="536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209562" y="5587570"/>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321908" y="6093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233008" y="6242089"/>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468077" y="6210085"/>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637692" y="6175795"/>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821962" y="61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06231" y="6102643"/>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1079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343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512646"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696915"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881185"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148844</xdr:rowOff>
    </xdr:from>
    <xdr:to>
      <xdr:col>24</xdr:col>
      <xdr:colOff>114300</xdr:colOff>
      <xdr:row>38</xdr:row>
      <xdr:rowOff>78994</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233008" y="6394899"/>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127271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321908" y="6373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105410</xdr:rowOff>
    </xdr:from>
    <xdr:to>
      <xdr:col>20</xdr:col>
      <xdr:colOff>38100</xdr:colOff>
      <xdr:row>38</xdr:row>
      <xdr:rowOff>35560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468077" y="6351465"/>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28194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518877" y="6402265"/>
          <a:ext cx="764931" cy="4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61976</xdr:rowOff>
    </xdr:from>
    <xdr:to>
      <xdr:col>15</xdr:col>
      <xdr:colOff>101600</xdr:colOff>
      <xdr:row>37</xdr:row>
      <xdr:rowOff>163576</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637692" y="630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112776</xdr:rowOff>
    </xdr:from>
    <xdr:to>
      <xdr:col>19</xdr:col>
      <xdr:colOff>177800</xdr:colOff>
      <xdr:row>37</xdr:row>
      <xdr:rowOff>156210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688492" y="6358831"/>
          <a:ext cx="830385"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18542</xdr:rowOff>
    </xdr:from>
    <xdr:to>
      <xdr:col>10</xdr:col>
      <xdr:colOff>165100</xdr:colOff>
      <xdr:row>37</xdr:row>
      <xdr:rowOff>120142</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821962" y="62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69342</xdr:rowOff>
    </xdr:from>
    <xdr:to>
      <xdr:col>15</xdr:col>
      <xdr:colOff>50800</xdr:colOff>
      <xdr:row>37</xdr:row>
      <xdr:rowOff>112776</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1872762" y="6315397"/>
          <a:ext cx="81573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146558</xdr:rowOff>
    </xdr:from>
    <xdr:to>
      <xdr:col>6</xdr:col>
      <xdr:colOff>38100</xdr:colOff>
      <xdr:row>37</xdr:row>
      <xdr:rowOff>76708</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06231" y="6223801"/>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25908</xdr:rowOff>
    </xdr:from>
    <xdr:to>
      <xdr:col>10</xdr:col>
      <xdr:colOff>114300</xdr:colOff>
      <xdr:row>37</xdr:row>
      <xdr:rowOff>69342</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057031" y="6271963"/>
          <a:ext cx="815731"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318275" y="598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500590" y="5953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684859" y="5914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869129" y="5883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26687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318275" y="644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154703</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500590" y="640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111269</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684859" y="63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67835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869129" y="631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105769" y="4127695"/>
          <a:ext cx="4358054"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218115" y="4777545"/>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218115" y="4978107"/>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160846"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160846"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215923"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215923"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105769" y="525223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67669" y="5064369"/>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105769" y="750394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105769" y="7128217"/>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667898" y="69886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105769" y="675249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618432" y="6612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105769" y="6379405"/>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618432" y="62398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105769" y="6003681"/>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618432" y="58640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105769" y="5627956"/>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554312" y="54883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105769" y="525223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554312" y="511264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105769" y="525223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9671489" y="5656048"/>
          <a:ext cx="0" cy="146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9709638" y="712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9597292" y="7120000"/>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9709638" y="543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597292" y="565604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9709638" y="69667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635392" y="6988298"/>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855808" y="698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040077" y="7007081"/>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209692" y="7007487"/>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393962" y="7005391"/>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49569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7307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915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084646"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268915"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41199</xdr:rowOff>
    </xdr:from>
    <xdr:to>
      <xdr:col>55</xdr:col>
      <xdr:colOff>50800</xdr:colOff>
      <xdr:row>41</xdr:row>
      <xdr:rowOff>142799</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9635392" y="6962504"/>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576</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9709638" y="675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41846</xdr:rowOff>
    </xdr:from>
    <xdr:to>
      <xdr:col>50</xdr:col>
      <xdr:colOff>165100</xdr:colOff>
      <xdr:row>41</xdr:row>
      <xdr:rowOff>143446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855808" y="696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91999</xdr:rowOff>
    </xdr:from>
    <xdr:to>
      <xdr:col>55</xdr:col>
      <xdr:colOff>0</xdr:colOff>
      <xdr:row>41</xdr:row>
      <xdr:rowOff>92646</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8906608" y="7013304"/>
          <a:ext cx="76493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42761</xdr:rowOff>
    </xdr:from>
    <xdr:to>
      <xdr:col>46</xdr:col>
      <xdr:colOff>38100</xdr:colOff>
      <xdr:row>41</xdr:row>
      <xdr:rowOff>144361</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040077" y="6964066"/>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92646</xdr:rowOff>
    </xdr:from>
    <xdr:to>
      <xdr:col>50</xdr:col>
      <xdr:colOff>114300</xdr:colOff>
      <xdr:row>41</xdr:row>
      <xdr:rowOff>93561</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090877" y="7013951"/>
          <a:ext cx="815731"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42532</xdr:rowOff>
    </xdr:from>
    <xdr:to>
      <xdr:col>41</xdr:col>
      <xdr:colOff>101600</xdr:colOff>
      <xdr:row>41</xdr:row>
      <xdr:rowOff>144132</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209692" y="696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93332</xdr:rowOff>
    </xdr:from>
    <xdr:to>
      <xdr:col>45</xdr:col>
      <xdr:colOff>177800</xdr:colOff>
      <xdr:row>41</xdr:row>
      <xdr:rowOff>93561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260492" y="7014637"/>
          <a:ext cx="830385"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42380</xdr:rowOff>
    </xdr:from>
    <xdr:to>
      <xdr:col>36</xdr:col>
      <xdr:colOff>165100</xdr:colOff>
      <xdr:row>41</xdr:row>
      <xdr:rowOff>143980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393962" y="69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93180</xdr:rowOff>
    </xdr:from>
    <xdr:to>
      <xdr:col>41</xdr:col>
      <xdr:colOff>50800</xdr:colOff>
      <xdr:row>41</xdr:row>
      <xdr:rowOff>93332</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444762" y="7014485"/>
          <a:ext cx="81573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8673689" y="708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7870658" y="709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040273" y="709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224542" y="709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159973</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8673689" y="674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160888</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7870658" y="674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160659</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040273" y="674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160507</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224542" y="674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03385" y="7879666"/>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30385"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30385"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758462"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758462"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2813538" y="8529515"/>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2813538" y="8730078"/>
          <a:ext cx="1406770"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03385" y="900420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679938" y="88163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03385" y="1125591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80167" y="11116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03385" y="1093461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80167" y="107950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03385" y="10613320"/>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44287" y="10471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03385" y="1029202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44287" y="1014980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03385" y="996809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44287" y="98285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03385" y="964679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44287" y="95072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03385" y="932549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93753" y="918591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03385" y="900420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03385" y="900420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283173" y="9549827"/>
          <a:ext cx="0" cy="1181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321908" y="10735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209562" y="10731513"/>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321908" y="9327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209562" y="954982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321908" y="10109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233008" y="10255919"/>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468077" y="10246122"/>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637692" y="10223262"/>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821962" y="10213465"/>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06231" y="10179175"/>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1079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343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512646"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696915"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881185"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39007</xdr:rowOff>
    </xdr:from>
    <xdr:to>
      <xdr:col>24</xdr:col>
      <xdr:colOff>114300</xdr:colOff>
      <xdr:row>61</xdr:row>
      <xdr:rowOff>140607</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233008" y="1033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17434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321908" y="10314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11249</xdr:rowOff>
    </xdr:from>
    <xdr:to>
      <xdr:col>20</xdr:col>
      <xdr:colOff>38100</xdr:colOff>
      <xdr:row>61</xdr:row>
      <xdr:rowOff>112849</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468077" y="10308800"/>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62049</xdr:rowOff>
    </xdr:from>
    <xdr:to>
      <xdr:col>24</xdr:col>
      <xdr:colOff>63500</xdr:colOff>
      <xdr:row>61</xdr:row>
      <xdr:rowOff>89807</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518877" y="10359600"/>
          <a:ext cx="764931"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637692" y="10285311"/>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61</xdr:row>
      <xdr:rowOff>62049</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688492" y="10333474"/>
          <a:ext cx="83038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128815</xdr:rowOff>
    </xdr:from>
    <xdr:to>
      <xdr:col>10</xdr:col>
      <xdr:colOff>165100</xdr:colOff>
      <xdr:row>61</xdr:row>
      <xdr:rowOff>58965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821962" y="10257553"/>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8165</xdr:rowOff>
    </xdr:from>
    <xdr:to>
      <xdr:col>15</xdr:col>
      <xdr:colOff>50800</xdr:colOff>
      <xdr:row>61</xdr:row>
      <xdr:rowOff>35923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1872762" y="10305716"/>
          <a:ext cx="81573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101056</xdr:rowOff>
    </xdr:from>
    <xdr:to>
      <xdr:col>6</xdr:col>
      <xdr:colOff>38100</xdr:colOff>
      <xdr:row>61</xdr:row>
      <xdr:rowOff>31206</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06231" y="10229794"/>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151856</xdr:rowOff>
    </xdr:from>
    <xdr:to>
      <xdr:col>10</xdr:col>
      <xdr:colOff>114300</xdr:colOff>
      <xdr:row>61</xdr:row>
      <xdr:rowOff>8165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057031" y="10280594"/>
          <a:ext cx="815731" cy="2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318275" y="10023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500590" y="1000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684859" y="999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869129" y="9959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103976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318275" y="1040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500590" y="10375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50092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684859" y="10347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869129" y="10319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105769" y="7879666"/>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218115" y="8529515"/>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218115" y="8730078"/>
          <a:ext cx="1406770"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160846"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160846"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215923"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215923"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105769" y="900420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067669" y="88163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105769" y="1125591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105769" y="1088018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871637" y="107406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105769" y="1050446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554312" y="1036487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105769" y="1012873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554312" y="998915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105769" y="975565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554312" y="961606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105769" y="9379927"/>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554312" y="92403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105769" y="900420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554312" y="8864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105769" y="900420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9671489" y="9455377"/>
          <a:ext cx="0" cy="1420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9709638" y="1087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9597292" y="10875509"/>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9709638" y="923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9597292" y="945537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9709638" y="10445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635392" y="10466980"/>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855808" y="104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040077" y="10466154"/>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209692" y="1047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393962" y="1048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9569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7307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915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084646"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268915"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102792</xdr:rowOff>
    </xdr:from>
    <xdr:to>
      <xdr:col>55</xdr:col>
      <xdr:colOff>50800</xdr:colOff>
      <xdr:row>61</xdr:row>
      <xdr:rowOff>32942</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9635392" y="10231530"/>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125669</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9709638" y="1008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107212</xdr:rowOff>
    </xdr:from>
    <xdr:to>
      <xdr:col>50</xdr:col>
      <xdr:colOff>165100</xdr:colOff>
      <xdr:row>61</xdr:row>
      <xdr:rowOff>37362</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8855808" y="10235950"/>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153592</xdr:rowOff>
    </xdr:from>
    <xdr:to>
      <xdr:col>55</xdr:col>
      <xdr:colOff>0</xdr:colOff>
      <xdr:row>60</xdr:row>
      <xdr:rowOff>158012</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8906608" y="10282330"/>
          <a:ext cx="76493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110572</xdr:rowOff>
    </xdr:from>
    <xdr:to>
      <xdr:col>46</xdr:col>
      <xdr:colOff>38100</xdr:colOff>
      <xdr:row>61</xdr:row>
      <xdr:rowOff>40722</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040077" y="10239310"/>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158012</xdr:rowOff>
    </xdr:from>
    <xdr:to>
      <xdr:col>50</xdr:col>
      <xdr:colOff>114300</xdr:colOff>
      <xdr:row>60</xdr:row>
      <xdr:rowOff>161372</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090877" y="10286750"/>
          <a:ext cx="815731"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110230</xdr:rowOff>
    </xdr:from>
    <xdr:to>
      <xdr:col>41</xdr:col>
      <xdr:colOff>101600</xdr:colOff>
      <xdr:row>61</xdr:row>
      <xdr:rowOff>40380</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209692" y="10238968"/>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161030</xdr:rowOff>
    </xdr:from>
    <xdr:to>
      <xdr:col>45</xdr:col>
      <xdr:colOff>177800</xdr:colOff>
      <xdr:row>60</xdr:row>
      <xdr:rowOff>161372</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260492" y="10289768"/>
          <a:ext cx="830385"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110641</xdr:rowOff>
    </xdr:from>
    <xdr:to>
      <xdr:col>36</xdr:col>
      <xdr:colOff>165100</xdr:colOff>
      <xdr:row>61</xdr:row>
      <xdr:rowOff>40791</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393962" y="10239379"/>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161030</xdr:rowOff>
    </xdr:from>
    <xdr:to>
      <xdr:col>41</xdr:col>
      <xdr:colOff>50800</xdr:colOff>
      <xdr:row>60</xdr:row>
      <xdr:rowOff>161441</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444762" y="10289768"/>
          <a:ext cx="81573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641373" y="1056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838342" y="1055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022611" y="1056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116115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192226" y="105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53889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616676" y="1001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57249</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806026" y="1001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56907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990295" y="1001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57318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159910" y="1001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03385" y="11631637"/>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30385"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30385"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758462"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758462"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2813538" y="12281486"/>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2813538" y="12482048"/>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03385" y="12756173"/>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79938" y="1256831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03385" y="1500788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80167" y="148656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03385" y="14686587"/>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44287" y="1454436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03385" y="1436265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44287" y="142230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03385" y="1404135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44287" y="139017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03385" y="1372006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44287" y="1358047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03385" y="1339876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44287" y="132591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03385" y="1307746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44287" y="1293788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03385" y="1275617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44287" y="126165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03385" y="12756173"/>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283173" y="13123190"/>
          <a:ext cx="0" cy="1327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321908" y="14454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209562" y="1445082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321908" y="12901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209562" y="13123190"/>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321908" y="13736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233008" y="1388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468077" y="13849503"/>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637692" y="13816218"/>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821962" y="13793359"/>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06231" y="13747639"/>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1079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343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512646"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696915"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881185"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19957</xdr:rowOff>
    </xdr:from>
    <xdr:to>
      <xdr:col>24</xdr:col>
      <xdr:colOff>114300</xdr:colOff>
      <xdr:row>84</xdr:row>
      <xdr:rowOff>121557</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233008" y="142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169834</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321908" y="1418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103232</xdr:rowOff>
    </xdr:from>
    <xdr:to>
      <xdr:col>20</xdr:col>
      <xdr:colOff>38100</xdr:colOff>
      <xdr:row>84</xdr:row>
      <xdr:rowOff>33382</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468077" y="14114654"/>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154032</xdr:rowOff>
    </xdr:from>
    <xdr:to>
      <xdr:col>24</xdr:col>
      <xdr:colOff>63500</xdr:colOff>
      <xdr:row>84</xdr:row>
      <xdr:rowOff>70757</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518877" y="14165454"/>
          <a:ext cx="764931" cy="8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21589</xdr:rowOff>
    </xdr:from>
    <xdr:to>
      <xdr:col>15</xdr:col>
      <xdr:colOff>101600</xdr:colOff>
      <xdr:row>83</xdr:row>
      <xdr:rowOff>123189</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637692" y="140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72389</xdr:rowOff>
    </xdr:from>
    <xdr:to>
      <xdr:col>19</xdr:col>
      <xdr:colOff>177800</xdr:colOff>
      <xdr:row>83</xdr:row>
      <xdr:rowOff>154032</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688492" y="14083811"/>
          <a:ext cx="830385"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821962" y="14012789"/>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72389</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872762" y="14060952"/>
          <a:ext cx="81573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157118</xdr:rowOff>
    </xdr:from>
    <xdr:to>
      <xdr:col>6</xdr:col>
      <xdr:colOff>38100</xdr:colOff>
      <xdr:row>83</xdr:row>
      <xdr:rowOff>87268</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06231" y="13999727"/>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36468</xdr:rowOff>
    </xdr:from>
    <xdr:to>
      <xdr:col>10</xdr:col>
      <xdr:colOff>114300</xdr:colOff>
      <xdr:row>83</xdr:row>
      <xdr:rowOff>49530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057031" y="14047890"/>
          <a:ext cx="815731"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318275" y="1363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500590" y="1359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684859" y="1357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869129" y="1352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24509</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318275" y="14204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500590" y="141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684859" y="1410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78395</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869129" y="1408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105769" y="11631637"/>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218115" y="12281486"/>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218115" y="12482048"/>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160846"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160846"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215923"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215923"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105769" y="12756173"/>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067669" y="1256831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105769" y="1500788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105769" y="1463215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667898" y="144925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105769" y="14256434"/>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667898" y="141168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105769" y="13880709"/>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667898" y="137411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105769" y="13504985"/>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667898" y="133653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105769" y="1313189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667898" y="129923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105769" y="1275617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667898" y="126165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105769" y="12756173"/>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9671489" y="13348364"/>
          <a:ext cx="0" cy="12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9709638" y="146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9597292" y="1462834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9709638" y="1312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9597292" y="13348364"/>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9709638" y="14052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635392" y="14074159"/>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855808" y="14071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040077" y="14060444"/>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209692" y="1405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393962" y="1401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9569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7307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915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084646"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268915"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40639</xdr:rowOff>
    </xdr:from>
    <xdr:to>
      <xdr:col>55</xdr:col>
      <xdr:colOff>50800</xdr:colOff>
      <xdr:row>83</xdr:row>
      <xdr:rowOff>142239</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635392" y="14052061"/>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63516</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9709638" y="1390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44450</xdr:rowOff>
    </xdr:from>
    <xdr:to>
      <xdr:col>50</xdr:col>
      <xdr:colOff>165100</xdr:colOff>
      <xdr:row>83</xdr:row>
      <xdr:rowOff>146050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855808" y="140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91439</xdr:rowOff>
    </xdr:from>
    <xdr:to>
      <xdr:col>55</xdr:col>
      <xdr:colOff>0</xdr:colOff>
      <xdr:row>83</xdr:row>
      <xdr:rowOff>95250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906608" y="14102861"/>
          <a:ext cx="76493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47498</xdr:rowOff>
    </xdr:from>
    <xdr:to>
      <xdr:col>46</xdr:col>
      <xdr:colOff>38100</xdr:colOff>
      <xdr:row>83</xdr:row>
      <xdr:rowOff>149098</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040077" y="14058920"/>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95250</xdr:rowOff>
    </xdr:from>
    <xdr:to>
      <xdr:col>50</xdr:col>
      <xdr:colOff>114300</xdr:colOff>
      <xdr:row>83</xdr:row>
      <xdr:rowOff>98298</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090877" y="14106672"/>
          <a:ext cx="815731"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23113</xdr:rowOff>
    </xdr:from>
    <xdr:to>
      <xdr:col>41</xdr:col>
      <xdr:colOff>101600</xdr:colOff>
      <xdr:row>83</xdr:row>
      <xdr:rowOff>124713</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209692" y="140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73913</xdr:rowOff>
    </xdr:from>
    <xdr:to>
      <xdr:col>45</xdr:col>
      <xdr:colOff>177800</xdr:colOff>
      <xdr:row>83</xdr:row>
      <xdr:rowOff>98298</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7260492" y="14085335"/>
          <a:ext cx="830385"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17018</xdr:rowOff>
    </xdr:from>
    <xdr:to>
      <xdr:col>36</xdr:col>
      <xdr:colOff>165100</xdr:colOff>
      <xdr:row>83</xdr:row>
      <xdr:rowOff>118618</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393962" y="140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67818</xdr:rowOff>
    </xdr:from>
    <xdr:to>
      <xdr:col>41</xdr:col>
      <xdr:colOff>50800</xdr:colOff>
      <xdr:row>83</xdr:row>
      <xdr:rowOff>73913</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6444762" y="14079240"/>
          <a:ext cx="81573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8673689" y="141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7870658" y="1415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040273" y="1414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224542" y="1379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162577</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8673689" y="1383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165625</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7870658" y="1383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141240</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040273" y="1381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109745</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224542" y="1412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03385" y="15380970"/>
          <a:ext cx="4372707"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30385"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30385"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758462"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758462"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2813538" y="16033457"/>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2813538" y="16231382"/>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03385" y="16508144"/>
          <a:ext cx="4372707" cy="224907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679938" y="1632028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03385" y="1875721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80167" y="186176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03385" y="1838412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80167" y="182419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03385" y="1800840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44287" y="1786881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03385" y="17632680"/>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44287" y="174930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03385" y="1725695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44287" y="17117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03385" y="1688123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44287" y="167416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03385" y="16508144"/>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393753" y="1636855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00000000-0008-0000-0E00-000092010000}"/>
            </a:ext>
          </a:extLst>
        </xdr:cNvPr>
        <xdr:cNvSpPr/>
      </xdr:nvSpPr>
      <xdr:spPr>
        <a:xfrm>
          <a:off x="703385" y="16508144"/>
          <a:ext cx="4372707" cy="2249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95250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4283173" y="16826718"/>
          <a:ext cx="0" cy="1500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00000000-0008-0000-0E00-000094010000}"/>
            </a:ext>
          </a:extLst>
        </xdr:cNvPr>
        <xdr:cNvSpPr txBox="1"/>
      </xdr:nvSpPr>
      <xdr:spPr>
        <a:xfrm>
          <a:off x="4321908" y="18330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4209562" y="18326979"/>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6" name="【港湾・漁港】&#10;有形固定資産減価償却率最大値テキスト">
          <a:extLst>
            <a:ext uri="{FF2B5EF4-FFF2-40B4-BE49-F238E27FC236}">
              <a16:creationId xmlns:a16="http://schemas.microsoft.com/office/drawing/2014/main" id="{00000000-0008-0000-0E00-000096010000}"/>
            </a:ext>
          </a:extLst>
        </xdr:cNvPr>
        <xdr:cNvSpPr txBox="1"/>
      </xdr:nvSpPr>
      <xdr:spPr>
        <a:xfrm>
          <a:off x="4321908" y="1660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4209562" y="1682671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34307</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00000000-0008-0000-0E00-000098010000}"/>
            </a:ext>
          </a:extLst>
        </xdr:cNvPr>
        <xdr:cNvSpPr txBox="1"/>
      </xdr:nvSpPr>
      <xdr:spPr>
        <a:xfrm>
          <a:off x="4321908" y="17759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4233008" y="177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34925</xdr:rowOff>
    </xdr:from>
    <xdr:to>
      <xdr:col>20</xdr:col>
      <xdr:colOff>38100</xdr:colOff>
      <xdr:row>105</xdr:row>
      <xdr:rowOff>136525</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3468077" y="17760217"/>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xdr:rowOff>
    </xdr:from>
    <xdr:to>
      <xdr:col>15</xdr:col>
      <xdr:colOff>101600</xdr:colOff>
      <xdr:row>105</xdr:row>
      <xdr:rowOff>117475</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2637692" y="1774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821962" y="177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143511</xdr:rowOff>
    </xdr:from>
    <xdr:to>
      <xdr:col>6</xdr:col>
      <xdr:colOff>38100</xdr:colOff>
      <xdr:row>105</xdr:row>
      <xdr:rowOff>73661</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006231" y="17699991"/>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410796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3343031"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2512646"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696915"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881185"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4233008" y="17498793"/>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134002</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00000000-0008-0000-0E00-0000A4010000}"/>
            </a:ext>
          </a:extLst>
        </xdr:cNvPr>
        <xdr:cNvSpPr txBox="1"/>
      </xdr:nvSpPr>
      <xdr:spPr>
        <a:xfrm>
          <a:off x="4321908" y="1735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73025</xdr:rowOff>
    </xdr:from>
    <xdr:to>
      <xdr:col>20</xdr:col>
      <xdr:colOff>38100</xdr:colOff>
      <xdr:row>104</xdr:row>
      <xdr:rowOff>3175</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3468077" y="17460693"/>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123825</xdr:rowOff>
    </xdr:from>
    <xdr:to>
      <xdr:col>24</xdr:col>
      <xdr:colOff>63500</xdr:colOff>
      <xdr:row>103</xdr:row>
      <xdr:rowOff>161925</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3518877" y="17511493"/>
          <a:ext cx="764931"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34925</xdr:rowOff>
    </xdr:from>
    <xdr:to>
      <xdr:col>15</xdr:col>
      <xdr:colOff>101600</xdr:colOff>
      <xdr:row>103</xdr:row>
      <xdr:rowOff>136525</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2637692" y="174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85725</xdr:rowOff>
    </xdr:from>
    <xdr:to>
      <xdr:col>19</xdr:col>
      <xdr:colOff>177800</xdr:colOff>
      <xdr:row>103</xdr:row>
      <xdr:rowOff>123825</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2688492" y="17473393"/>
          <a:ext cx="83038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168275</xdr:rowOff>
    </xdr:from>
    <xdr:to>
      <xdr:col>10</xdr:col>
      <xdr:colOff>165100</xdr:colOff>
      <xdr:row>103</xdr:row>
      <xdr:rowOff>98425</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821962" y="17387130"/>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47625</xdr:rowOff>
    </xdr:from>
    <xdr:to>
      <xdr:col>15</xdr:col>
      <xdr:colOff>50800</xdr:colOff>
      <xdr:row>103</xdr:row>
      <xdr:rowOff>85725</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872762" y="17435293"/>
          <a:ext cx="81573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132080</xdr:rowOff>
    </xdr:from>
    <xdr:to>
      <xdr:col>6</xdr:col>
      <xdr:colOff>38100</xdr:colOff>
      <xdr:row>103</xdr:row>
      <xdr:rowOff>62230</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1006231" y="17350935"/>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11430</xdr:rowOff>
    </xdr:from>
    <xdr:to>
      <xdr:col>10</xdr:col>
      <xdr:colOff>114300</xdr:colOff>
      <xdr:row>103</xdr:row>
      <xdr:rowOff>47625</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057031" y="17399098"/>
          <a:ext cx="815731"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127652</xdr:rowOff>
    </xdr:from>
    <xdr:ext cx="405111" cy="259045"/>
    <xdr:sp macro="" textlink="">
      <xdr:nvSpPr>
        <xdr:cNvPr id="429" name="n_1aveValue【港湾・漁港】&#10;有形固定資産減価償却率">
          <a:extLst>
            <a:ext uri="{FF2B5EF4-FFF2-40B4-BE49-F238E27FC236}">
              <a16:creationId xmlns:a16="http://schemas.microsoft.com/office/drawing/2014/main" id="{00000000-0008-0000-0E00-0000AD010000}"/>
            </a:ext>
          </a:extLst>
        </xdr:cNvPr>
        <xdr:cNvSpPr txBox="1"/>
      </xdr:nvSpPr>
      <xdr:spPr>
        <a:xfrm>
          <a:off x="3318275" y="1785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108602</xdr:rowOff>
    </xdr:from>
    <xdr:ext cx="405111" cy="259045"/>
    <xdr:sp macro="" textlink="">
      <xdr:nvSpPr>
        <xdr:cNvPr id="430" name="n_2aveValue【港湾・漁港】&#10;有形固定資産減価償却率">
          <a:extLst>
            <a:ext uri="{FF2B5EF4-FFF2-40B4-BE49-F238E27FC236}">
              <a16:creationId xmlns:a16="http://schemas.microsoft.com/office/drawing/2014/main" id="{00000000-0008-0000-0E00-0000AE010000}"/>
            </a:ext>
          </a:extLst>
        </xdr:cNvPr>
        <xdr:cNvSpPr txBox="1"/>
      </xdr:nvSpPr>
      <xdr:spPr>
        <a:xfrm>
          <a:off x="2500590" y="17833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116222</xdr:rowOff>
    </xdr:from>
    <xdr:ext cx="405111" cy="259045"/>
    <xdr:sp macro="" textlink="">
      <xdr:nvSpPr>
        <xdr:cNvPr id="431" name="n_3aveValue【港湾・漁港】&#10;有形固定資産減価償却率">
          <a:extLst>
            <a:ext uri="{FF2B5EF4-FFF2-40B4-BE49-F238E27FC236}">
              <a16:creationId xmlns:a16="http://schemas.microsoft.com/office/drawing/2014/main" id="{00000000-0008-0000-0E00-0000AF010000}"/>
            </a:ext>
          </a:extLst>
        </xdr:cNvPr>
        <xdr:cNvSpPr txBox="1"/>
      </xdr:nvSpPr>
      <xdr:spPr>
        <a:xfrm>
          <a:off x="1684859" y="1784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64788</xdr:rowOff>
    </xdr:from>
    <xdr:ext cx="405111" cy="259045"/>
    <xdr:sp macro="" textlink="">
      <xdr:nvSpPr>
        <xdr:cNvPr id="432" name="n_4aveValue【港湾・漁港】&#10;有形固定資産減価償却率">
          <a:extLst>
            <a:ext uri="{FF2B5EF4-FFF2-40B4-BE49-F238E27FC236}">
              <a16:creationId xmlns:a16="http://schemas.microsoft.com/office/drawing/2014/main" id="{00000000-0008-0000-0E00-0000B0010000}"/>
            </a:ext>
          </a:extLst>
        </xdr:cNvPr>
        <xdr:cNvSpPr txBox="1"/>
      </xdr:nvSpPr>
      <xdr:spPr>
        <a:xfrm>
          <a:off x="869129" y="17790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19702</xdr:rowOff>
    </xdr:from>
    <xdr:ext cx="405111" cy="259045"/>
    <xdr:sp macro="" textlink="">
      <xdr:nvSpPr>
        <xdr:cNvPr id="433" name="n_1mainValue【港湾・漁港】&#10;有形固定資産減価償却率">
          <a:extLst>
            <a:ext uri="{FF2B5EF4-FFF2-40B4-BE49-F238E27FC236}">
              <a16:creationId xmlns:a16="http://schemas.microsoft.com/office/drawing/2014/main" id="{00000000-0008-0000-0E00-0000B1010000}"/>
            </a:ext>
          </a:extLst>
        </xdr:cNvPr>
        <xdr:cNvSpPr txBox="1"/>
      </xdr:nvSpPr>
      <xdr:spPr>
        <a:xfrm>
          <a:off x="3318275" y="1723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153052</xdr:rowOff>
    </xdr:from>
    <xdr:ext cx="405111" cy="259045"/>
    <xdr:sp macro="" textlink="">
      <xdr:nvSpPr>
        <xdr:cNvPr id="434" name="n_2mainValue【港湾・漁港】&#10;有形固定資産減価償却率">
          <a:extLst>
            <a:ext uri="{FF2B5EF4-FFF2-40B4-BE49-F238E27FC236}">
              <a16:creationId xmlns:a16="http://schemas.microsoft.com/office/drawing/2014/main" id="{00000000-0008-0000-0E00-0000B2010000}"/>
            </a:ext>
          </a:extLst>
        </xdr:cNvPr>
        <xdr:cNvSpPr txBox="1"/>
      </xdr:nvSpPr>
      <xdr:spPr>
        <a:xfrm>
          <a:off x="2500590" y="1720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114952</xdr:rowOff>
    </xdr:from>
    <xdr:ext cx="405111" cy="259045"/>
    <xdr:sp macro="" textlink="">
      <xdr:nvSpPr>
        <xdr:cNvPr id="435" name="n_3mainValue【港湾・漁港】&#10;有形固定資産減価償却率">
          <a:extLst>
            <a:ext uri="{FF2B5EF4-FFF2-40B4-BE49-F238E27FC236}">
              <a16:creationId xmlns:a16="http://schemas.microsoft.com/office/drawing/2014/main" id="{00000000-0008-0000-0E00-0000B3010000}"/>
            </a:ext>
          </a:extLst>
        </xdr:cNvPr>
        <xdr:cNvSpPr txBox="1"/>
      </xdr:nvSpPr>
      <xdr:spPr>
        <a:xfrm>
          <a:off x="1684859" y="1716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78757</xdr:rowOff>
    </xdr:from>
    <xdr:ext cx="405111" cy="259045"/>
    <xdr:sp macro="" textlink="">
      <xdr:nvSpPr>
        <xdr:cNvPr id="436" name="n_4mainValue【港湾・漁港】&#10;有形固定資産減価償却率">
          <a:extLst>
            <a:ext uri="{FF2B5EF4-FFF2-40B4-BE49-F238E27FC236}">
              <a16:creationId xmlns:a16="http://schemas.microsoft.com/office/drawing/2014/main" id="{00000000-0008-0000-0E00-0000B4010000}"/>
            </a:ext>
          </a:extLst>
        </xdr:cNvPr>
        <xdr:cNvSpPr txBox="1"/>
      </xdr:nvSpPr>
      <xdr:spPr>
        <a:xfrm>
          <a:off x="869129" y="171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105769" y="15380970"/>
          <a:ext cx="4358054"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218115" y="16033457"/>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218115" y="16231382"/>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7160846"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7160846"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8215923"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8215923"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6105769" y="16508144"/>
          <a:ext cx="4358054" cy="224907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6067669" y="1632028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105769" y="18757216"/>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105769" y="18435921"/>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5871637" y="1829633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105769" y="18114624"/>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5554312" y="179750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105769" y="1779332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5554312" y="1765374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105769" y="1747203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5554312" y="1733244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6105769" y="17150736"/>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5554312" y="1701115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6105769" y="16829439"/>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5554312" y="1668985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6105769" y="16508144"/>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5554312" y="163685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00000000-0008-0000-0E00-0000CD010000}"/>
            </a:ext>
          </a:extLst>
        </xdr:cNvPr>
        <xdr:cNvSpPr/>
      </xdr:nvSpPr>
      <xdr:spPr>
        <a:xfrm>
          <a:off x="6105769" y="16508144"/>
          <a:ext cx="4358054" cy="2249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9671489" y="17005372"/>
          <a:ext cx="0" cy="143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3" name="【港湾・漁港】&#10;一人当たり有形固定資産（償却資産）額最小値テキスト">
          <a:extLst>
            <a:ext uri="{FF2B5EF4-FFF2-40B4-BE49-F238E27FC236}">
              <a16:creationId xmlns:a16="http://schemas.microsoft.com/office/drawing/2014/main" id="{00000000-0008-0000-0E00-0000CF010000}"/>
            </a:ext>
          </a:extLst>
        </xdr:cNvPr>
        <xdr:cNvSpPr txBox="1"/>
      </xdr:nvSpPr>
      <xdr:spPr>
        <a:xfrm>
          <a:off x="9709638" y="18439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9597292" y="1843579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macro="" textlink="">
      <xdr:nvSpPr>
        <xdr:cNvPr id="465" name="【港湾・漁港】&#10;一人当たり有形固定資産（償却資産）額最大値テキスト">
          <a:extLst>
            <a:ext uri="{FF2B5EF4-FFF2-40B4-BE49-F238E27FC236}">
              <a16:creationId xmlns:a16="http://schemas.microsoft.com/office/drawing/2014/main" id="{00000000-0008-0000-0E00-0000D1010000}"/>
            </a:ext>
          </a:extLst>
        </xdr:cNvPr>
        <xdr:cNvSpPr txBox="1"/>
      </xdr:nvSpPr>
      <xdr:spPr>
        <a:xfrm>
          <a:off x="9709638" y="1678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9597292" y="17005372"/>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152336</xdr:rowOff>
    </xdr:from>
    <xdr:ext cx="534377" cy="259045"/>
    <xdr:sp macro="" textlink="">
      <xdr:nvSpPr>
        <xdr:cNvPr id="467" name="【港湾・漁港】&#10;一人当たり有形固定資産（償却資産）額平均値テキスト">
          <a:extLst>
            <a:ext uri="{FF2B5EF4-FFF2-40B4-BE49-F238E27FC236}">
              <a16:creationId xmlns:a16="http://schemas.microsoft.com/office/drawing/2014/main" id="{00000000-0008-0000-0E00-0000D3010000}"/>
            </a:ext>
          </a:extLst>
        </xdr:cNvPr>
        <xdr:cNvSpPr txBox="1"/>
      </xdr:nvSpPr>
      <xdr:spPr>
        <a:xfrm>
          <a:off x="9709638" y="1804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9635392" y="18192376"/>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8855808" y="18189903"/>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8040077" y="18192951"/>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115041</xdr:rowOff>
    </xdr:from>
    <xdr:to>
      <xdr:col>41</xdr:col>
      <xdr:colOff>101600</xdr:colOff>
      <xdr:row>108</xdr:row>
      <xdr:rowOff>45191</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7209692" y="18177958"/>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143861</xdr:rowOff>
    </xdr:from>
    <xdr:to>
      <xdr:col>36</xdr:col>
      <xdr:colOff>165100</xdr:colOff>
      <xdr:row>108</xdr:row>
      <xdr:rowOff>74011</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6393962" y="18206778"/>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949569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873076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7915031"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7084646"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6268915"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86316</xdr:rowOff>
    </xdr:from>
    <xdr:to>
      <xdr:col>55</xdr:col>
      <xdr:colOff>50800</xdr:colOff>
      <xdr:row>109</xdr:row>
      <xdr:rowOff>16466</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9635392" y="18318045"/>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1243</xdr:rowOff>
    </xdr:from>
    <xdr:ext cx="534377" cy="259045"/>
    <xdr:sp macro="" textlink="">
      <xdr:nvSpPr>
        <xdr:cNvPr id="479" name="【港湾・漁港】&#10;一人当たり有形固定資産（償却資産）額該当値テキスト">
          <a:extLst>
            <a:ext uri="{FF2B5EF4-FFF2-40B4-BE49-F238E27FC236}">
              <a16:creationId xmlns:a16="http://schemas.microsoft.com/office/drawing/2014/main" id="{00000000-0008-0000-0E00-0000DF010000}"/>
            </a:ext>
          </a:extLst>
        </xdr:cNvPr>
        <xdr:cNvSpPr txBox="1"/>
      </xdr:nvSpPr>
      <xdr:spPr>
        <a:xfrm>
          <a:off x="9709638" y="182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86838</xdr:rowOff>
    </xdr:from>
    <xdr:to>
      <xdr:col>50</xdr:col>
      <xdr:colOff>165100</xdr:colOff>
      <xdr:row>109</xdr:row>
      <xdr:rowOff>16988</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8855808" y="18318567"/>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137116</xdr:rowOff>
    </xdr:from>
    <xdr:to>
      <xdr:col>55</xdr:col>
      <xdr:colOff>0</xdr:colOff>
      <xdr:row>108</xdr:row>
      <xdr:rowOff>137638</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8906608" y="18368845"/>
          <a:ext cx="76493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87223</xdr:rowOff>
    </xdr:from>
    <xdr:to>
      <xdr:col>46</xdr:col>
      <xdr:colOff>38100</xdr:colOff>
      <xdr:row>109</xdr:row>
      <xdr:rowOff>17373</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8040077" y="18318952"/>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137638</xdr:rowOff>
    </xdr:from>
    <xdr:to>
      <xdr:col>50</xdr:col>
      <xdr:colOff>114300</xdr:colOff>
      <xdr:row>108</xdr:row>
      <xdr:rowOff>138023</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flipV="1">
          <a:off x="8090877" y="18369367"/>
          <a:ext cx="815731"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87201</xdr:rowOff>
    </xdr:from>
    <xdr:to>
      <xdr:col>41</xdr:col>
      <xdr:colOff>101600</xdr:colOff>
      <xdr:row>109</xdr:row>
      <xdr:rowOff>17351</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7209692" y="18318930"/>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138001</xdr:rowOff>
    </xdr:from>
    <xdr:to>
      <xdr:col>45</xdr:col>
      <xdr:colOff>177800</xdr:colOff>
      <xdr:row>108</xdr:row>
      <xdr:rowOff>138023</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7260492" y="18369730"/>
          <a:ext cx="830385"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87207</xdr:rowOff>
    </xdr:from>
    <xdr:to>
      <xdr:col>36</xdr:col>
      <xdr:colOff>165100</xdr:colOff>
      <xdr:row>109</xdr:row>
      <xdr:rowOff>17357</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6393962" y="18318936"/>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138001</xdr:rowOff>
    </xdr:from>
    <xdr:to>
      <xdr:col>41</xdr:col>
      <xdr:colOff>50800</xdr:colOff>
      <xdr:row>108</xdr:row>
      <xdr:rowOff>138007</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6444762" y="18369730"/>
          <a:ext cx="81573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73663</xdr:rowOff>
    </xdr:from>
    <xdr:ext cx="534377" cy="259045"/>
    <xdr:sp macro="" textlink="">
      <xdr:nvSpPr>
        <xdr:cNvPr id="488" name="n_1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8641373" y="179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76711</xdr:rowOff>
    </xdr:from>
    <xdr:ext cx="534377" cy="259045"/>
    <xdr:sp macro="" textlink="">
      <xdr:nvSpPr>
        <xdr:cNvPr id="489" name="n_2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7838342" y="1797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61718</xdr:rowOff>
    </xdr:from>
    <xdr:ext cx="534377" cy="259045"/>
    <xdr:sp macro="" textlink="">
      <xdr:nvSpPr>
        <xdr:cNvPr id="490" name="n_3ave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7022611" y="17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90538</xdr:rowOff>
    </xdr:from>
    <xdr:ext cx="534377" cy="259045"/>
    <xdr:sp macro="" textlink="">
      <xdr:nvSpPr>
        <xdr:cNvPr id="491" name="n_4ave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6192226" y="179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8115</xdr:rowOff>
    </xdr:from>
    <xdr:ext cx="534377" cy="259045"/>
    <xdr:sp macro="" textlink="">
      <xdr:nvSpPr>
        <xdr:cNvPr id="492" name="n_1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8641373" y="1840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8500</xdr:rowOff>
    </xdr:from>
    <xdr:ext cx="534377" cy="259045"/>
    <xdr:sp macro="" textlink="">
      <xdr:nvSpPr>
        <xdr:cNvPr id="493" name="n_2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7838342" y="1840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8478</xdr:rowOff>
    </xdr:from>
    <xdr:ext cx="534377" cy="259045"/>
    <xdr:sp macro="" textlink="">
      <xdr:nvSpPr>
        <xdr:cNvPr id="494" name="n_3main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7022611" y="1840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8484</xdr:rowOff>
    </xdr:from>
    <xdr:ext cx="534377" cy="259045"/>
    <xdr:sp macro="" textlink="">
      <xdr:nvSpPr>
        <xdr:cNvPr id="495" name="n_4mainValue【港湾・漁港】&#10;一人当たり有形固定資産（償却資産）額">
          <a:extLst>
            <a:ext uri="{FF2B5EF4-FFF2-40B4-BE49-F238E27FC236}">
              <a16:creationId xmlns:a16="http://schemas.microsoft.com/office/drawing/2014/main" id="{00000000-0008-0000-0E00-0000EF010000}"/>
            </a:ext>
          </a:extLst>
        </xdr:cNvPr>
        <xdr:cNvSpPr txBox="1"/>
      </xdr:nvSpPr>
      <xdr:spPr>
        <a:xfrm>
          <a:off x="6192226" y="1840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1493500" y="4127695"/>
          <a:ext cx="4358054"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1605846"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1605846"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2548577"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548577"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3603654"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3603654"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1493500" y="525223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1455400" y="506436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1493500" y="750394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1070283" y="73643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1493500" y="7054655"/>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1119749" y="691506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1493500" y="6602730"/>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1119749" y="64631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1493500" y="6153443"/>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1119749" y="601385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1493500" y="5704156"/>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1119749" y="55645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1493500" y="525223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1183869" y="51126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00000000-0008-0000-0E00-000005020000}"/>
            </a:ext>
          </a:extLst>
        </xdr:cNvPr>
        <xdr:cNvSpPr/>
      </xdr:nvSpPr>
      <xdr:spPr>
        <a:xfrm>
          <a:off x="11493500" y="525223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15073287" y="5998347"/>
          <a:ext cx="0" cy="114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519" name="【認定こども園・幼稚園・保育所】&#10;有形固定資産減価償却率最小値テキスト">
          <a:extLst>
            <a:ext uri="{FF2B5EF4-FFF2-40B4-BE49-F238E27FC236}">
              <a16:creationId xmlns:a16="http://schemas.microsoft.com/office/drawing/2014/main" id="{00000000-0008-0000-0E00-000007020000}"/>
            </a:ext>
          </a:extLst>
        </xdr:cNvPr>
        <xdr:cNvSpPr txBox="1"/>
      </xdr:nvSpPr>
      <xdr:spPr>
        <a:xfrm>
          <a:off x="15112023" y="7151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4985023" y="7148029"/>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521" name="【認定こども園・幼稚園・保育所】&#10;有形固定資産減価償却率最大値テキスト">
          <a:extLst>
            <a:ext uri="{FF2B5EF4-FFF2-40B4-BE49-F238E27FC236}">
              <a16:creationId xmlns:a16="http://schemas.microsoft.com/office/drawing/2014/main" id="{00000000-0008-0000-0E00-000009020000}"/>
            </a:ext>
          </a:extLst>
        </xdr:cNvPr>
        <xdr:cNvSpPr txBox="1"/>
      </xdr:nvSpPr>
      <xdr:spPr>
        <a:xfrm>
          <a:off x="15112023" y="577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4985023" y="599834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00000000-0008-0000-0E00-00000B020000}"/>
            </a:ext>
          </a:extLst>
        </xdr:cNvPr>
        <xdr:cNvSpPr txBox="1"/>
      </xdr:nvSpPr>
      <xdr:spPr>
        <a:xfrm>
          <a:off x="15112023" y="6385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5023123" y="6531708"/>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4243538" y="6501990"/>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3427808" y="648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2612077" y="6497418"/>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1781692" y="6495132"/>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4898077"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411849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33027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487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1656646"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77978</xdr:rowOff>
    </xdr:from>
    <xdr:to>
      <xdr:col>85</xdr:col>
      <xdr:colOff>177800</xdr:colOff>
      <xdr:row>40</xdr:row>
      <xdr:rowOff>8128</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5023123" y="6661658"/>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56405</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00000000-0008-0000-0E00-000017020000}"/>
            </a:ext>
          </a:extLst>
        </xdr:cNvPr>
        <xdr:cNvSpPr txBox="1"/>
      </xdr:nvSpPr>
      <xdr:spPr>
        <a:xfrm>
          <a:off x="15112023"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4243538"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128778</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4294338" y="6648450"/>
          <a:ext cx="779585"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123698</xdr:rowOff>
    </xdr:from>
    <xdr:to>
      <xdr:col>76</xdr:col>
      <xdr:colOff>165100</xdr:colOff>
      <xdr:row>39</xdr:row>
      <xdr:rowOff>53848</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3427808" y="6538566"/>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xdr:rowOff>
    </xdr:from>
    <xdr:to>
      <xdr:col>81</xdr:col>
      <xdr:colOff>50800</xdr:colOff>
      <xdr:row>39</xdr:row>
      <xdr:rowOff>64770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3478608" y="6586728"/>
          <a:ext cx="81573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59690</xdr:rowOff>
    </xdr:from>
    <xdr:to>
      <xdr:col>72</xdr:col>
      <xdr:colOff>38100</xdr:colOff>
      <xdr:row>38</xdr:row>
      <xdr:rowOff>161290</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2612077" y="6474558"/>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110490</xdr:rowOff>
    </xdr:from>
    <xdr:to>
      <xdr:col>76</xdr:col>
      <xdr:colOff>114300</xdr:colOff>
      <xdr:row>39</xdr:row>
      <xdr:rowOff>3048</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662877" y="6525358"/>
          <a:ext cx="815731" cy="6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164846</xdr:rowOff>
    </xdr:from>
    <xdr:to>
      <xdr:col>67</xdr:col>
      <xdr:colOff>101600</xdr:colOff>
      <xdr:row>38</xdr:row>
      <xdr:rowOff>94996</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1781692" y="6410901"/>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44196</xdr:rowOff>
    </xdr:from>
    <xdr:to>
      <xdr:col>71</xdr:col>
      <xdr:colOff>177800</xdr:colOff>
      <xdr:row>38</xdr:row>
      <xdr:rowOff>110490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1832492" y="6459064"/>
          <a:ext cx="830385"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4093736" y="6279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3290706" y="6261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2474975"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1644590" y="658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106697</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4093736"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44975</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3290706" y="662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6367</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2474975" y="625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111523</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1644590" y="6188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6881231" y="4127695"/>
          <a:ext cx="4372707"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7008231"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7008231"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7936308"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7936308"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8991385"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991385"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6881231" y="525223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6857785" y="506436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6881231" y="750394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6881231" y="7128217"/>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6458013" y="69886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6881231" y="675249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6458013" y="661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6881231" y="637940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6458013" y="62398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6881231" y="600368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6458013" y="58640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6881231" y="562795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6458013" y="54883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6881231" y="525223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6458013" y="51126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00000000-0008-0000-0E00-00003E020000}"/>
            </a:ext>
          </a:extLst>
        </xdr:cNvPr>
        <xdr:cNvSpPr/>
      </xdr:nvSpPr>
      <xdr:spPr>
        <a:xfrm>
          <a:off x="16881231" y="525223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flipV="1">
          <a:off x="20461018" y="5681296"/>
          <a:ext cx="0" cy="140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00000000-0008-0000-0E00-000040020000}"/>
            </a:ext>
          </a:extLst>
        </xdr:cNvPr>
        <xdr:cNvSpPr txBox="1"/>
      </xdr:nvSpPr>
      <xdr:spPr>
        <a:xfrm>
          <a:off x="20499754" y="709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20387408" y="709011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0000000-0008-0000-0E00-000042020000}"/>
            </a:ext>
          </a:extLst>
        </xdr:cNvPr>
        <xdr:cNvSpPr txBox="1"/>
      </xdr:nvSpPr>
      <xdr:spPr>
        <a:xfrm>
          <a:off x="20499754" y="545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20387408" y="5681296"/>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00000000-0008-0000-0E00-000044020000}"/>
            </a:ext>
          </a:extLst>
        </xdr:cNvPr>
        <xdr:cNvSpPr txBox="1"/>
      </xdr:nvSpPr>
      <xdr:spPr>
        <a:xfrm>
          <a:off x="20499754" y="6416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0410854" y="6562188"/>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9645923" y="6577428"/>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8815538" y="6569808"/>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7999808" y="6569808"/>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7184077" y="6508848"/>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0285808"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9520877"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869049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747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059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59690</xdr:rowOff>
    </xdr:from>
    <xdr:to>
      <xdr:col>116</xdr:col>
      <xdr:colOff>114300</xdr:colOff>
      <xdr:row>41</xdr:row>
      <xdr:rowOff>161290</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20410854" y="698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146067</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00000000-0008-0000-0E00-000050020000}"/>
            </a:ext>
          </a:extLst>
        </xdr:cNvPr>
        <xdr:cNvSpPr txBox="1"/>
      </xdr:nvSpPr>
      <xdr:spPr>
        <a:xfrm>
          <a:off x="20499754" y="689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59690</xdr:rowOff>
    </xdr:from>
    <xdr:to>
      <xdr:col>112</xdr:col>
      <xdr:colOff>38100</xdr:colOff>
      <xdr:row>41</xdr:row>
      <xdr:rowOff>161290</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9645923" y="6980995"/>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110490</xdr:rowOff>
    </xdr:from>
    <xdr:to>
      <xdr:col>116</xdr:col>
      <xdr:colOff>63500</xdr:colOff>
      <xdr:row>41</xdr:row>
      <xdr:rowOff>110490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9696723" y="7031795"/>
          <a:ext cx="7649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59690</xdr:rowOff>
    </xdr:from>
    <xdr:to>
      <xdr:col>107</xdr:col>
      <xdr:colOff>101600</xdr:colOff>
      <xdr:row>41</xdr:row>
      <xdr:rowOff>161290</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8815538" y="698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110490</xdr:rowOff>
    </xdr:from>
    <xdr:to>
      <xdr:col>111</xdr:col>
      <xdr:colOff>177800</xdr:colOff>
      <xdr:row>41</xdr:row>
      <xdr:rowOff>110490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866338" y="7031795"/>
          <a:ext cx="8303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59690</xdr:rowOff>
    </xdr:from>
    <xdr:to>
      <xdr:col>102</xdr:col>
      <xdr:colOff>165100</xdr:colOff>
      <xdr:row>41</xdr:row>
      <xdr:rowOff>161290</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7999808" y="698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110490</xdr:rowOff>
    </xdr:from>
    <xdr:to>
      <xdr:col>107</xdr:col>
      <xdr:colOff>50800</xdr:colOff>
      <xdr:row>41</xdr:row>
      <xdr:rowOff>110490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8050608" y="7031795"/>
          <a:ext cx="8157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59690</xdr:rowOff>
    </xdr:from>
    <xdr:to>
      <xdr:col>98</xdr:col>
      <xdr:colOff>38100</xdr:colOff>
      <xdr:row>41</xdr:row>
      <xdr:rowOff>161290</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7184077" y="6980995"/>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110490</xdr:rowOff>
    </xdr:from>
    <xdr:to>
      <xdr:col>102</xdr:col>
      <xdr:colOff>114300</xdr:colOff>
      <xdr:row>41</xdr:row>
      <xdr:rowOff>110490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7234877" y="7031795"/>
          <a:ext cx="8157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9463804" y="635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8646119" y="63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7830389" y="63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7014658" y="628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152417</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9463804" y="707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152417</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8646119" y="707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152417</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7830389" y="707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152417</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7014658" y="707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1493500" y="7879666"/>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1605846"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1605846"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548577"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548577"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3603654"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3603654"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1493500" y="900420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1455400" y="88163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1493500" y="1125591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1070283" y="11116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1493500" y="10692325"/>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1119749" y="10552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1493500" y="1012873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1119749" y="99891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1493500" y="9567789"/>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1119749" y="942820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1493500" y="900420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1119749" y="8864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00000000-0008-0000-0E00-000074020000}"/>
            </a:ext>
          </a:extLst>
        </xdr:cNvPr>
        <xdr:cNvSpPr/>
      </xdr:nvSpPr>
      <xdr:spPr>
        <a:xfrm>
          <a:off x="11493500" y="900420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flipV="1">
          <a:off x="15073287" y="9401834"/>
          <a:ext cx="0" cy="143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00000000-0008-0000-0E00-000076020000}"/>
            </a:ext>
          </a:extLst>
        </xdr:cNvPr>
        <xdr:cNvSpPr txBox="1"/>
      </xdr:nvSpPr>
      <xdr:spPr>
        <a:xfrm>
          <a:off x="15112023" y="1083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4985023" y="10832563"/>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00000000-0008-0000-0E00-000078020000}"/>
            </a:ext>
          </a:extLst>
        </xdr:cNvPr>
        <xdr:cNvSpPr txBox="1"/>
      </xdr:nvSpPr>
      <xdr:spPr>
        <a:xfrm>
          <a:off x="15112023" y="917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4985023" y="9401834"/>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00000000-0008-0000-0E00-00007A020000}"/>
            </a:ext>
          </a:extLst>
        </xdr:cNvPr>
        <xdr:cNvSpPr txBox="1"/>
      </xdr:nvSpPr>
      <xdr:spPr>
        <a:xfrm>
          <a:off x="15112023" y="10117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5023123" y="10263676"/>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4243538" y="10252245"/>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3427808" y="10232243"/>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2612077" y="10206526"/>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1781692" y="1019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4898077"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411849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33027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487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1656646"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126365</xdr:rowOff>
    </xdr:from>
    <xdr:to>
      <xdr:col>85</xdr:col>
      <xdr:colOff>177800</xdr:colOff>
      <xdr:row>63</xdr:row>
      <xdr:rowOff>56515</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15023123" y="10592728"/>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104792</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00000000-0008-0000-0E00-000086020000}"/>
            </a:ext>
          </a:extLst>
        </xdr:cNvPr>
        <xdr:cNvSpPr txBox="1"/>
      </xdr:nvSpPr>
      <xdr:spPr>
        <a:xfrm>
          <a:off x="15112023" y="1057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77788</xdr:rowOff>
    </xdr:from>
    <xdr:to>
      <xdr:col>81</xdr:col>
      <xdr:colOff>101600</xdr:colOff>
      <xdr:row>63</xdr:row>
      <xdr:rowOff>7938</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4243538" y="10544151"/>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128588</xdr:rowOff>
    </xdr:from>
    <xdr:to>
      <xdr:col>85</xdr:col>
      <xdr:colOff>127000</xdr:colOff>
      <xdr:row>63</xdr:row>
      <xdr:rowOff>5715</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4294338" y="10594951"/>
          <a:ext cx="779585" cy="4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32068</xdr:rowOff>
    </xdr:from>
    <xdr:to>
      <xdr:col>76</xdr:col>
      <xdr:colOff>165100</xdr:colOff>
      <xdr:row>62</xdr:row>
      <xdr:rowOff>133668</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3427808" y="104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82868</xdr:rowOff>
    </xdr:from>
    <xdr:to>
      <xdr:col>81</xdr:col>
      <xdr:colOff>50800</xdr:colOff>
      <xdr:row>62</xdr:row>
      <xdr:rowOff>128588</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3478608" y="10549231"/>
          <a:ext cx="81573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72072</xdr:rowOff>
    </xdr:from>
    <xdr:to>
      <xdr:col>72</xdr:col>
      <xdr:colOff>38100</xdr:colOff>
      <xdr:row>63</xdr:row>
      <xdr:rowOff>2222</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2612077" y="10538435"/>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82868</xdr:rowOff>
    </xdr:from>
    <xdr:to>
      <xdr:col>76</xdr:col>
      <xdr:colOff>114300</xdr:colOff>
      <xdr:row>62</xdr:row>
      <xdr:rowOff>122872</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flipV="1">
          <a:off x="12662877" y="10549231"/>
          <a:ext cx="815731"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109220</xdr:rowOff>
    </xdr:from>
    <xdr:to>
      <xdr:col>67</xdr:col>
      <xdr:colOff>101600</xdr:colOff>
      <xdr:row>63</xdr:row>
      <xdr:rowOff>39370</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1781692" y="10575583"/>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122872</xdr:rowOff>
    </xdr:from>
    <xdr:to>
      <xdr:col>71</xdr:col>
      <xdr:colOff>177800</xdr:colOff>
      <xdr:row>62</xdr:row>
      <xdr:rowOff>160020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flipV="1">
          <a:off x="11832492" y="10589235"/>
          <a:ext cx="830385"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655" name="n_1aveValue【学校施設】&#10;有形固定資産減価償却率">
          <a:extLst>
            <a:ext uri="{FF2B5EF4-FFF2-40B4-BE49-F238E27FC236}">
              <a16:creationId xmlns:a16="http://schemas.microsoft.com/office/drawing/2014/main" id="{00000000-0008-0000-0E00-00008F020000}"/>
            </a:ext>
          </a:extLst>
        </xdr:cNvPr>
        <xdr:cNvSpPr txBox="1"/>
      </xdr:nvSpPr>
      <xdr:spPr>
        <a:xfrm>
          <a:off x="14093736" y="1003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656" name="n_2aveValue【学校施設】&#10;有形固定資産減価償却率">
          <a:extLst>
            <a:ext uri="{FF2B5EF4-FFF2-40B4-BE49-F238E27FC236}">
              <a16:creationId xmlns:a16="http://schemas.microsoft.com/office/drawing/2014/main" id="{00000000-0008-0000-0E00-000090020000}"/>
            </a:ext>
          </a:extLst>
        </xdr:cNvPr>
        <xdr:cNvSpPr txBox="1"/>
      </xdr:nvSpPr>
      <xdr:spPr>
        <a:xfrm>
          <a:off x="13290706" y="1001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657" name="n_3aveValue【学校施設】&#10;有形固定資産減価償却率">
          <a:extLst>
            <a:ext uri="{FF2B5EF4-FFF2-40B4-BE49-F238E27FC236}">
              <a16:creationId xmlns:a16="http://schemas.microsoft.com/office/drawing/2014/main" id="{00000000-0008-0000-0E00-000091020000}"/>
            </a:ext>
          </a:extLst>
        </xdr:cNvPr>
        <xdr:cNvSpPr txBox="1"/>
      </xdr:nvSpPr>
      <xdr:spPr>
        <a:xfrm>
          <a:off x="12474975" y="9984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658" name="n_4aveValue【学校施設】&#10;有形固定資産減価償却率">
          <a:extLst>
            <a:ext uri="{FF2B5EF4-FFF2-40B4-BE49-F238E27FC236}">
              <a16:creationId xmlns:a16="http://schemas.microsoft.com/office/drawing/2014/main" id="{00000000-0008-0000-0E00-000092020000}"/>
            </a:ext>
          </a:extLst>
        </xdr:cNvPr>
        <xdr:cNvSpPr txBox="1"/>
      </xdr:nvSpPr>
      <xdr:spPr>
        <a:xfrm>
          <a:off x="11644590" y="9970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170515</xdr:rowOff>
    </xdr:from>
    <xdr:ext cx="405111" cy="259045"/>
    <xdr:sp macro="" textlink="">
      <xdr:nvSpPr>
        <xdr:cNvPr id="659" name="n_1mainValue【学校施設】&#10;有形固定資産減価償却率">
          <a:extLst>
            <a:ext uri="{FF2B5EF4-FFF2-40B4-BE49-F238E27FC236}">
              <a16:creationId xmlns:a16="http://schemas.microsoft.com/office/drawing/2014/main" id="{00000000-0008-0000-0E00-000093020000}"/>
            </a:ext>
          </a:extLst>
        </xdr:cNvPr>
        <xdr:cNvSpPr txBox="1"/>
      </xdr:nvSpPr>
      <xdr:spPr>
        <a:xfrm>
          <a:off x="14093736" y="1063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124795</xdr:rowOff>
    </xdr:from>
    <xdr:ext cx="405111" cy="259045"/>
    <xdr:sp macro="" textlink="">
      <xdr:nvSpPr>
        <xdr:cNvPr id="660" name="n_2mainValue【学校施設】&#10;有形固定資産減価償却率">
          <a:extLst>
            <a:ext uri="{FF2B5EF4-FFF2-40B4-BE49-F238E27FC236}">
              <a16:creationId xmlns:a16="http://schemas.microsoft.com/office/drawing/2014/main" id="{00000000-0008-0000-0E00-000094020000}"/>
            </a:ext>
          </a:extLst>
        </xdr:cNvPr>
        <xdr:cNvSpPr txBox="1"/>
      </xdr:nvSpPr>
      <xdr:spPr>
        <a:xfrm>
          <a:off x="13290706" y="1059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164799</xdr:rowOff>
    </xdr:from>
    <xdr:ext cx="405111" cy="259045"/>
    <xdr:sp macro="" textlink="">
      <xdr:nvSpPr>
        <xdr:cNvPr id="661" name="n_3mainValue【学校施設】&#10;有形固定資産減価償却率">
          <a:extLst>
            <a:ext uri="{FF2B5EF4-FFF2-40B4-BE49-F238E27FC236}">
              <a16:creationId xmlns:a16="http://schemas.microsoft.com/office/drawing/2014/main" id="{00000000-0008-0000-0E00-000095020000}"/>
            </a:ext>
          </a:extLst>
        </xdr:cNvPr>
        <xdr:cNvSpPr txBox="1"/>
      </xdr:nvSpPr>
      <xdr:spPr>
        <a:xfrm>
          <a:off x="12474975" y="10631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30497</xdr:rowOff>
    </xdr:from>
    <xdr:ext cx="405111" cy="259045"/>
    <xdr:sp macro="" textlink="">
      <xdr:nvSpPr>
        <xdr:cNvPr id="662" name="n_4mainValue【学校施設】&#10;有形固定資産減価償却率">
          <a:extLst>
            <a:ext uri="{FF2B5EF4-FFF2-40B4-BE49-F238E27FC236}">
              <a16:creationId xmlns:a16="http://schemas.microsoft.com/office/drawing/2014/main" id="{00000000-0008-0000-0E00-000096020000}"/>
            </a:ext>
          </a:extLst>
        </xdr:cNvPr>
        <xdr:cNvSpPr txBox="1"/>
      </xdr:nvSpPr>
      <xdr:spPr>
        <a:xfrm>
          <a:off x="11644590" y="106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6881231" y="7879666"/>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7008231"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7008231"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7936308"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7936308"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991385"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991385"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6881231" y="900420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6857785" y="88163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6881231" y="1125591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6458013" y="11116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6881231" y="1093461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6458013" y="107950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6881231" y="10613320"/>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6458013" y="10471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6881231" y="1029202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6458013" y="1014980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6881231" y="996809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6458013" y="98285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6881231" y="964679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6458013" y="95072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6881231" y="932549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6458013" y="91859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6881231" y="900420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6458013" y="8864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00000000-0008-0000-0E00-0000B0020000}"/>
            </a:ext>
          </a:extLst>
        </xdr:cNvPr>
        <xdr:cNvSpPr/>
      </xdr:nvSpPr>
      <xdr:spPr>
        <a:xfrm>
          <a:off x="16881231" y="900420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20461018" y="9294474"/>
          <a:ext cx="0" cy="1432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690" name="【学校施設】&#10;一人当たり面積最小値テキスト">
          <a:extLst>
            <a:ext uri="{FF2B5EF4-FFF2-40B4-BE49-F238E27FC236}">
              <a16:creationId xmlns:a16="http://schemas.microsoft.com/office/drawing/2014/main" id="{00000000-0008-0000-0E00-0000B2020000}"/>
            </a:ext>
          </a:extLst>
        </xdr:cNvPr>
        <xdr:cNvSpPr txBox="1"/>
      </xdr:nvSpPr>
      <xdr:spPr>
        <a:xfrm>
          <a:off x="20499754" y="1073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0387408" y="10726615"/>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692" name="【学校施設】&#10;一人当たり面積最大値テキスト">
          <a:extLst>
            <a:ext uri="{FF2B5EF4-FFF2-40B4-BE49-F238E27FC236}">
              <a16:creationId xmlns:a16="http://schemas.microsoft.com/office/drawing/2014/main" id="{00000000-0008-0000-0E00-0000B4020000}"/>
            </a:ext>
          </a:extLst>
        </xdr:cNvPr>
        <xdr:cNvSpPr txBox="1"/>
      </xdr:nvSpPr>
      <xdr:spPr>
        <a:xfrm>
          <a:off x="20499754" y="907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20387408" y="9294474"/>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694" name="【学校施設】&#10;一人当たり面積平均値テキスト">
          <a:extLst>
            <a:ext uri="{FF2B5EF4-FFF2-40B4-BE49-F238E27FC236}">
              <a16:creationId xmlns:a16="http://schemas.microsoft.com/office/drawing/2014/main" id="{00000000-0008-0000-0E00-0000B6020000}"/>
            </a:ext>
          </a:extLst>
        </xdr:cNvPr>
        <xdr:cNvSpPr txBox="1"/>
      </xdr:nvSpPr>
      <xdr:spPr>
        <a:xfrm>
          <a:off x="20499754" y="989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0410854" y="10038122"/>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9645923" y="10052817"/>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8815538" y="10047919"/>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7999808" y="10062614"/>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17184077" y="9869310"/>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0285808"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9520877"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869049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747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059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132080</xdr:rowOff>
    </xdr:from>
    <xdr:to>
      <xdr:col>116</xdr:col>
      <xdr:colOff>114300</xdr:colOff>
      <xdr:row>60</xdr:row>
      <xdr:rowOff>62230</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0410854" y="10092006"/>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110507</xdr:rowOff>
    </xdr:from>
    <xdr:ext cx="469744" cy="259045"/>
    <xdr:sp macro="" textlink="">
      <xdr:nvSpPr>
        <xdr:cNvPr id="706" name="【学校施設】&#10;一人当たり面積該当値テキスト">
          <a:extLst>
            <a:ext uri="{FF2B5EF4-FFF2-40B4-BE49-F238E27FC236}">
              <a16:creationId xmlns:a16="http://schemas.microsoft.com/office/drawing/2014/main" id="{00000000-0008-0000-0E00-0000C2020000}"/>
            </a:ext>
          </a:extLst>
        </xdr:cNvPr>
        <xdr:cNvSpPr txBox="1"/>
      </xdr:nvSpPr>
      <xdr:spPr>
        <a:xfrm>
          <a:off x="20499754" y="1007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146776</xdr:rowOff>
    </xdr:from>
    <xdr:to>
      <xdr:col>112</xdr:col>
      <xdr:colOff>38100</xdr:colOff>
      <xdr:row>60</xdr:row>
      <xdr:rowOff>76926</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19645923" y="10106702"/>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11430</xdr:rowOff>
    </xdr:from>
    <xdr:to>
      <xdr:col>116</xdr:col>
      <xdr:colOff>63500</xdr:colOff>
      <xdr:row>60</xdr:row>
      <xdr:rowOff>26126</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19696723" y="10140168"/>
          <a:ext cx="764931"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161472</xdr:rowOff>
    </xdr:from>
    <xdr:to>
      <xdr:col>107</xdr:col>
      <xdr:colOff>101600</xdr:colOff>
      <xdr:row>60</xdr:row>
      <xdr:rowOff>91622</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8815538" y="10121398"/>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26126</xdr:rowOff>
    </xdr:from>
    <xdr:to>
      <xdr:col>111</xdr:col>
      <xdr:colOff>177800</xdr:colOff>
      <xdr:row>60</xdr:row>
      <xdr:rowOff>40822</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18866338" y="10154864"/>
          <a:ext cx="830385"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153307</xdr:rowOff>
    </xdr:from>
    <xdr:to>
      <xdr:col>102</xdr:col>
      <xdr:colOff>165100</xdr:colOff>
      <xdr:row>60</xdr:row>
      <xdr:rowOff>83457</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7999808" y="10113233"/>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32657</xdr:rowOff>
    </xdr:from>
    <xdr:to>
      <xdr:col>107</xdr:col>
      <xdr:colOff>50800</xdr:colOff>
      <xdr:row>60</xdr:row>
      <xdr:rowOff>40822</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050608" y="10161395"/>
          <a:ext cx="81573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164737</xdr:rowOff>
    </xdr:from>
    <xdr:to>
      <xdr:col>98</xdr:col>
      <xdr:colOff>38100</xdr:colOff>
      <xdr:row>60</xdr:row>
      <xdr:rowOff>94887</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7184077" y="10124663"/>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32657</xdr:rowOff>
    </xdr:from>
    <xdr:to>
      <xdr:col>102</xdr:col>
      <xdr:colOff>114300</xdr:colOff>
      <xdr:row>60</xdr:row>
      <xdr:rowOff>44087</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flipV="1">
          <a:off x="17234877" y="10161395"/>
          <a:ext cx="815731"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715" name="n_1aveValue【学校施設】&#10;一人当たり面積">
          <a:extLst>
            <a:ext uri="{FF2B5EF4-FFF2-40B4-BE49-F238E27FC236}">
              <a16:creationId xmlns:a16="http://schemas.microsoft.com/office/drawing/2014/main" id="{00000000-0008-0000-0E00-0000CB020000}"/>
            </a:ext>
          </a:extLst>
        </xdr:cNvPr>
        <xdr:cNvSpPr txBox="1"/>
      </xdr:nvSpPr>
      <xdr:spPr>
        <a:xfrm>
          <a:off x="19463804" y="983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716" name="n_2aveValue【学校施設】&#10;一人当たり面積">
          <a:extLst>
            <a:ext uri="{FF2B5EF4-FFF2-40B4-BE49-F238E27FC236}">
              <a16:creationId xmlns:a16="http://schemas.microsoft.com/office/drawing/2014/main" id="{00000000-0008-0000-0E00-0000CC020000}"/>
            </a:ext>
          </a:extLst>
        </xdr:cNvPr>
        <xdr:cNvSpPr txBox="1"/>
      </xdr:nvSpPr>
      <xdr:spPr>
        <a:xfrm>
          <a:off x="18646119" y="982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717" name="n_3aveValue【学校施設】&#10;一人当たり面積">
          <a:extLst>
            <a:ext uri="{FF2B5EF4-FFF2-40B4-BE49-F238E27FC236}">
              <a16:creationId xmlns:a16="http://schemas.microsoft.com/office/drawing/2014/main" id="{00000000-0008-0000-0E00-0000CD020000}"/>
            </a:ext>
          </a:extLst>
        </xdr:cNvPr>
        <xdr:cNvSpPr txBox="1"/>
      </xdr:nvSpPr>
      <xdr:spPr>
        <a:xfrm>
          <a:off x="17830389" y="984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718" name="n_4aveValue【学校施設】&#10;一人当たり面積">
          <a:extLst>
            <a:ext uri="{FF2B5EF4-FFF2-40B4-BE49-F238E27FC236}">
              <a16:creationId xmlns:a16="http://schemas.microsoft.com/office/drawing/2014/main" id="{00000000-0008-0000-0E00-0000CE020000}"/>
            </a:ext>
          </a:extLst>
        </xdr:cNvPr>
        <xdr:cNvSpPr txBox="1"/>
      </xdr:nvSpPr>
      <xdr:spPr>
        <a:xfrm>
          <a:off x="17014658" y="964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68053</xdr:rowOff>
    </xdr:from>
    <xdr:ext cx="469744" cy="259045"/>
    <xdr:sp macro="" textlink="">
      <xdr:nvSpPr>
        <xdr:cNvPr id="719" name="n_1mainValue【学校施設】&#10;一人当たり面積">
          <a:extLst>
            <a:ext uri="{FF2B5EF4-FFF2-40B4-BE49-F238E27FC236}">
              <a16:creationId xmlns:a16="http://schemas.microsoft.com/office/drawing/2014/main" id="{00000000-0008-0000-0E00-0000CF020000}"/>
            </a:ext>
          </a:extLst>
        </xdr:cNvPr>
        <xdr:cNvSpPr txBox="1"/>
      </xdr:nvSpPr>
      <xdr:spPr>
        <a:xfrm>
          <a:off x="19463804" y="101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82749</xdr:rowOff>
    </xdr:from>
    <xdr:ext cx="469744" cy="259045"/>
    <xdr:sp macro="" textlink="">
      <xdr:nvSpPr>
        <xdr:cNvPr id="720" name="n_2mainValue【学校施設】&#10;一人当たり面積">
          <a:extLst>
            <a:ext uri="{FF2B5EF4-FFF2-40B4-BE49-F238E27FC236}">
              <a16:creationId xmlns:a16="http://schemas.microsoft.com/office/drawing/2014/main" id="{00000000-0008-0000-0E00-0000D0020000}"/>
            </a:ext>
          </a:extLst>
        </xdr:cNvPr>
        <xdr:cNvSpPr txBox="1"/>
      </xdr:nvSpPr>
      <xdr:spPr>
        <a:xfrm>
          <a:off x="18646119" y="102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74584</xdr:rowOff>
    </xdr:from>
    <xdr:ext cx="469744" cy="259045"/>
    <xdr:sp macro="" textlink="">
      <xdr:nvSpPr>
        <xdr:cNvPr id="721" name="n_3mainValue【学校施設】&#10;一人当たり面積">
          <a:extLst>
            <a:ext uri="{FF2B5EF4-FFF2-40B4-BE49-F238E27FC236}">
              <a16:creationId xmlns:a16="http://schemas.microsoft.com/office/drawing/2014/main" id="{00000000-0008-0000-0E00-0000D1020000}"/>
            </a:ext>
          </a:extLst>
        </xdr:cNvPr>
        <xdr:cNvSpPr txBox="1"/>
      </xdr:nvSpPr>
      <xdr:spPr>
        <a:xfrm>
          <a:off x="17830389" y="1020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86014</xdr:rowOff>
    </xdr:from>
    <xdr:ext cx="469744" cy="259045"/>
    <xdr:sp macro="" textlink="">
      <xdr:nvSpPr>
        <xdr:cNvPr id="722" name="n_4mainValue【学校施設】&#10;一人当たり面積">
          <a:extLst>
            <a:ext uri="{FF2B5EF4-FFF2-40B4-BE49-F238E27FC236}">
              <a16:creationId xmlns:a16="http://schemas.microsoft.com/office/drawing/2014/main" id="{00000000-0008-0000-0E00-0000D2020000}"/>
            </a:ext>
          </a:extLst>
        </xdr:cNvPr>
        <xdr:cNvSpPr txBox="1"/>
      </xdr:nvSpPr>
      <xdr:spPr>
        <a:xfrm>
          <a:off x="17014658" y="1021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1493500" y="11631637"/>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1605846"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1605846"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2548577"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2548577"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3603654"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3603654"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1493500" y="12756173"/>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1455400" y="1256831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1493500" y="15007883"/>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1070283" y="148656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1493500" y="14686587"/>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1070283" y="1454436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1493500" y="14362653"/>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1119749" y="142230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1493500" y="1404135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1119749" y="139017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1493500" y="13720061"/>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1119749" y="1358047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1493500" y="13398765"/>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1119749" y="132591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1493500" y="13077469"/>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1183869" y="1293788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1493500" y="12756173"/>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id="{00000000-0008-0000-0E00-0000EB020000}"/>
            </a:ext>
          </a:extLst>
        </xdr:cNvPr>
        <xdr:cNvSpPr/>
      </xdr:nvSpPr>
      <xdr:spPr>
        <a:xfrm>
          <a:off x="11493500" y="12756173"/>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15073287" y="13226687"/>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児童館】&#10;有形固定資産減価償却率最小値テキスト">
          <a:extLst>
            <a:ext uri="{FF2B5EF4-FFF2-40B4-BE49-F238E27FC236}">
              <a16:creationId xmlns:a16="http://schemas.microsoft.com/office/drawing/2014/main" id="{00000000-0008-0000-0E00-0000ED020000}"/>
            </a:ext>
          </a:extLst>
        </xdr:cNvPr>
        <xdr:cNvSpPr txBox="1"/>
      </xdr:nvSpPr>
      <xdr:spPr>
        <a:xfrm>
          <a:off x="15112023" y="1468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4985023" y="1468658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751" name="【児童館】&#10;有形固定資産減価償却率最大値テキスト">
          <a:extLst>
            <a:ext uri="{FF2B5EF4-FFF2-40B4-BE49-F238E27FC236}">
              <a16:creationId xmlns:a16="http://schemas.microsoft.com/office/drawing/2014/main" id="{00000000-0008-0000-0E00-0000EF020000}"/>
            </a:ext>
          </a:extLst>
        </xdr:cNvPr>
        <xdr:cNvSpPr txBox="1"/>
      </xdr:nvSpPr>
      <xdr:spPr>
        <a:xfrm>
          <a:off x="15112023" y="130045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4985023" y="1322668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753" name="【児童館】&#10;有形固定資産減価償却率平均値テキスト">
          <a:extLst>
            <a:ext uri="{FF2B5EF4-FFF2-40B4-BE49-F238E27FC236}">
              <a16:creationId xmlns:a16="http://schemas.microsoft.com/office/drawing/2014/main" id="{00000000-0008-0000-0E00-0000F1020000}"/>
            </a:ext>
          </a:extLst>
        </xdr:cNvPr>
        <xdr:cNvSpPr txBox="1"/>
      </xdr:nvSpPr>
      <xdr:spPr>
        <a:xfrm>
          <a:off x="15112023" y="1384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5023123" y="13986664"/>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4243538" y="140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13427808" y="13983397"/>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12612077" y="13985030"/>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1781692" y="13963803"/>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4898077"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411849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33027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487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1656646"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52614</xdr:rowOff>
    </xdr:from>
    <xdr:to>
      <xdr:col>85</xdr:col>
      <xdr:colOff>177800</xdr:colOff>
      <xdr:row>83</xdr:row>
      <xdr:rowOff>154214</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15023123" y="1406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31041</xdr:rowOff>
    </xdr:from>
    <xdr:ext cx="405111" cy="259045"/>
    <xdr:sp macro="" textlink="">
      <xdr:nvSpPr>
        <xdr:cNvPr id="765" name="【児童館】&#10;有形固定資産減価償却率該当値テキスト">
          <a:extLst>
            <a:ext uri="{FF2B5EF4-FFF2-40B4-BE49-F238E27FC236}">
              <a16:creationId xmlns:a16="http://schemas.microsoft.com/office/drawing/2014/main" id="{00000000-0008-0000-0E00-0000FD020000}"/>
            </a:ext>
          </a:extLst>
        </xdr:cNvPr>
        <xdr:cNvSpPr txBox="1"/>
      </xdr:nvSpPr>
      <xdr:spPr>
        <a:xfrm>
          <a:off x="15112023" y="14042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15058</xdr:rowOff>
    </xdr:from>
    <xdr:to>
      <xdr:col>81</xdr:col>
      <xdr:colOff>101600</xdr:colOff>
      <xdr:row>83</xdr:row>
      <xdr:rowOff>116658</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14243538" y="140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65858</xdr:rowOff>
    </xdr:from>
    <xdr:to>
      <xdr:col>85</xdr:col>
      <xdr:colOff>127000</xdr:colOff>
      <xdr:row>83</xdr:row>
      <xdr:rowOff>103414</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4294338" y="14077280"/>
          <a:ext cx="77958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157118</xdr:rowOff>
    </xdr:from>
    <xdr:to>
      <xdr:col>76</xdr:col>
      <xdr:colOff>165100</xdr:colOff>
      <xdr:row>83</xdr:row>
      <xdr:rowOff>87268</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3427808" y="13999727"/>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36468</xdr:rowOff>
    </xdr:from>
    <xdr:to>
      <xdr:col>81</xdr:col>
      <xdr:colOff>50800</xdr:colOff>
      <xdr:row>83</xdr:row>
      <xdr:rowOff>65858</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3478608" y="14047890"/>
          <a:ext cx="81573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121194</xdr:rowOff>
    </xdr:from>
    <xdr:to>
      <xdr:col>72</xdr:col>
      <xdr:colOff>38100</xdr:colOff>
      <xdr:row>83</xdr:row>
      <xdr:rowOff>51344</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2612077" y="13963803"/>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544</xdr:rowOff>
    </xdr:from>
    <xdr:to>
      <xdr:col>76</xdr:col>
      <xdr:colOff>114300</xdr:colOff>
      <xdr:row>83</xdr:row>
      <xdr:rowOff>36468</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2662877" y="14011966"/>
          <a:ext cx="815731"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86905</xdr:rowOff>
    </xdr:from>
    <xdr:to>
      <xdr:col>67</xdr:col>
      <xdr:colOff>101600</xdr:colOff>
      <xdr:row>83</xdr:row>
      <xdr:rowOff>17055</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1781692" y="13929514"/>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137705</xdr:rowOff>
    </xdr:from>
    <xdr:to>
      <xdr:col>71</xdr:col>
      <xdr:colOff>177800</xdr:colOff>
      <xdr:row>83</xdr:row>
      <xdr:rowOff>544</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1832492" y="13980314"/>
          <a:ext cx="830385" cy="3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774" name="n_1aveValue【児童館】&#10;有形固定資産減価償却率">
          <a:extLst>
            <a:ext uri="{FF2B5EF4-FFF2-40B4-BE49-F238E27FC236}">
              <a16:creationId xmlns:a16="http://schemas.microsoft.com/office/drawing/2014/main" id="{00000000-0008-0000-0E00-000006030000}"/>
            </a:ext>
          </a:extLst>
        </xdr:cNvPr>
        <xdr:cNvSpPr txBox="1"/>
      </xdr:nvSpPr>
      <xdr:spPr>
        <a:xfrm>
          <a:off x="14093736" y="13793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5" name="n_2aveValue【児童館】&#10;有形固定資産減価償却率">
          <a:extLst>
            <a:ext uri="{FF2B5EF4-FFF2-40B4-BE49-F238E27FC236}">
              <a16:creationId xmlns:a16="http://schemas.microsoft.com/office/drawing/2014/main" id="{00000000-0008-0000-0E00-000007030000}"/>
            </a:ext>
          </a:extLst>
        </xdr:cNvPr>
        <xdr:cNvSpPr txBox="1"/>
      </xdr:nvSpPr>
      <xdr:spPr>
        <a:xfrm>
          <a:off x="13290706" y="1376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776" name="n_3aveValue【児童館】&#10;有形固定資産減価償却率">
          <a:extLst>
            <a:ext uri="{FF2B5EF4-FFF2-40B4-BE49-F238E27FC236}">
              <a16:creationId xmlns:a16="http://schemas.microsoft.com/office/drawing/2014/main" id="{00000000-0008-0000-0E00-000008030000}"/>
            </a:ext>
          </a:extLst>
        </xdr:cNvPr>
        <xdr:cNvSpPr txBox="1"/>
      </xdr:nvSpPr>
      <xdr:spPr>
        <a:xfrm>
          <a:off x="12474975" y="14075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42471</xdr:rowOff>
    </xdr:from>
    <xdr:ext cx="405111" cy="259045"/>
    <xdr:sp macro="" textlink="">
      <xdr:nvSpPr>
        <xdr:cNvPr id="777" name="n_4aveValue【児童館】&#10;有形固定資産減価償却率">
          <a:extLst>
            <a:ext uri="{FF2B5EF4-FFF2-40B4-BE49-F238E27FC236}">
              <a16:creationId xmlns:a16="http://schemas.microsoft.com/office/drawing/2014/main" id="{00000000-0008-0000-0E00-000009030000}"/>
            </a:ext>
          </a:extLst>
        </xdr:cNvPr>
        <xdr:cNvSpPr txBox="1"/>
      </xdr:nvSpPr>
      <xdr:spPr>
        <a:xfrm>
          <a:off x="11644590" y="1405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107785</xdr:rowOff>
    </xdr:from>
    <xdr:ext cx="405111" cy="259045"/>
    <xdr:sp macro="" textlink="">
      <xdr:nvSpPr>
        <xdr:cNvPr id="778" name="n_1mainValue【児童館】&#10;有形固定資産減価償却率">
          <a:extLst>
            <a:ext uri="{FF2B5EF4-FFF2-40B4-BE49-F238E27FC236}">
              <a16:creationId xmlns:a16="http://schemas.microsoft.com/office/drawing/2014/main" id="{00000000-0008-0000-0E00-00000A030000}"/>
            </a:ext>
          </a:extLst>
        </xdr:cNvPr>
        <xdr:cNvSpPr txBox="1"/>
      </xdr:nvSpPr>
      <xdr:spPr>
        <a:xfrm>
          <a:off x="14093736" y="141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78395</xdr:rowOff>
    </xdr:from>
    <xdr:ext cx="405111" cy="259045"/>
    <xdr:sp macro="" textlink="">
      <xdr:nvSpPr>
        <xdr:cNvPr id="779" name="n_2mainValue【児童館】&#10;有形固定資産減価償却率">
          <a:extLst>
            <a:ext uri="{FF2B5EF4-FFF2-40B4-BE49-F238E27FC236}">
              <a16:creationId xmlns:a16="http://schemas.microsoft.com/office/drawing/2014/main" id="{00000000-0008-0000-0E00-00000B030000}"/>
            </a:ext>
          </a:extLst>
        </xdr:cNvPr>
        <xdr:cNvSpPr txBox="1"/>
      </xdr:nvSpPr>
      <xdr:spPr>
        <a:xfrm>
          <a:off x="13290706" y="1408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67871</xdr:rowOff>
    </xdr:from>
    <xdr:ext cx="405111" cy="259045"/>
    <xdr:sp macro="" textlink="">
      <xdr:nvSpPr>
        <xdr:cNvPr id="780" name="n_3mainValue【児童館】&#10;有形固定資産減価償却率">
          <a:extLst>
            <a:ext uri="{FF2B5EF4-FFF2-40B4-BE49-F238E27FC236}">
              <a16:creationId xmlns:a16="http://schemas.microsoft.com/office/drawing/2014/main" id="{00000000-0008-0000-0E00-00000C030000}"/>
            </a:ext>
          </a:extLst>
        </xdr:cNvPr>
        <xdr:cNvSpPr txBox="1"/>
      </xdr:nvSpPr>
      <xdr:spPr>
        <a:xfrm>
          <a:off x="12474975" y="13741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33582</xdr:rowOff>
    </xdr:from>
    <xdr:ext cx="405111" cy="259045"/>
    <xdr:sp macro="" textlink="">
      <xdr:nvSpPr>
        <xdr:cNvPr id="781" name="n_4mainValue【児童館】&#10;有形固定資産減価償却率">
          <a:extLst>
            <a:ext uri="{FF2B5EF4-FFF2-40B4-BE49-F238E27FC236}">
              <a16:creationId xmlns:a16="http://schemas.microsoft.com/office/drawing/2014/main" id="{00000000-0008-0000-0E00-00000D030000}"/>
            </a:ext>
          </a:extLst>
        </xdr:cNvPr>
        <xdr:cNvSpPr txBox="1"/>
      </xdr:nvSpPr>
      <xdr:spPr>
        <a:xfrm>
          <a:off x="11644590" y="1370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6881231" y="11631637"/>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7008231"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7008231"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7936308"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7936308"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8991385"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8991385"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6881231" y="12756173"/>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6857785" y="1256831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6881231" y="1500788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6881231" y="1455595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6458013" y="144163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6881231" y="1410667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6458013" y="1396708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6881231" y="1365738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6458013" y="135151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6881231" y="13205460"/>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6458013" y="130658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6881231" y="1275617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6458013" y="126165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a:extLst>
            <a:ext uri="{FF2B5EF4-FFF2-40B4-BE49-F238E27FC236}">
              <a16:creationId xmlns:a16="http://schemas.microsoft.com/office/drawing/2014/main" id="{00000000-0008-0000-0E00-000022030000}"/>
            </a:ext>
          </a:extLst>
        </xdr:cNvPr>
        <xdr:cNvSpPr/>
      </xdr:nvSpPr>
      <xdr:spPr>
        <a:xfrm>
          <a:off x="16881231" y="12756173"/>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flipV="1">
          <a:off x="20461018" y="13319760"/>
          <a:ext cx="0" cy="1213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04" name="【児童館】&#10;一人当たり面積最小値テキスト">
          <a:extLst>
            <a:ext uri="{FF2B5EF4-FFF2-40B4-BE49-F238E27FC236}">
              <a16:creationId xmlns:a16="http://schemas.microsoft.com/office/drawing/2014/main" id="{00000000-0008-0000-0E00-000024030000}"/>
            </a:ext>
          </a:extLst>
        </xdr:cNvPr>
        <xdr:cNvSpPr txBox="1"/>
      </xdr:nvSpPr>
      <xdr:spPr>
        <a:xfrm>
          <a:off x="20499754" y="1453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20387408" y="1453309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6" name="【児童館】&#10;一人当たり面積最大値テキスト">
          <a:extLst>
            <a:ext uri="{FF2B5EF4-FFF2-40B4-BE49-F238E27FC236}">
              <a16:creationId xmlns:a16="http://schemas.microsoft.com/office/drawing/2014/main" id="{00000000-0008-0000-0E00-000026030000}"/>
            </a:ext>
          </a:extLst>
        </xdr:cNvPr>
        <xdr:cNvSpPr txBox="1"/>
      </xdr:nvSpPr>
      <xdr:spPr>
        <a:xfrm>
          <a:off x="20499754" y="1309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20387408" y="13319760"/>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8" name="【児童館】&#10;一人当たり面積平均値テキスト">
          <a:extLst>
            <a:ext uri="{FF2B5EF4-FFF2-40B4-BE49-F238E27FC236}">
              <a16:creationId xmlns:a16="http://schemas.microsoft.com/office/drawing/2014/main" id="{00000000-0008-0000-0E00-000028030000}"/>
            </a:ext>
          </a:extLst>
        </xdr:cNvPr>
        <xdr:cNvSpPr txBox="1"/>
      </xdr:nvSpPr>
      <xdr:spPr>
        <a:xfrm>
          <a:off x="20499754" y="1406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20410854" y="142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19645923" y="14236114"/>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8815538" y="14170172"/>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17999808" y="142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13" name="フローチャート: 判断 812">
          <a:extLst>
            <a:ext uri="{FF2B5EF4-FFF2-40B4-BE49-F238E27FC236}">
              <a16:creationId xmlns:a16="http://schemas.microsoft.com/office/drawing/2014/main" id="{00000000-0008-0000-0E00-00002D030000}"/>
            </a:ext>
          </a:extLst>
        </xdr:cNvPr>
        <xdr:cNvSpPr/>
      </xdr:nvSpPr>
      <xdr:spPr>
        <a:xfrm>
          <a:off x="17184077" y="14190395"/>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20285808"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9520877"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869049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747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059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819" name="楕円 818">
          <a:extLst>
            <a:ext uri="{FF2B5EF4-FFF2-40B4-BE49-F238E27FC236}">
              <a16:creationId xmlns:a16="http://schemas.microsoft.com/office/drawing/2014/main" id="{00000000-0008-0000-0E00-000033030000}"/>
            </a:ext>
          </a:extLst>
        </xdr:cNvPr>
        <xdr:cNvSpPr/>
      </xdr:nvSpPr>
      <xdr:spPr>
        <a:xfrm>
          <a:off x="20410854" y="14439216"/>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820" name="【児童館】&#10;一人当たり面積該当値テキスト">
          <a:extLst>
            <a:ext uri="{FF2B5EF4-FFF2-40B4-BE49-F238E27FC236}">
              <a16:creationId xmlns:a16="http://schemas.microsoft.com/office/drawing/2014/main" id="{00000000-0008-0000-0E00-000034030000}"/>
            </a:ext>
          </a:extLst>
        </xdr:cNvPr>
        <xdr:cNvSpPr txBox="1"/>
      </xdr:nvSpPr>
      <xdr:spPr>
        <a:xfrm>
          <a:off x="20499754" y="1435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19645923" y="14439216"/>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9696723" y="14490016"/>
          <a:ext cx="7649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18815538" y="14439216"/>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8866338" y="14490016"/>
          <a:ext cx="8303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17999808" y="14439216"/>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18050608" y="14490016"/>
          <a:ext cx="8157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17184077" y="14439216"/>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140970</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17234877" y="14490016"/>
          <a:ext cx="8157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829" name="n_1aveValue【児童館】&#10;一人当たり面積">
          <a:extLst>
            <a:ext uri="{FF2B5EF4-FFF2-40B4-BE49-F238E27FC236}">
              <a16:creationId xmlns:a16="http://schemas.microsoft.com/office/drawing/2014/main" id="{00000000-0008-0000-0E00-00003D030000}"/>
            </a:ext>
          </a:extLst>
        </xdr:cNvPr>
        <xdr:cNvSpPr txBox="1"/>
      </xdr:nvSpPr>
      <xdr:spPr>
        <a:xfrm>
          <a:off x="19463804" y="1401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30" name="n_2aveValue【児童館】&#10;一人当たり面積">
          <a:extLst>
            <a:ext uri="{FF2B5EF4-FFF2-40B4-BE49-F238E27FC236}">
              <a16:creationId xmlns:a16="http://schemas.microsoft.com/office/drawing/2014/main" id="{00000000-0008-0000-0E00-00003E030000}"/>
            </a:ext>
          </a:extLst>
        </xdr:cNvPr>
        <xdr:cNvSpPr txBox="1"/>
      </xdr:nvSpPr>
      <xdr:spPr>
        <a:xfrm>
          <a:off x="18646119" y="1394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831" name="n_3aveValue【児童館】&#10;一人当たり面積">
          <a:extLst>
            <a:ext uri="{FF2B5EF4-FFF2-40B4-BE49-F238E27FC236}">
              <a16:creationId xmlns:a16="http://schemas.microsoft.com/office/drawing/2014/main" id="{00000000-0008-0000-0E00-00003F030000}"/>
            </a:ext>
          </a:extLst>
        </xdr:cNvPr>
        <xdr:cNvSpPr txBox="1"/>
      </xdr:nvSpPr>
      <xdr:spPr>
        <a:xfrm>
          <a:off x="17830389" y="13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32" name="n_4aveValue【児童館】&#10;一人当たり面積">
          <a:extLst>
            <a:ext uri="{FF2B5EF4-FFF2-40B4-BE49-F238E27FC236}">
              <a16:creationId xmlns:a16="http://schemas.microsoft.com/office/drawing/2014/main" id="{00000000-0008-0000-0E00-000040030000}"/>
            </a:ext>
          </a:extLst>
        </xdr:cNvPr>
        <xdr:cNvSpPr txBox="1"/>
      </xdr:nvSpPr>
      <xdr:spPr>
        <a:xfrm>
          <a:off x="17014658" y="139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833" name="n_1mainValue【児童館】&#10;一人当たり面積">
          <a:extLst>
            <a:ext uri="{FF2B5EF4-FFF2-40B4-BE49-F238E27FC236}">
              <a16:creationId xmlns:a16="http://schemas.microsoft.com/office/drawing/2014/main" id="{00000000-0008-0000-0E00-000041030000}"/>
            </a:ext>
          </a:extLst>
        </xdr:cNvPr>
        <xdr:cNvSpPr txBox="1"/>
      </xdr:nvSpPr>
      <xdr:spPr>
        <a:xfrm>
          <a:off x="19463804" y="1452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834" name="n_2mainValue【児童館】&#10;一人当たり面積">
          <a:extLst>
            <a:ext uri="{FF2B5EF4-FFF2-40B4-BE49-F238E27FC236}">
              <a16:creationId xmlns:a16="http://schemas.microsoft.com/office/drawing/2014/main" id="{00000000-0008-0000-0E00-000042030000}"/>
            </a:ext>
          </a:extLst>
        </xdr:cNvPr>
        <xdr:cNvSpPr txBox="1"/>
      </xdr:nvSpPr>
      <xdr:spPr>
        <a:xfrm>
          <a:off x="18646119" y="1452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835" name="n_3mainValue【児童館】&#10;一人当たり面積">
          <a:extLst>
            <a:ext uri="{FF2B5EF4-FFF2-40B4-BE49-F238E27FC236}">
              <a16:creationId xmlns:a16="http://schemas.microsoft.com/office/drawing/2014/main" id="{00000000-0008-0000-0E00-000043030000}"/>
            </a:ext>
          </a:extLst>
        </xdr:cNvPr>
        <xdr:cNvSpPr txBox="1"/>
      </xdr:nvSpPr>
      <xdr:spPr>
        <a:xfrm>
          <a:off x="17830389" y="1452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836" name="n_4mainValue【児童館】&#10;一人当たり面積">
          <a:extLst>
            <a:ext uri="{FF2B5EF4-FFF2-40B4-BE49-F238E27FC236}">
              <a16:creationId xmlns:a16="http://schemas.microsoft.com/office/drawing/2014/main" id="{00000000-0008-0000-0E00-000044030000}"/>
            </a:ext>
          </a:extLst>
        </xdr:cNvPr>
        <xdr:cNvSpPr txBox="1"/>
      </xdr:nvSpPr>
      <xdr:spPr>
        <a:xfrm>
          <a:off x="17014658" y="1452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1493500" y="15380970"/>
          <a:ext cx="4358054"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1605846"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1605846"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2548577"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2548577"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3603654"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3603654"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1493500" y="16508144"/>
          <a:ext cx="4358054" cy="224907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00000000-0008-0000-0E00-00004D030000}"/>
            </a:ext>
          </a:extLst>
        </xdr:cNvPr>
        <xdr:cNvSpPr txBox="1"/>
      </xdr:nvSpPr>
      <xdr:spPr>
        <a:xfrm>
          <a:off x="11455400" y="1632028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1493500" y="18757216"/>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11070283" y="186176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1493500" y="18384129"/>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11070283" y="182419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1493500" y="18008405"/>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1119749" y="1786881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1493500" y="17632680"/>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1119749" y="174930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1493500" y="17256955"/>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1119749" y="17117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1493500" y="16881231"/>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1119749" y="167416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1493500" y="16508144"/>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1183869" y="1636855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00000000-0008-0000-0E00-00005C030000}"/>
            </a:ext>
          </a:extLst>
        </xdr:cNvPr>
        <xdr:cNvSpPr/>
      </xdr:nvSpPr>
      <xdr:spPr>
        <a:xfrm>
          <a:off x="11493500" y="16508144"/>
          <a:ext cx="4358054" cy="2249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flipV="1">
          <a:off x="15073287" y="17091954"/>
          <a:ext cx="0" cy="1292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2" name="【公民館】&#10;有形固定資産減価償却率最小値テキスト">
          <a:extLst>
            <a:ext uri="{FF2B5EF4-FFF2-40B4-BE49-F238E27FC236}">
              <a16:creationId xmlns:a16="http://schemas.microsoft.com/office/drawing/2014/main" id="{00000000-0008-0000-0E00-00005E030000}"/>
            </a:ext>
          </a:extLst>
        </xdr:cNvPr>
        <xdr:cNvSpPr txBox="1"/>
      </xdr:nvSpPr>
      <xdr:spPr>
        <a:xfrm>
          <a:off x="15112023" y="1838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a:off x="14985023" y="18384129"/>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864" name="【公民館】&#10;有形固定資産減価償却率最大値テキスト">
          <a:extLst>
            <a:ext uri="{FF2B5EF4-FFF2-40B4-BE49-F238E27FC236}">
              <a16:creationId xmlns:a16="http://schemas.microsoft.com/office/drawing/2014/main" id="{00000000-0008-0000-0E00-000060030000}"/>
            </a:ext>
          </a:extLst>
        </xdr:cNvPr>
        <xdr:cNvSpPr txBox="1"/>
      </xdr:nvSpPr>
      <xdr:spPr>
        <a:xfrm>
          <a:off x="15112023" y="1687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a:off x="14985023" y="17091954"/>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866" name="【公民館】&#10;有形固定資産減価償却率平均値テキスト">
          <a:extLst>
            <a:ext uri="{FF2B5EF4-FFF2-40B4-BE49-F238E27FC236}">
              <a16:creationId xmlns:a16="http://schemas.microsoft.com/office/drawing/2014/main" id="{00000000-0008-0000-0E00-000062030000}"/>
            </a:ext>
          </a:extLst>
        </xdr:cNvPr>
        <xdr:cNvSpPr txBox="1"/>
      </xdr:nvSpPr>
      <xdr:spPr>
        <a:xfrm>
          <a:off x="15112023" y="1737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867" name="フローチャート: 判断 866">
          <a:extLst>
            <a:ext uri="{FF2B5EF4-FFF2-40B4-BE49-F238E27FC236}">
              <a16:creationId xmlns:a16="http://schemas.microsoft.com/office/drawing/2014/main" id="{00000000-0008-0000-0E00-000063030000}"/>
            </a:ext>
          </a:extLst>
        </xdr:cNvPr>
        <xdr:cNvSpPr/>
      </xdr:nvSpPr>
      <xdr:spPr>
        <a:xfrm>
          <a:off x="15023123" y="17525463"/>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868" name="フローチャート: 判断 867">
          <a:extLst>
            <a:ext uri="{FF2B5EF4-FFF2-40B4-BE49-F238E27FC236}">
              <a16:creationId xmlns:a16="http://schemas.microsoft.com/office/drawing/2014/main" id="{00000000-0008-0000-0E00-000064030000}"/>
            </a:ext>
          </a:extLst>
        </xdr:cNvPr>
        <xdr:cNvSpPr/>
      </xdr:nvSpPr>
      <xdr:spPr>
        <a:xfrm>
          <a:off x="14243538" y="17510223"/>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3427808" y="17500698"/>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870" name="フローチャート: 判断 869">
          <a:extLst>
            <a:ext uri="{FF2B5EF4-FFF2-40B4-BE49-F238E27FC236}">
              <a16:creationId xmlns:a16="http://schemas.microsoft.com/office/drawing/2014/main" id="{00000000-0008-0000-0E00-000066030000}"/>
            </a:ext>
          </a:extLst>
        </xdr:cNvPr>
        <xdr:cNvSpPr/>
      </xdr:nvSpPr>
      <xdr:spPr>
        <a:xfrm>
          <a:off x="12612077" y="17491173"/>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871" name="フローチャート: 判断 870">
          <a:extLst>
            <a:ext uri="{FF2B5EF4-FFF2-40B4-BE49-F238E27FC236}">
              <a16:creationId xmlns:a16="http://schemas.microsoft.com/office/drawing/2014/main" id="{00000000-0008-0000-0E00-000067030000}"/>
            </a:ext>
          </a:extLst>
        </xdr:cNvPr>
        <xdr:cNvSpPr/>
      </xdr:nvSpPr>
      <xdr:spPr>
        <a:xfrm>
          <a:off x="11781692" y="17466407"/>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E00-000068030000}"/>
            </a:ext>
          </a:extLst>
        </xdr:cNvPr>
        <xdr:cNvSpPr txBox="1"/>
      </xdr:nvSpPr>
      <xdr:spPr>
        <a:xfrm>
          <a:off x="14898077"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411849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330276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2487031"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E00-00006C030000}"/>
            </a:ext>
          </a:extLst>
        </xdr:cNvPr>
        <xdr:cNvSpPr txBox="1"/>
      </xdr:nvSpPr>
      <xdr:spPr>
        <a:xfrm>
          <a:off x="11656646"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50164</xdr:rowOff>
    </xdr:from>
    <xdr:to>
      <xdr:col>85</xdr:col>
      <xdr:colOff>177800</xdr:colOff>
      <xdr:row>106</xdr:row>
      <xdr:rowOff>151764</xdr:rowOff>
    </xdr:to>
    <xdr:sp macro="" textlink="">
      <xdr:nvSpPr>
        <xdr:cNvPr id="877" name="楕円 876">
          <a:extLst>
            <a:ext uri="{FF2B5EF4-FFF2-40B4-BE49-F238E27FC236}">
              <a16:creationId xmlns:a16="http://schemas.microsoft.com/office/drawing/2014/main" id="{00000000-0008-0000-0E00-00006D030000}"/>
            </a:ext>
          </a:extLst>
        </xdr:cNvPr>
        <xdr:cNvSpPr/>
      </xdr:nvSpPr>
      <xdr:spPr>
        <a:xfrm>
          <a:off x="15023123" y="179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28591</xdr:rowOff>
    </xdr:from>
    <xdr:ext cx="405111" cy="259045"/>
    <xdr:sp macro="" textlink="">
      <xdr:nvSpPr>
        <xdr:cNvPr id="878" name="【公民館】&#10;有形固定資産減価償却率該当値テキスト">
          <a:extLst>
            <a:ext uri="{FF2B5EF4-FFF2-40B4-BE49-F238E27FC236}">
              <a16:creationId xmlns:a16="http://schemas.microsoft.com/office/drawing/2014/main" id="{00000000-0008-0000-0E00-00006E030000}"/>
            </a:ext>
          </a:extLst>
        </xdr:cNvPr>
        <xdr:cNvSpPr txBox="1"/>
      </xdr:nvSpPr>
      <xdr:spPr>
        <a:xfrm>
          <a:off x="15112023" y="17922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xdr:rowOff>
    </xdr:from>
    <xdr:to>
      <xdr:col>81</xdr:col>
      <xdr:colOff>101600</xdr:colOff>
      <xdr:row>106</xdr:row>
      <xdr:rowOff>107950</xdr:rowOff>
    </xdr:to>
    <xdr:sp macro="" textlink="">
      <xdr:nvSpPr>
        <xdr:cNvPr id="879" name="楕円 878">
          <a:extLst>
            <a:ext uri="{FF2B5EF4-FFF2-40B4-BE49-F238E27FC236}">
              <a16:creationId xmlns:a16="http://schemas.microsoft.com/office/drawing/2014/main" id="{00000000-0008-0000-0E00-00006F030000}"/>
            </a:ext>
          </a:extLst>
        </xdr:cNvPr>
        <xdr:cNvSpPr/>
      </xdr:nvSpPr>
      <xdr:spPr>
        <a:xfrm>
          <a:off x="14243538" y="179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57150</xdr:rowOff>
    </xdr:from>
    <xdr:to>
      <xdr:col>85</xdr:col>
      <xdr:colOff>127000</xdr:colOff>
      <xdr:row>106</xdr:row>
      <xdr:rowOff>100964</xdr:rowOff>
    </xdr:to>
    <xdr:cxnSp macro="">
      <xdr:nvCxnSpPr>
        <xdr:cNvPr id="880" name="直線コネクタ 879">
          <a:extLst>
            <a:ext uri="{FF2B5EF4-FFF2-40B4-BE49-F238E27FC236}">
              <a16:creationId xmlns:a16="http://schemas.microsoft.com/office/drawing/2014/main" id="{00000000-0008-0000-0E00-000070030000}"/>
            </a:ext>
          </a:extLst>
        </xdr:cNvPr>
        <xdr:cNvCxnSpPr/>
      </xdr:nvCxnSpPr>
      <xdr:spPr>
        <a:xfrm>
          <a:off x="14294338" y="17951255"/>
          <a:ext cx="779585"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137795</xdr:rowOff>
    </xdr:from>
    <xdr:to>
      <xdr:col>76</xdr:col>
      <xdr:colOff>165100</xdr:colOff>
      <xdr:row>106</xdr:row>
      <xdr:rowOff>67945</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3427808" y="17863087"/>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17145</xdr:rowOff>
    </xdr:from>
    <xdr:to>
      <xdr:col>81</xdr:col>
      <xdr:colOff>50800</xdr:colOff>
      <xdr:row>106</xdr:row>
      <xdr:rowOff>57150</xdr:rowOff>
    </xdr:to>
    <xdr:cxnSp macro="">
      <xdr:nvCxnSpPr>
        <xdr:cNvPr id="882" name="直線コネクタ 881">
          <a:extLst>
            <a:ext uri="{FF2B5EF4-FFF2-40B4-BE49-F238E27FC236}">
              <a16:creationId xmlns:a16="http://schemas.microsoft.com/office/drawing/2014/main" id="{00000000-0008-0000-0E00-000072030000}"/>
            </a:ext>
          </a:extLst>
        </xdr:cNvPr>
        <xdr:cNvCxnSpPr/>
      </xdr:nvCxnSpPr>
      <xdr:spPr>
        <a:xfrm>
          <a:off x="13478608" y="17911250"/>
          <a:ext cx="81573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2612077" y="17823081"/>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148589</xdr:rowOff>
    </xdr:from>
    <xdr:to>
      <xdr:col>76</xdr:col>
      <xdr:colOff>114300</xdr:colOff>
      <xdr:row>106</xdr:row>
      <xdr:rowOff>17145</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a:off x="12662877" y="17873881"/>
          <a:ext cx="815731" cy="3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78739</xdr:rowOff>
    </xdr:from>
    <xdr:to>
      <xdr:col>67</xdr:col>
      <xdr:colOff>101600</xdr:colOff>
      <xdr:row>106</xdr:row>
      <xdr:rowOff>8889</xdr:rowOff>
    </xdr:to>
    <xdr:sp macro="" textlink="">
      <xdr:nvSpPr>
        <xdr:cNvPr id="885" name="楕円 884">
          <a:extLst>
            <a:ext uri="{FF2B5EF4-FFF2-40B4-BE49-F238E27FC236}">
              <a16:creationId xmlns:a16="http://schemas.microsoft.com/office/drawing/2014/main" id="{00000000-0008-0000-0E00-000075030000}"/>
            </a:ext>
          </a:extLst>
        </xdr:cNvPr>
        <xdr:cNvSpPr/>
      </xdr:nvSpPr>
      <xdr:spPr>
        <a:xfrm>
          <a:off x="11781692" y="17804031"/>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129539</xdr:rowOff>
    </xdr:from>
    <xdr:to>
      <xdr:col>71</xdr:col>
      <xdr:colOff>177800</xdr:colOff>
      <xdr:row>105</xdr:row>
      <xdr:rowOff>148589</xdr:rowOff>
    </xdr:to>
    <xdr:cxnSp macro="">
      <xdr:nvCxnSpPr>
        <xdr:cNvPr id="886" name="直線コネクタ 885">
          <a:extLst>
            <a:ext uri="{FF2B5EF4-FFF2-40B4-BE49-F238E27FC236}">
              <a16:creationId xmlns:a16="http://schemas.microsoft.com/office/drawing/2014/main" id="{00000000-0008-0000-0E00-000076030000}"/>
            </a:ext>
          </a:extLst>
        </xdr:cNvPr>
        <xdr:cNvCxnSpPr/>
      </xdr:nvCxnSpPr>
      <xdr:spPr>
        <a:xfrm>
          <a:off x="11832492" y="17854831"/>
          <a:ext cx="83038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887" name="n_1aveValue【公民館】&#10;有形固定資産減価償却率">
          <a:extLst>
            <a:ext uri="{FF2B5EF4-FFF2-40B4-BE49-F238E27FC236}">
              <a16:creationId xmlns:a16="http://schemas.microsoft.com/office/drawing/2014/main" id="{00000000-0008-0000-0E00-000077030000}"/>
            </a:ext>
          </a:extLst>
        </xdr:cNvPr>
        <xdr:cNvSpPr txBox="1"/>
      </xdr:nvSpPr>
      <xdr:spPr>
        <a:xfrm>
          <a:off x="14093736" y="1728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888" name="n_2aveValue【公民館】&#10;有形固定資産減価償却率">
          <a:extLst>
            <a:ext uri="{FF2B5EF4-FFF2-40B4-BE49-F238E27FC236}">
              <a16:creationId xmlns:a16="http://schemas.microsoft.com/office/drawing/2014/main" id="{00000000-0008-0000-0E00-000078030000}"/>
            </a:ext>
          </a:extLst>
        </xdr:cNvPr>
        <xdr:cNvSpPr txBox="1"/>
      </xdr:nvSpPr>
      <xdr:spPr>
        <a:xfrm>
          <a:off x="13290706" y="1727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889" name="n_3aveValue【公民館】&#10;有形固定資産減価償却率">
          <a:extLst>
            <a:ext uri="{FF2B5EF4-FFF2-40B4-BE49-F238E27FC236}">
              <a16:creationId xmlns:a16="http://schemas.microsoft.com/office/drawing/2014/main" id="{00000000-0008-0000-0E00-000079030000}"/>
            </a:ext>
          </a:extLst>
        </xdr:cNvPr>
        <xdr:cNvSpPr txBox="1"/>
      </xdr:nvSpPr>
      <xdr:spPr>
        <a:xfrm>
          <a:off x="12474975" y="1726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890" name="n_4aveValue【公民館】&#10;有形固定資産減価償却率">
          <a:extLst>
            <a:ext uri="{FF2B5EF4-FFF2-40B4-BE49-F238E27FC236}">
              <a16:creationId xmlns:a16="http://schemas.microsoft.com/office/drawing/2014/main" id="{00000000-0008-0000-0E00-00007A030000}"/>
            </a:ext>
          </a:extLst>
        </xdr:cNvPr>
        <xdr:cNvSpPr txBox="1"/>
      </xdr:nvSpPr>
      <xdr:spPr>
        <a:xfrm>
          <a:off x="11644590" y="172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99077</xdr:rowOff>
    </xdr:from>
    <xdr:ext cx="405111" cy="259045"/>
    <xdr:sp macro="" textlink="">
      <xdr:nvSpPr>
        <xdr:cNvPr id="891" name="n_1mainValue【公民館】&#10;有形固定資産減価償却率">
          <a:extLst>
            <a:ext uri="{FF2B5EF4-FFF2-40B4-BE49-F238E27FC236}">
              <a16:creationId xmlns:a16="http://schemas.microsoft.com/office/drawing/2014/main" id="{00000000-0008-0000-0E00-00007B030000}"/>
            </a:ext>
          </a:extLst>
        </xdr:cNvPr>
        <xdr:cNvSpPr txBox="1"/>
      </xdr:nvSpPr>
      <xdr:spPr>
        <a:xfrm>
          <a:off x="14093736" y="1799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59072</xdr:rowOff>
    </xdr:from>
    <xdr:ext cx="405111" cy="259045"/>
    <xdr:sp macro="" textlink="">
      <xdr:nvSpPr>
        <xdr:cNvPr id="892" name="n_2mainValue【公民館】&#10;有形固定資産減価償却率">
          <a:extLst>
            <a:ext uri="{FF2B5EF4-FFF2-40B4-BE49-F238E27FC236}">
              <a16:creationId xmlns:a16="http://schemas.microsoft.com/office/drawing/2014/main" id="{00000000-0008-0000-0E00-00007C030000}"/>
            </a:ext>
          </a:extLst>
        </xdr:cNvPr>
        <xdr:cNvSpPr txBox="1"/>
      </xdr:nvSpPr>
      <xdr:spPr>
        <a:xfrm>
          <a:off x="13290706" y="179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19066</xdr:rowOff>
    </xdr:from>
    <xdr:ext cx="405111" cy="259045"/>
    <xdr:sp macro="" textlink="">
      <xdr:nvSpPr>
        <xdr:cNvPr id="893" name="n_3mainValue【公民館】&#10;有形固定資産減価償却率">
          <a:extLst>
            <a:ext uri="{FF2B5EF4-FFF2-40B4-BE49-F238E27FC236}">
              <a16:creationId xmlns:a16="http://schemas.microsoft.com/office/drawing/2014/main" id="{00000000-0008-0000-0E00-00007D030000}"/>
            </a:ext>
          </a:extLst>
        </xdr:cNvPr>
        <xdr:cNvSpPr txBox="1"/>
      </xdr:nvSpPr>
      <xdr:spPr>
        <a:xfrm>
          <a:off x="12474975" y="1791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xdr:rowOff>
    </xdr:from>
    <xdr:ext cx="405111" cy="259045"/>
    <xdr:sp macro="" textlink="">
      <xdr:nvSpPr>
        <xdr:cNvPr id="894" name="n_4mainValue【公民館】&#10;有形固定資産減価償却率">
          <a:extLst>
            <a:ext uri="{FF2B5EF4-FFF2-40B4-BE49-F238E27FC236}">
              <a16:creationId xmlns:a16="http://schemas.microsoft.com/office/drawing/2014/main" id="{00000000-0008-0000-0E00-00007E030000}"/>
            </a:ext>
          </a:extLst>
        </xdr:cNvPr>
        <xdr:cNvSpPr txBox="1"/>
      </xdr:nvSpPr>
      <xdr:spPr>
        <a:xfrm>
          <a:off x="11644590" y="17894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16881231" y="15380970"/>
          <a:ext cx="4372707"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17008231"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7008231"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7936308"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7936308"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8991385"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18991385"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16881231" y="16508144"/>
          <a:ext cx="4372707" cy="224907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00000000-0008-0000-0E00-000087030000}"/>
            </a:ext>
          </a:extLst>
        </xdr:cNvPr>
        <xdr:cNvSpPr txBox="1"/>
      </xdr:nvSpPr>
      <xdr:spPr>
        <a:xfrm>
          <a:off x="16857785" y="1632028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00000000-0008-0000-0E00-000088030000}"/>
            </a:ext>
          </a:extLst>
        </xdr:cNvPr>
        <xdr:cNvCxnSpPr/>
      </xdr:nvCxnSpPr>
      <xdr:spPr>
        <a:xfrm>
          <a:off x="16881231" y="1875721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a:extLst>
            <a:ext uri="{FF2B5EF4-FFF2-40B4-BE49-F238E27FC236}">
              <a16:creationId xmlns:a16="http://schemas.microsoft.com/office/drawing/2014/main" id="{00000000-0008-0000-0E00-000089030000}"/>
            </a:ext>
          </a:extLst>
        </xdr:cNvPr>
        <xdr:cNvCxnSpPr/>
      </xdr:nvCxnSpPr>
      <xdr:spPr>
        <a:xfrm>
          <a:off x="16881231" y="1838412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a:extLst>
            <a:ext uri="{FF2B5EF4-FFF2-40B4-BE49-F238E27FC236}">
              <a16:creationId xmlns:a16="http://schemas.microsoft.com/office/drawing/2014/main" id="{00000000-0008-0000-0E00-00008A030000}"/>
            </a:ext>
          </a:extLst>
        </xdr:cNvPr>
        <xdr:cNvSpPr txBox="1"/>
      </xdr:nvSpPr>
      <xdr:spPr>
        <a:xfrm>
          <a:off x="16458013" y="182419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6881231" y="1800840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a:extLst>
            <a:ext uri="{FF2B5EF4-FFF2-40B4-BE49-F238E27FC236}">
              <a16:creationId xmlns:a16="http://schemas.microsoft.com/office/drawing/2014/main" id="{00000000-0008-0000-0E00-00008C030000}"/>
            </a:ext>
          </a:extLst>
        </xdr:cNvPr>
        <xdr:cNvSpPr txBox="1"/>
      </xdr:nvSpPr>
      <xdr:spPr>
        <a:xfrm>
          <a:off x="16458013" y="1786881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6881231" y="17632680"/>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6458013" y="174930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6881231" y="1725695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6458013" y="17117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6881231" y="1688123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6458013" y="167416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6881231" y="16508144"/>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E00-000094030000}"/>
            </a:ext>
          </a:extLst>
        </xdr:cNvPr>
        <xdr:cNvSpPr txBox="1"/>
      </xdr:nvSpPr>
      <xdr:spPr>
        <a:xfrm>
          <a:off x="16458013" y="163685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a16="http://schemas.microsoft.com/office/drawing/2014/main" id="{00000000-0008-0000-0E00-000095030000}"/>
            </a:ext>
          </a:extLst>
        </xdr:cNvPr>
        <xdr:cNvSpPr/>
      </xdr:nvSpPr>
      <xdr:spPr>
        <a:xfrm>
          <a:off x="16881231" y="16508144"/>
          <a:ext cx="4372707" cy="2249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918" name="直線コネクタ 917">
          <a:extLst>
            <a:ext uri="{FF2B5EF4-FFF2-40B4-BE49-F238E27FC236}">
              <a16:creationId xmlns:a16="http://schemas.microsoft.com/office/drawing/2014/main" id="{00000000-0008-0000-0E00-000096030000}"/>
            </a:ext>
          </a:extLst>
        </xdr:cNvPr>
        <xdr:cNvCxnSpPr/>
      </xdr:nvCxnSpPr>
      <xdr:spPr>
        <a:xfrm flipV="1">
          <a:off x="20461018" y="17107193"/>
          <a:ext cx="0" cy="1238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9" name="【公民館】&#10;一人当たり面積最小値テキスト">
          <a:extLst>
            <a:ext uri="{FF2B5EF4-FFF2-40B4-BE49-F238E27FC236}">
              <a16:creationId xmlns:a16="http://schemas.microsoft.com/office/drawing/2014/main" id="{00000000-0008-0000-0E00-000097030000}"/>
            </a:ext>
          </a:extLst>
        </xdr:cNvPr>
        <xdr:cNvSpPr txBox="1"/>
      </xdr:nvSpPr>
      <xdr:spPr>
        <a:xfrm>
          <a:off x="20499754" y="18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20" name="直線コネクタ 919">
          <a:extLst>
            <a:ext uri="{FF2B5EF4-FFF2-40B4-BE49-F238E27FC236}">
              <a16:creationId xmlns:a16="http://schemas.microsoft.com/office/drawing/2014/main" id="{00000000-0008-0000-0E00-000098030000}"/>
            </a:ext>
          </a:extLst>
        </xdr:cNvPr>
        <xdr:cNvCxnSpPr/>
      </xdr:nvCxnSpPr>
      <xdr:spPr>
        <a:xfrm>
          <a:off x="20387408" y="18346029"/>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21" name="【公民館】&#10;一人当たり面積最大値テキスト">
          <a:extLst>
            <a:ext uri="{FF2B5EF4-FFF2-40B4-BE49-F238E27FC236}">
              <a16:creationId xmlns:a16="http://schemas.microsoft.com/office/drawing/2014/main" id="{00000000-0008-0000-0E00-000099030000}"/>
            </a:ext>
          </a:extLst>
        </xdr:cNvPr>
        <xdr:cNvSpPr txBox="1"/>
      </xdr:nvSpPr>
      <xdr:spPr>
        <a:xfrm>
          <a:off x="20499754" y="1688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2" name="直線コネクタ 921">
          <a:extLst>
            <a:ext uri="{FF2B5EF4-FFF2-40B4-BE49-F238E27FC236}">
              <a16:creationId xmlns:a16="http://schemas.microsoft.com/office/drawing/2014/main" id="{00000000-0008-0000-0E00-00009A030000}"/>
            </a:ext>
          </a:extLst>
        </xdr:cNvPr>
        <xdr:cNvCxnSpPr/>
      </xdr:nvCxnSpPr>
      <xdr:spPr>
        <a:xfrm>
          <a:off x="20387408" y="17107193"/>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23" name="【公民館】&#10;一人当たり面積平均値テキスト">
          <a:extLst>
            <a:ext uri="{FF2B5EF4-FFF2-40B4-BE49-F238E27FC236}">
              <a16:creationId xmlns:a16="http://schemas.microsoft.com/office/drawing/2014/main" id="{00000000-0008-0000-0E00-00009B030000}"/>
            </a:ext>
          </a:extLst>
        </xdr:cNvPr>
        <xdr:cNvSpPr txBox="1"/>
      </xdr:nvSpPr>
      <xdr:spPr>
        <a:xfrm>
          <a:off x="20499754" y="17778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4" name="フローチャート: 判断 923">
          <a:extLst>
            <a:ext uri="{FF2B5EF4-FFF2-40B4-BE49-F238E27FC236}">
              <a16:creationId xmlns:a16="http://schemas.microsoft.com/office/drawing/2014/main" id="{00000000-0008-0000-0E00-00009C030000}"/>
            </a:ext>
          </a:extLst>
        </xdr:cNvPr>
        <xdr:cNvSpPr/>
      </xdr:nvSpPr>
      <xdr:spPr>
        <a:xfrm>
          <a:off x="20410854" y="17800222"/>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925" name="フローチャート: 判断 924">
          <a:extLst>
            <a:ext uri="{FF2B5EF4-FFF2-40B4-BE49-F238E27FC236}">
              <a16:creationId xmlns:a16="http://schemas.microsoft.com/office/drawing/2014/main" id="{00000000-0008-0000-0E00-00009D030000}"/>
            </a:ext>
          </a:extLst>
        </xdr:cNvPr>
        <xdr:cNvSpPr/>
      </xdr:nvSpPr>
      <xdr:spPr>
        <a:xfrm>
          <a:off x="19645923" y="17807842"/>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26" name="フローチャート: 判断 925">
          <a:extLst>
            <a:ext uri="{FF2B5EF4-FFF2-40B4-BE49-F238E27FC236}">
              <a16:creationId xmlns:a16="http://schemas.microsoft.com/office/drawing/2014/main" id="{00000000-0008-0000-0E00-00009E030000}"/>
            </a:ext>
          </a:extLst>
        </xdr:cNvPr>
        <xdr:cNvSpPr/>
      </xdr:nvSpPr>
      <xdr:spPr>
        <a:xfrm>
          <a:off x="18815538" y="1779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927" name="フローチャート: 判断 926">
          <a:extLst>
            <a:ext uri="{FF2B5EF4-FFF2-40B4-BE49-F238E27FC236}">
              <a16:creationId xmlns:a16="http://schemas.microsoft.com/office/drawing/2014/main" id="{00000000-0008-0000-0E00-00009F030000}"/>
            </a:ext>
          </a:extLst>
        </xdr:cNvPr>
        <xdr:cNvSpPr/>
      </xdr:nvSpPr>
      <xdr:spPr>
        <a:xfrm>
          <a:off x="17999808" y="17815462"/>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928" name="フローチャート: 判断 927">
          <a:extLst>
            <a:ext uri="{FF2B5EF4-FFF2-40B4-BE49-F238E27FC236}">
              <a16:creationId xmlns:a16="http://schemas.microsoft.com/office/drawing/2014/main" id="{00000000-0008-0000-0E00-0000A0030000}"/>
            </a:ext>
          </a:extLst>
        </xdr:cNvPr>
        <xdr:cNvSpPr/>
      </xdr:nvSpPr>
      <xdr:spPr>
        <a:xfrm>
          <a:off x="17184077" y="17800222"/>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E00-0000A1030000}"/>
            </a:ext>
          </a:extLst>
        </xdr:cNvPr>
        <xdr:cNvSpPr txBox="1"/>
      </xdr:nvSpPr>
      <xdr:spPr>
        <a:xfrm>
          <a:off x="20285808"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E00-0000A2030000}"/>
            </a:ext>
          </a:extLst>
        </xdr:cNvPr>
        <xdr:cNvSpPr txBox="1"/>
      </xdr:nvSpPr>
      <xdr:spPr>
        <a:xfrm>
          <a:off x="19520877"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E00-0000A3030000}"/>
            </a:ext>
          </a:extLst>
        </xdr:cNvPr>
        <xdr:cNvSpPr txBox="1"/>
      </xdr:nvSpPr>
      <xdr:spPr>
        <a:xfrm>
          <a:off x="1869049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E00-0000A4030000}"/>
            </a:ext>
          </a:extLst>
        </xdr:cNvPr>
        <xdr:cNvSpPr txBox="1"/>
      </xdr:nvSpPr>
      <xdr:spPr>
        <a:xfrm>
          <a:off x="1787476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E00-0000A5030000}"/>
            </a:ext>
          </a:extLst>
        </xdr:cNvPr>
        <xdr:cNvSpPr txBox="1"/>
      </xdr:nvSpPr>
      <xdr:spPr>
        <a:xfrm>
          <a:off x="17059031"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10161</xdr:rowOff>
    </xdr:from>
    <xdr:to>
      <xdr:col>116</xdr:col>
      <xdr:colOff>114300</xdr:colOff>
      <xdr:row>104</xdr:row>
      <xdr:rowOff>111761</xdr:rowOff>
    </xdr:to>
    <xdr:sp macro="" textlink="">
      <xdr:nvSpPr>
        <xdr:cNvPr id="934" name="楕円 933">
          <a:extLst>
            <a:ext uri="{FF2B5EF4-FFF2-40B4-BE49-F238E27FC236}">
              <a16:creationId xmlns:a16="http://schemas.microsoft.com/office/drawing/2014/main" id="{00000000-0008-0000-0E00-0000A6030000}"/>
            </a:ext>
          </a:extLst>
        </xdr:cNvPr>
        <xdr:cNvSpPr/>
      </xdr:nvSpPr>
      <xdr:spPr>
        <a:xfrm>
          <a:off x="20410854" y="1756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33038</xdr:rowOff>
    </xdr:from>
    <xdr:ext cx="469744" cy="259045"/>
    <xdr:sp macro="" textlink="">
      <xdr:nvSpPr>
        <xdr:cNvPr id="935" name="【公民館】&#10;一人当たり面積該当値テキスト">
          <a:extLst>
            <a:ext uri="{FF2B5EF4-FFF2-40B4-BE49-F238E27FC236}">
              <a16:creationId xmlns:a16="http://schemas.microsoft.com/office/drawing/2014/main" id="{00000000-0008-0000-0E00-0000A7030000}"/>
            </a:ext>
          </a:extLst>
        </xdr:cNvPr>
        <xdr:cNvSpPr txBox="1"/>
      </xdr:nvSpPr>
      <xdr:spPr>
        <a:xfrm>
          <a:off x="20499754" y="1742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17780</xdr:rowOff>
    </xdr:from>
    <xdr:to>
      <xdr:col>112</xdr:col>
      <xdr:colOff>38100</xdr:colOff>
      <xdr:row>104</xdr:row>
      <xdr:rowOff>119380</xdr:rowOff>
    </xdr:to>
    <xdr:sp macro="" textlink="">
      <xdr:nvSpPr>
        <xdr:cNvPr id="936" name="楕円 935">
          <a:extLst>
            <a:ext uri="{FF2B5EF4-FFF2-40B4-BE49-F238E27FC236}">
              <a16:creationId xmlns:a16="http://schemas.microsoft.com/office/drawing/2014/main" id="{00000000-0008-0000-0E00-0000A8030000}"/>
            </a:ext>
          </a:extLst>
        </xdr:cNvPr>
        <xdr:cNvSpPr/>
      </xdr:nvSpPr>
      <xdr:spPr>
        <a:xfrm>
          <a:off x="19645923" y="17574260"/>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60961</xdr:rowOff>
    </xdr:from>
    <xdr:to>
      <xdr:col>116</xdr:col>
      <xdr:colOff>63500</xdr:colOff>
      <xdr:row>104</xdr:row>
      <xdr:rowOff>68580</xdr:rowOff>
    </xdr:to>
    <xdr:cxnSp macro="">
      <xdr:nvCxnSpPr>
        <xdr:cNvPr id="937" name="直線コネクタ 936">
          <a:extLst>
            <a:ext uri="{FF2B5EF4-FFF2-40B4-BE49-F238E27FC236}">
              <a16:creationId xmlns:a16="http://schemas.microsoft.com/office/drawing/2014/main" id="{00000000-0008-0000-0E00-0000A9030000}"/>
            </a:ext>
          </a:extLst>
        </xdr:cNvPr>
        <xdr:cNvCxnSpPr/>
      </xdr:nvCxnSpPr>
      <xdr:spPr>
        <a:xfrm flipV="1">
          <a:off x="19696723" y="17617441"/>
          <a:ext cx="764931"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17780</xdr:rowOff>
    </xdr:from>
    <xdr:to>
      <xdr:col>107</xdr:col>
      <xdr:colOff>101600</xdr:colOff>
      <xdr:row>104</xdr:row>
      <xdr:rowOff>119380</xdr:rowOff>
    </xdr:to>
    <xdr:sp macro="" textlink="">
      <xdr:nvSpPr>
        <xdr:cNvPr id="938" name="楕円 937">
          <a:extLst>
            <a:ext uri="{FF2B5EF4-FFF2-40B4-BE49-F238E27FC236}">
              <a16:creationId xmlns:a16="http://schemas.microsoft.com/office/drawing/2014/main" id="{00000000-0008-0000-0E00-0000AA030000}"/>
            </a:ext>
          </a:extLst>
        </xdr:cNvPr>
        <xdr:cNvSpPr/>
      </xdr:nvSpPr>
      <xdr:spPr>
        <a:xfrm>
          <a:off x="18815538" y="1757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68580</xdr:rowOff>
    </xdr:from>
    <xdr:to>
      <xdr:col>111</xdr:col>
      <xdr:colOff>177800</xdr:colOff>
      <xdr:row>104</xdr:row>
      <xdr:rowOff>68580</xdr:rowOff>
    </xdr:to>
    <xdr:cxnSp macro="">
      <xdr:nvCxnSpPr>
        <xdr:cNvPr id="939" name="直線コネクタ 938">
          <a:extLst>
            <a:ext uri="{FF2B5EF4-FFF2-40B4-BE49-F238E27FC236}">
              <a16:creationId xmlns:a16="http://schemas.microsoft.com/office/drawing/2014/main" id="{00000000-0008-0000-0E00-0000AB030000}"/>
            </a:ext>
          </a:extLst>
        </xdr:cNvPr>
        <xdr:cNvCxnSpPr/>
      </xdr:nvCxnSpPr>
      <xdr:spPr>
        <a:xfrm>
          <a:off x="18866338" y="17625060"/>
          <a:ext cx="8303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17780</xdr:rowOff>
    </xdr:from>
    <xdr:to>
      <xdr:col>102</xdr:col>
      <xdr:colOff>165100</xdr:colOff>
      <xdr:row>104</xdr:row>
      <xdr:rowOff>119380</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17999808" y="1757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68580</xdr:rowOff>
    </xdr:from>
    <xdr:to>
      <xdr:col>107</xdr:col>
      <xdr:colOff>50800</xdr:colOff>
      <xdr:row>104</xdr:row>
      <xdr:rowOff>68580</xdr:rowOff>
    </xdr:to>
    <xdr:cxnSp macro="">
      <xdr:nvCxnSpPr>
        <xdr:cNvPr id="941" name="直線コネクタ 940">
          <a:extLst>
            <a:ext uri="{FF2B5EF4-FFF2-40B4-BE49-F238E27FC236}">
              <a16:creationId xmlns:a16="http://schemas.microsoft.com/office/drawing/2014/main" id="{00000000-0008-0000-0E00-0000AD030000}"/>
            </a:ext>
          </a:extLst>
        </xdr:cNvPr>
        <xdr:cNvCxnSpPr/>
      </xdr:nvCxnSpPr>
      <xdr:spPr>
        <a:xfrm>
          <a:off x="18050608" y="17625060"/>
          <a:ext cx="8157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17780</xdr:rowOff>
    </xdr:from>
    <xdr:to>
      <xdr:col>98</xdr:col>
      <xdr:colOff>38100</xdr:colOff>
      <xdr:row>104</xdr:row>
      <xdr:rowOff>119380</xdr:rowOff>
    </xdr:to>
    <xdr:sp macro="" textlink="">
      <xdr:nvSpPr>
        <xdr:cNvPr id="942" name="楕円 941">
          <a:extLst>
            <a:ext uri="{FF2B5EF4-FFF2-40B4-BE49-F238E27FC236}">
              <a16:creationId xmlns:a16="http://schemas.microsoft.com/office/drawing/2014/main" id="{00000000-0008-0000-0E00-0000AE030000}"/>
            </a:ext>
          </a:extLst>
        </xdr:cNvPr>
        <xdr:cNvSpPr/>
      </xdr:nvSpPr>
      <xdr:spPr>
        <a:xfrm>
          <a:off x="17184077" y="17574260"/>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68580</xdr:rowOff>
    </xdr:from>
    <xdr:to>
      <xdr:col>102</xdr:col>
      <xdr:colOff>114300</xdr:colOff>
      <xdr:row>104</xdr:row>
      <xdr:rowOff>68580</xdr:rowOff>
    </xdr:to>
    <xdr:cxnSp macro="">
      <xdr:nvCxnSpPr>
        <xdr:cNvPr id="943" name="直線コネクタ 942">
          <a:extLst>
            <a:ext uri="{FF2B5EF4-FFF2-40B4-BE49-F238E27FC236}">
              <a16:creationId xmlns:a16="http://schemas.microsoft.com/office/drawing/2014/main" id="{00000000-0008-0000-0E00-0000AF030000}"/>
            </a:ext>
          </a:extLst>
        </xdr:cNvPr>
        <xdr:cNvCxnSpPr/>
      </xdr:nvCxnSpPr>
      <xdr:spPr>
        <a:xfrm>
          <a:off x="17234877" y="17625060"/>
          <a:ext cx="8157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944" name="n_1aveValue【公民館】&#10;一人当たり面積">
          <a:extLst>
            <a:ext uri="{FF2B5EF4-FFF2-40B4-BE49-F238E27FC236}">
              <a16:creationId xmlns:a16="http://schemas.microsoft.com/office/drawing/2014/main" id="{00000000-0008-0000-0E00-0000B0030000}"/>
            </a:ext>
          </a:extLst>
        </xdr:cNvPr>
        <xdr:cNvSpPr txBox="1"/>
      </xdr:nvSpPr>
      <xdr:spPr>
        <a:xfrm>
          <a:off x="19463804" y="1789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945" name="n_2aveValue【公民館】&#10;一人当たり面積">
          <a:extLst>
            <a:ext uri="{FF2B5EF4-FFF2-40B4-BE49-F238E27FC236}">
              <a16:creationId xmlns:a16="http://schemas.microsoft.com/office/drawing/2014/main" id="{00000000-0008-0000-0E00-0000B1030000}"/>
            </a:ext>
          </a:extLst>
        </xdr:cNvPr>
        <xdr:cNvSpPr txBox="1"/>
      </xdr:nvSpPr>
      <xdr:spPr>
        <a:xfrm>
          <a:off x="18646119" y="1788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946" name="n_3aveValue【公民館】&#10;一人当たり面積">
          <a:extLst>
            <a:ext uri="{FF2B5EF4-FFF2-40B4-BE49-F238E27FC236}">
              <a16:creationId xmlns:a16="http://schemas.microsoft.com/office/drawing/2014/main" id="{00000000-0008-0000-0E00-0000B2030000}"/>
            </a:ext>
          </a:extLst>
        </xdr:cNvPr>
        <xdr:cNvSpPr txBox="1"/>
      </xdr:nvSpPr>
      <xdr:spPr>
        <a:xfrm>
          <a:off x="17830389" y="1790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947" name="n_4aveValue【公民館】&#10;一人当たり面積">
          <a:extLst>
            <a:ext uri="{FF2B5EF4-FFF2-40B4-BE49-F238E27FC236}">
              <a16:creationId xmlns:a16="http://schemas.microsoft.com/office/drawing/2014/main" id="{00000000-0008-0000-0E00-0000B3030000}"/>
            </a:ext>
          </a:extLst>
        </xdr:cNvPr>
        <xdr:cNvSpPr txBox="1"/>
      </xdr:nvSpPr>
      <xdr:spPr>
        <a:xfrm>
          <a:off x="17014658" y="1789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135907</xdr:rowOff>
    </xdr:from>
    <xdr:ext cx="469744" cy="259045"/>
    <xdr:sp macro="" textlink="">
      <xdr:nvSpPr>
        <xdr:cNvPr id="948" name="n_1mainValue【公民館】&#10;一人当たり面積">
          <a:extLst>
            <a:ext uri="{FF2B5EF4-FFF2-40B4-BE49-F238E27FC236}">
              <a16:creationId xmlns:a16="http://schemas.microsoft.com/office/drawing/2014/main" id="{00000000-0008-0000-0E00-0000B4030000}"/>
            </a:ext>
          </a:extLst>
        </xdr:cNvPr>
        <xdr:cNvSpPr txBox="1"/>
      </xdr:nvSpPr>
      <xdr:spPr>
        <a:xfrm>
          <a:off x="19463804" y="1735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135907</xdr:rowOff>
    </xdr:from>
    <xdr:ext cx="469744" cy="259045"/>
    <xdr:sp macro="" textlink="">
      <xdr:nvSpPr>
        <xdr:cNvPr id="949" name="n_2mainValue【公民館】&#10;一人当たり面積">
          <a:extLst>
            <a:ext uri="{FF2B5EF4-FFF2-40B4-BE49-F238E27FC236}">
              <a16:creationId xmlns:a16="http://schemas.microsoft.com/office/drawing/2014/main" id="{00000000-0008-0000-0E00-0000B5030000}"/>
            </a:ext>
          </a:extLst>
        </xdr:cNvPr>
        <xdr:cNvSpPr txBox="1"/>
      </xdr:nvSpPr>
      <xdr:spPr>
        <a:xfrm>
          <a:off x="18646119" y="1735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135907</xdr:rowOff>
    </xdr:from>
    <xdr:ext cx="469744" cy="259045"/>
    <xdr:sp macro="" textlink="">
      <xdr:nvSpPr>
        <xdr:cNvPr id="950" name="n_3mainValue【公民館】&#10;一人当たり面積">
          <a:extLst>
            <a:ext uri="{FF2B5EF4-FFF2-40B4-BE49-F238E27FC236}">
              <a16:creationId xmlns:a16="http://schemas.microsoft.com/office/drawing/2014/main" id="{00000000-0008-0000-0E00-0000B6030000}"/>
            </a:ext>
          </a:extLst>
        </xdr:cNvPr>
        <xdr:cNvSpPr txBox="1"/>
      </xdr:nvSpPr>
      <xdr:spPr>
        <a:xfrm>
          <a:off x="17830389" y="1735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135907</xdr:rowOff>
    </xdr:from>
    <xdr:ext cx="469744" cy="259045"/>
    <xdr:sp macro="" textlink="">
      <xdr:nvSpPr>
        <xdr:cNvPr id="951" name="n_4mainValue【公民館】&#10;一人当たり面積">
          <a:extLst>
            <a:ext uri="{FF2B5EF4-FFF2-40B4-BE49-F238E27FC236}">
              <a16:creationId xmlns:a16="http://schemas.microsoft.com/office/drawing/2014/main" id="{00000000-0008-0000-0E00-0000B7030000}"/>
            </a:ext>
          </a:extLst>
        </xdr:cNvPr>
        <xdr:cNvSpPr txBox="1"/>
      </xdr:nvSpPr>
      <xdr:spPr>
        <a:xfrm>
          <a:off x="17014658" y="1735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00000000-0008-0000-0E00-0000B8030000}"/>
            </a:ext>
          </a:extLst>
        </xdr:cNvPr>
        <xdr:cNvSpPr/>
      </xdr:nvSpPr>
      <xdr:spPr>
        <a:xfrm>
          <a:off x="703385" y="19132941"/>
          <a:ext cx="20550553" cy="18759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00000000-0008-0000-0E00-0000B9030000}"/>
            </a:ext>
          </a:extLst>
        </xdr:cNvPr>
        <xdr:cNvSpPr/>
      </xdr:nvSpPr>
      <xdr:spPr>
        <a:xfrm>
          <a:off x="703385" y="19196441"/>
          <a:ext cx="3555023"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00000000-0008-0000-0E00-0000BA030000}"/>
            </a:ext>
          </a:extLst>
        </xdr:cNvPr>
        <xdr:cNvSpPr txBox="1"/>
      </xdr:nvSpPr>
      <xdr:spPr>
        <a:xfrm>
          <a:off x="779585" y="19445165"/>
          <a:ext cx="20385453" cy="146479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全体として施設の老朽化が進んでおり、有形固定資産減価償却率は全国平均及び類似団体と比較すると高い傾向にある一方、一人当たりの面積等は平均的な数値以下となっているものが多い。類似団体と比較して特に有形固定資産減価償却率が高くなっている施設は、学校施設、公民館、公営住宅であり、特に低くなっている施設は、保健センター・保健所、港湾・漁港である。</a:t>
          </a:r>
        </a:p>
        <a:p>
          <a:r>
            <a:rPr kumimoji="1" lang="ja-JP" altLang="en-US" sz="1300">
              <a:latin typeface="ＭＳ Ｐゴシック" panose="020B0600070205080204" pitchFamily="50" charset="-128"/>
              <a:ea typeface="ＭＳ Ｐゴシック" panose="020B0600070205080204" pitchFamily="50" charset="-128"/>
            </a:rPr>
            <a:t>　学校施設については、平成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年度より建物の大規模改造や長寿命化改良事業に取組んでいるものの施設数が多く、令和３年度末時点で有形固定資産減価償却率が</a:t>
          </a:r>
          <a:r>
            <a:rPr kumimoji="1" lang="en-US" altLang="ja-JP" sz="1300">
              <a:latin typeface="ＭＳ Ｐゴシック" panose="020B0600070205080204" pitchFamily="50" charset="-128"/>
              <a:ea typeface="ＭＳ Ｐゴシック" panose="020B0600070205080204" pitchFamily="50" charset="-128"/>
            </a:rPr>
            <a:t>78.2</a:t>
          </a:r>
          <a:r>
            <a:rPr kumimoji="1" lang="ja-JP" altLang="en-US" sz="1300">
              <a:latin typeface="ＭＳ Ｐゴシック" panose="020B0600070205080204" pitchFamily="50" charset="-128"/>
              <a:ea typeface="ＭＳ Ｐゴシック" panose="020B0600070205080204" pitchFamily="50" charset="-128"/>
            </a:rPr>
            <a:t>％と全国平均を大きく上回り、類似団体内でも</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番目に高い数値となっている。公民館については、施設保全計画に基づき予防保全、改良保全等に取り組んでいるものの施設数が多く、令和３年度末時点で有形固定資産減価償却率が</a:t>
          </a:r>
          <a:r>
            <a:rPr kumimoji="1" lang="en-US" altLang="ja-JP" sz="1300">
              <a:latin typeface="ＭＳ Ｐゴシック" panose="020B0600070205080204" pitchFamily="50" charset="-128"/>
              <a:ea typeface="ＭＳ Ｐゴシック" panose="020B0600070205080204" pitchFamily="50" charset="-128"/>
            </a:rPr>
            <a:t>79.3</a:t>
          </a:r>
          <a:r>
            <a:rPr kumimoji="1" lang="ja-JP" altLang="en-US" sz="1300">
              <a:latin typeface="ＭＳ Ｐゴシック" panose="020B0600070205080204" pitchFamily="50" charset="-128"/>
              <a:ea typeface="ＭＳ Ｐゴシック" panose="020B0600070205080204" pitchFamily="50" charset="-128"/>
            </a:rPr>
            <a:t>％と全国平均を大きく上回り、類似団体内でも</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番目に高い数値となっている。公営住宅については、老朽化した西口住宅の建替に取組んでいるものの、全体として老朽化が進んでいるため、令和３年度末時点で有形固定資産減価償却率が</a:t>
          </a:r>
          <a:r>
            <a:rPr kumimoji="1" lang="en-US" altLang="ja-JP" sz="1300">
              <a:latin typeface="ＭＳ Ｐゴシック" panose="020B0600070205080204" pitchFamily="50" charset="-128"/>
              <a:ea typeface="ＭＳ Ｐゴシック" panose="020B0600070205080204" pitchFamily="50" charset="-128"/>
            </a:rPr>
            <a:t>76.5</a:t>
          </a:r>
          <a:r>
            <a:rPr kumimoji="1" lang="ja-JP" altLang="en-US" sz="1300">
              <a:latin typeface="ＭＳ Ｐゴシック" panose="020B0600070205080204" pitchFamily="50" charset="-128"/>
              <a:ea typeface="ＭＳ Ｐゴシック" panose="020B0600070205080204" pitchFamily="50" charset="-128"/>
            </a:rPr>
            <a:t>％と類似団体平均と比較して</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％上回っている。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91038" y="127000"/>
          <a:ext cx="11718193" cy="62444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7584615" y="187862"/>
          <a:ext cx="3669323" cy="5508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7603665" y="213262"/>
          <a:ext cx="3624873" cy="50008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7629065" y="238662"/>
          <a:ext cx="3567723" cy="43658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5010423" y="187862"/>
          <a:ext cx="2455496" cy="5508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5035823" y="213262"/>
          <a:ext cx="2411046" cy="50008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5061223" y="238662"/>
          <a:ext cx="2353896" cy="449287"/>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03385" y="875812"/>
          <a:ext cx="9319846" cy="1751623"/>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30385" y="907562"/>
          <a:ext cx="1279769" cy="16881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061308" y="907562"/>
          <a:ext cx="1230923" cy="16881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372,604
354,243
261.91
149,342,014
143,308,125
5,233,483
75,109,606
102,126,858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292231" y="907562"/>
          <a:ext cx="1406769" cy="16881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699000" y="926612"/>
          <a:ext cx="1870808" cy="9266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569808" y="926612"/>
          <a:ext cx="1167423" cy="9266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800731" y="939312"/>
          <a:ext cx="591038" cy="92397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699000" y="1688123"/>
          <a:ext cx="1870808"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633308" y="1688123"/>
          <a:ext cx="3165230"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0224477" y="875812"/>
          <a:ext cx="1406769" cy="1251536"/>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0470173" y="939312"/>
          <a:ext cx="1230923"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0470173" y="1200736"/>
          <a:ext cx="1230923"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0470173" y="1525661"/>
          <a:ext cx="1343269"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0307027" y="1025574"/>
          <a:ext cx="194896"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0361002" y="977412"/>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0361002" y="1238836"/>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0390798" y="1502898"/>
          <a:ext cx="0" cy="1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0326077" y="1502898"/>
          <a:ext cx="156796"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0390798" y="1735748"/>
          <a:ext cx="0" cy="1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0326077" y="1875985"/>
          <a:ext cx="156796"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54538" y="275179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54538" y="3064022"/>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54538" y="3376246"/>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54538" y="3691108"/>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03385" y="4127695"/>
          <a:ext cx="4372707"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30385"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30385"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758462"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758462"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813538" y="4777545"/>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813538" y="4978107"/>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03385" y="525223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79938" y="506436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03385" y="750394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80167" y="73643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03385" y="7128217"/>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80167" y="69886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03385" y="675249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44287" y="661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03385" y="637940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44287" y="62398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03385" y="600368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44287" y="58640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03385" y="562795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44287" y="54883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03385" y="525223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93753" y="51126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03385" y="525223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283173" y="5605096"/>
          <a:ext cx="0" cy="151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321908" y="712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209562" y="7118692"/>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321908" y="538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209562" y="5605096"/>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152417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321908" y="6060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233008" y="607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468077" y="6076706"/>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637692" y="6046226"/>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821962" y="6019556"/>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06231" y="5989076"/>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1079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343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512646"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696915"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881185"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40640</xdr:rowOff>
    </xdr:from>
    <xdr:to>
      <xdr:col>24</xdr:col>
      <xdr:colOff>114300</xdr:colOff>
      <xdr:row>35</xdr:row>
      <xdr:rowOff>142240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233008" y="59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63517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321908" y="5803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90170</xdr:rowOff>
    </xdr:from>
    <xdr:to>
      <xdr:col>20</xdr:col>
      <xdr:colOff>38100</xdr:colOff>
      <xdr:row>39</xdr:row>
      <xdr:rowOff>20320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468077" y="6505038"/>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91440</xdr:rowOff>
    </xdr:from>
    <xdr:to>
      <xdr:col>24</xdr:col>
      <xdr:colOff>63500</xdr:colOff>
      <xdr:row>38</xdr:row>
      <xdr:rowOff>140970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3518877" y="5999871"/>
          <a:ext cx="764931" cy="55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53975</xdr:rowOff>
    </xdr:from>
    <xdr:to>
      <xdr:col>15</xdr:col>
      <xdr:colOff>101600</xdr:colOff>
      <xdr:row>38</xdr:row>
      <xdr:rowOff>155575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637692" y="64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104775</xdr:rowOff>
    </xdr:from>
    <xdr:to>
      <xdr:col>19</xdr:col>
      <xdr:colOff>177800</xdr:colOff>
      <xdr:row>38</xdr:row>
      <xdr:rowOff>140970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688492" y="6519643"/>
          <a:ext cx="83038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19685</xdr:rowOff>
    </xdr:from>
    <xdr:to>
      <xdr:col>10</xdr:col>
      <xdr:colOff>165100</xdr:colOff>
      <xdr:row>38</xdr:row>
      <xdr:rowOff>121285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821962" y="643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70485</xdr:rowOff>
    </xdr:from>
    <xdr:to>
      <xdr:col>15</xdr:col>
      <xdr:colOff>50800</xdr:colOff>
      <xdr:row>38</xdr:row>
      <xdr:rowOff>104775</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872762" y="6485353"/>
          <a:ext cx="81573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154940</xdr:rowOff>
    </xdr:from>
    <xdr:to>
      <xdr:col>6</xdr:col>
      <xdr:colOff>38100</xdr:colOff>
      <xdr:row>38</xdr:row>
      <xdr:rowOff>85090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06231" y="6400995"/>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34290</xdr:rowOff>
    </xdr:from>
    <xdr:to>
      <xdr:col>10</xdr:col>
      <xdr:colOff>114300</xdr:colOff>
      <xdr:row>38</xdr:row>
      <xdr:rowOff>70485</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057031" y="6449158"/>
          <a:ext cx="815731"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318275" y="5854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500590" y="5824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684859" y="5797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869129" y="5766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11447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318275"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146702</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500590" y="656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112412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684859" y="652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76217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869129" y="649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105769" y="4127695"/>
          <a:ext cx="4358054"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218115" y="4777545"/>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218115" y="4978107"/>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160846"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160846"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215923"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215923"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105769" y="525223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067669" y="506436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105769" y="750394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105769" y="7054655"/>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5667898" y="69150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105769" y="6602730"/>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5667898" y="64631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105769" y="615344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5667898" y="60138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105769" y="5704156"/>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5667898" y="55645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105769" y="525223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667898" y="51126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105769" y="525223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9671489" y="5727016"/>
          <a:ext cx="0" cy="1193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9709638" y="692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9597292" y="6920132"/>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9709638" y="55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9597292" y="5727016"/>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9709638" y="6271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635392" y="6417408"/>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855808" y="64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040077" y="6440268"/>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209692" y="644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393962" y="64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949569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7307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915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084646"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268915"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635392" y="6577428"/>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9709638" y="65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855808" y="6577428"/>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41910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906608" y="6625590"/>
          <a:ext cx="7649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040077" y="6577428"/>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41910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090877" y="6625590"/>
          <a:ext cx="8157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209692" y="6577428"/>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41910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260492" y="6625590"/>
          <a:ext cx="8303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393962" y="6577428"/>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41910</xdr:rowOff>
    </xdr:from>
    <xdr:to>
      <xdr:col>41</xdr:col>
      <xdr:colOff>50800</xdr:colOff>
      <xdr:row>39</xdr:row>
      <xdr:rowOff>41910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444762" y="6625590"/>
          <a:ext cx="8157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8673689" y="619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7870658" y="622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040273" y="622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224542" y="619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8673689"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7870658"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040273"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224542"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03385" y="7879666"/>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30385"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30385"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758462"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758462"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2813538" y="8529515"/>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2813538" y="8730078"/>
          <a:ext cx="1406770"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03385" y="900420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679938" y="88163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03385" y="1125591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80167" y="11116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03385" y="1088018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80167" y="10740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03385" y="1050446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44287" y="1036487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03385" y="1012873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44287" y="99891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03385" y="975565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44287" y="96160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03385" y="9379927"/>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44287" y="92403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03385" y="900420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93753" y="88646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F00-0000A9000000}"/>
            </a:ext>
          </a:extLst>
        </xdr:cNvPr>
        <xdr:cNvSpPr/>
      </xdr:nvSpPr>
      <xdr:spPr>
        <a:xfrm>
          <a:off x="703385" y="900420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283173" y="9504924"/>
          <a:ext cx="0" cy="1299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F00-0000AB000000}"/>
            </a:ext>
          </a:extLst>
        </xdr:cNvPr>
        <xdr:cNvSpPr txBox="1"/>
      </xdr:nvSpPr>
      <xdr:spPr>
        <a:xfrm>
          <a:off x="4321908" y="10807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209562" y="1080398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F00-0000AD000000}"/>
            </a:ext>
          </a:extLst>
        </xdr:cNvPr>
        <xdr:cNvSpPr txBox="1"/>
      </xdr:nvSpPr>
      <xdr:spPr>
        <a:xfrm>
          <a:off x="4321908" y="928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209562" y="9504924"/>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F00-0000AF000000}"/>
            </a:ext>
          </a:extLst>
        </xdr:cNvPr>
        <xdr:cNvSpPr txBox="1"/>
      </xdr:nvSpPr>
      <xdr:spPr>
        <a:xfrm>
          <a:off x="4321908" y="98241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233008" y="997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468077" y="9947959"/>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637692" y="9936529"/>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821962" y="9930814"/>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006231" y="9892714"/>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1079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343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512646"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696915"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881185"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126365</xdr:rowOff>
    </xdr:from>
    <xdr:to>
      <xdr:col>24</xdr:col>
      <xdr:colOff>114300</xdr:colOff>
      <xdr:row>60</xdr:row>
      <xdr:rowOff>56515</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233008" y="10086291"/>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104792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F00-0000BB000000}"/>
            </a:ext>
          </a:extLst>
        </xdr:cNvPr>
        <xdr:cNvSpPr txBox="1"/>
      </xdr:nvSpPr>
      <xdr:spPr>
        <a:xfrm>
          <a:off x="4321908" y="10064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95885</xdr:rowOff>
    </xdr:from>
    <xdr:to>
      <xdr:col>20</xdr:col>
      <xdr:colOff>38100</xdr:colOff>
      <xdr:row>60</xdr:row>
      <xdr:rowOff>26035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468077" y="10055811"/>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146685</xdr:rowOff>
    </xdr:from>
    <xdr:to>
      <xdr:col>24</xdr:col>
      <xdr:colOff>63500</xdr:colOff>
      <xdr:row>60</xdr:row>
      <xdr:rowOff>5715</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3518877" y="10106611"/>
          <a:ext cx="764931" cy="2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53975</xdr:rowOff>
    </xdr:from>
    <xdr:to>
      <xdr:col>15</xdr:col>
      <xdr:colOff>101600</xdr:colOff>
      <xdr:row>59</xdr:row>
      <xdr:rowOff>155575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637692" y="100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104775</xdr:rowOff>
    </xdr:from>
    <xdr:to>
      <xdr:col>19</xdr:col>
      <xdr:colOff>177800</xdr:colOff>
      <xdr:row>59</xdr:row>
      <xdr:rowOff>146685</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688492" y="10064701"/>
          <a:ext cx="83038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xdr:rowOff>
    </xdr:from>
    <xdr:to>
      <xdr:col>10</xdr:col>
      <xdr:colOff>165100</xdr:colOff>
      <xdr:row>59</xdr:row>
      <xdr:rowOff>109855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821962" y="99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59055</xdr:rowOff>
    </xdr:from>
    <xdr:to>
      <xdr:col>15</xdr:col>
      <xdr:colOff>50800</xdr:colOff>
      <xdr:row>59</xdr:row>
      <xdr:rowOff>104775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1872762" y="10018981"/>
          <a:ext cx="81573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135890</xdr:rowOff>
    </xdr:from>
    <xdr:to>
      <xdr:col>6</xdr:col>
      <xdr:colOff>38100</xdr:colOff>
      <xdr:row>59</xdr:row>
      <xdr:rowOff>66040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006231" y="9927004"/>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15240</xdr:rowOff>
    </xdr:from>
    <xdr:to>
      <xdr:col>10</xdr:col>
      <xdr:colOff>114300</xdr:colOff>
      <xdr:row>59</xdr:row>
      <xdr:rowOff>59055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057031" y="9975166"/>
          <a:ext cx="815731"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318275" y="972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500590" y="9714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684859" y="9708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869129" y="967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17162</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318275" y="1014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146702</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500590" y="10106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100982</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684859" y="10060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57167</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869129" y="10017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105769" y="7879666"/>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218115" y="8529515"/>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218115" y="8730078"/>
          <a:ext cx="1406770"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160846"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160846"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215923"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215923"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105769" y="900420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067669" y="88163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105769" y="1125591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105769" y="1080398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667898" y="10664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105769" y="10354701"/>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5667898" y="1021511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105769" y="9905414"/>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667898" y="97658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105769" y="9453489"/>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667898" y="931390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105769" y="900420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667898" y="8864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105769" y="900420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9671489" y="9583791"/>
          <a:ext cx="0" cy="120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9709638" y="107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9597292" y="10792909"/>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9709638" y="936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9597292" y="9583791"/>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9709638" y="10349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9635392" y="10495573"/>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8855808" y="105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040077" y="10502431"/>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209692" y="105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393962" y="10459349"/>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949569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87307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7915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084646"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268915"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31496</xdr:rowOff>
    </xdr:from>
    <xdr:to>
      <xdr:col>55</xdr:col>
      <xdr:colOff>50800</xdr:colOff>
      <xdr:row>62</xdr:row>
      <xdr:rowOff>133096</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9635392" y="10497859"/>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9923</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9709638" y="1047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33782</xdr:rowOff>
    </xdr:from>
    <xdr:to>
      <xdr:col>50</xdr:col>
      <xdr:colOff>165100</xdr:colOff>
      <xdr:row>62</xdr:row>
      <xdr:rowOff>135382</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8855808" y="105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82296</xdr:rowOff>
    </xdr:from>
    <xdr:to>
      <xdr:col>55</xdr:col>
      <xdr:colOff>0</xdr:colOff>
      <xdr:row>62</xdr:row>
      <xdr:rowOff>84582</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8906608" y="10548659"/>
          <a:ext cx="76493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33782</xdr:rowOff>
    </xdr:from>
    <xdr:to>
      <xdr:col>46</xdr:col>
      <xdr:colOff>38100</xdr:colOff>
      <xdr:row>62</xdr:row>
      <xdr:rowOff>135382</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040077" y="10500145"/>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84582</xdr:rowOff>
    </xdr:from>
    <xdr:to>
      <xdr:col>50</xdr:col>
      <xdr:colOff>114300</xdr:colOff>
      <xdr:row>62</xdr:row>
      <xdr:rowOff>84582</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8090877" y="10550945"/>
          <a:ext cx="8157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33782</xdr:rowOff>
    </xdr:from>
    <xdr:to>
      <xdr:col>41</xdr:col>
      <xdr:colOff>101600</xdr:colOff>
      <xdr:row>62</xdr:row>
      <xdr:rowOff>135382</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209692" y="105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84582</xdr:rowOff>
    </xdr:from>
    <xdr:to>
      <xdr:col>45</xdr:col>
      <xdr:colOff>177800</xdr:colOff>
      <xdr:row>62</xdr:row>
      <xdr:rowOff>84582</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260492" y="10550945"/>
          <a:ext cx="8303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33782</xdr:rowOff>
    </xdr:from>
    <xdr:to>
      <xdr:col>36</xdr:col>
      <xdr:colOff>165100</xdr:colOff>
      <xdr:row>62</xdr:row>
      <xdr:rowOff>135382</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393962" y="105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84582</xdr:rowOff>
    </xdr:from>
    <xdr:to>
      <xdr:col>41</xdr:col>
      <xdr:colOff>50800</xdr:colOff>
      <xdr:row>62</xdr:row>
      <xdr:rowOff>84582</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444762" y="10550945"/>
          <a:ext cx="8157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8673689" y="1059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7870658" y="105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040273" y="105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224542" y="1023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151909</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8673689" y="1028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151909</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7870658" y="1028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151909</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040273" y="1028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126509</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224542" y="1059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03385" y="11631637"/>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30385"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30385"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758462"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758462"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2813538" y="12281486"/>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2813538" y="12482048"/>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03385" y="12756173"/>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679938" y="1256831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03385" y="1500788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80167" y="148656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03385" y="1455595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80167" y="144163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03385" y="1410667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44287" y="1396708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03385" y="1365738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44287" y="1351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03385" y="13205460"/>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44287" y="130658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03385" y="1275617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44287" y="126165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F00-000018010000}"/>
            </a:ext>
          </a:extLst>
        </xdr:cNvPr>
        <xdr:cNvSpPr/>
      </xdr:nvSpPr>
      <xdr:spPr>
        <a:xfrm>
          <a:off x="703385" y="12756173"/>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4283173" y="13216890"/>
          <a:ext cx="0" cy="116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F00-00001A010000}"/>
            </a:ext>
          </a:extLst>
        </xdr:cNvPr>
        <xdr:cNvSpPr txBox="1"/>
      </xdr:nvSpPr>
      <xdr:spPr>
        <a:xfrm>
          <a:off x="4321908" y="14384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4209562" y="1438028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F00-00001C010000}"/>
            </a:ext>
          </a:extLst>
        </xdr:cNvPr>
        <xdr:cNvSpPr txBox="1"/>
      </xdr:nvSpPr>
      <xdr:spPr>
        <a:xfrm>
          <a:off x="4321908" y="1299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209562" y="13216890"/>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F00-00001E010000}"/>
            </a:ext>
          </a:extLst>
        </xdr:cNvPr>
        <xdr:cNvSpPr txBox="1"/>
      </xdr:nvSpPr>
      <xdr:spPr>
        <a:xfrm>
          <a:off x="4321908" y="1337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4233008" y="1351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3468077" y="13483492"/>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2637692" y="13446916"/>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821962" y="13426342"/>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006231" y="13387480"/>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41079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343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512646"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696915"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881185"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110744</xdr:rowOff>
    </xdr:from>
    <xdr:to>
      <xdr:col>24</xdr:col>
      <xdr:colOff>114300</xdr:colOff>
      <xdr:row>82</xdr:row>
      <xdr:rowOff>40894</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4233008" y="13784541"/>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89171</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F00-00002A010000}"/>
            </a:ext>
          </a:extLst>
        </xdr:cNvPr>
        <xdr:cNvSpPr txBox="1"/>
      </xdr:nvSpPr>
      <xdr:spPr>
        <a:xfrm>
          <a:off x="4321908" y="137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69596</xdr:rowOff>
    </xdr:from>
    <xdr:to>
      <xdr:col>20</xdr:col>
      <xdr:colOff>38100</xdr:colOff>
      <xdr:row>81</xdr:row>
      <xdr:rowOff>171196</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3468077" y="13743393"/>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120396</xdr:rowOff>
    </xdr:from>
    <xdr:to>
      <xdr:col>24</xdr:col>
      <xdr:colOff>63500</xdr:colOff>
      <xdr:row>81</xdr:row>
      <xdr:rowOff>161544</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3518877" y="13794193"/>
          <a:ext cx="764931"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30735</xdr:rowOff>
    </xdr:from>
    <xdr:to>
      <xdr:col>15</xdr:col>
      <xdr:colOff>101600</xdr:colOff>
      <xdr:row>81</xdr:row>
      <xdr:rowOff>132335</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2637692" y="1370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81535</xdr:rowOff>
    </xdr:from>
    <xdr:to>
      <xdr:col>19</xdr:col>
      <xdr:colOff>177800</xdr:colOff>
      <xdr:row>81</xdr:row>
      <xdr:rowOff>120396</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2688492" y="13755332"/>
          <a:ext cx="830385"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165608</xdr:rowOff>
    </xdr:from>
    <xdr:to>
      <xdr:col>10</xdr:col>
      <xdr:colOff>165100</xdr:colOff>
      <xdr:row>81</xdr:row>
      <xdr:rowOff>95758</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821962" y="13670593"/>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44958</xdr:rowOff>
    </xdr:from>
    <xdr:to>
      <xdr:col>15</xdr:col>
      <xdr:colOff>50800</xdr:colOff>
      <xdr:row>81</xdr:row>
      <xdr:rowOff>81535</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872762" y="13718755"/>
          <a:ext cx="81573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135889</xdr:rowOff>
    </xdr:from>
    <xdr:to>
      <xdr:col>6</xdr:col>
      <xdr:colOff>38100</xdr:colOff>
      <xdr:row>81</xdr:row>
      <xdr:rowOff>66039</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006231" y="13640874"/>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15239</xdr:rowOff>
    </xdr:from>
    <xdr:to>
      <xdr:col>10</xdr:col>
      <xdr:colOff>114300</xdr:colOff>
      <xdr:row>81</xdr:row>
      <xdr:rowOff>44958</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057031" y="13689036"/>
          <a:ext cx="815731"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F00-000033010000}"/>
            </a:ext>
          </a:extLst>
        </xdr:cNvPr>
        <xdr:cNvSpPr txBox="1"/>
      </xdr:nvSpPr>
      <xdr:spPr>
        <a:xfrm>
          <a:off x="3318275"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F00-000034010000}"/>
            </a:ext>
          </a:extLst>
        </xdr:cNvPr>
        <xdr:cNvSpPr txBox="1"/>
      </xdr:nvSpPr>
      <xdr:spPr>
        <a:xfrm>
          <a:off x="2500590" y="132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F00-000035010000}"/>
            </a:ext>
          </a:extLst>
        </xdr:cNvPr>
        <xdr:cNvSpPr txBox="1"/>
      </xdr:nvSpPr>
      <xdr:spPr>
        <a:xfrm>
          <a:off x="1684859"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F00-000036010000}"/>
            </a:ext>
          </a:extLst>
        </xdr:cNvPr>
        <xdr:cNvSpPr txBox="1"/>
      </xdr:nvSpPr>
      <xdr:spPr>
        <a:xfrm>
          <a:off x="869129" y="1316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162323</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F00-000037010000}"/>
            </a:ext>
          </a:extLst>
        </xdr:cNvPr>
        <xdr:cNvSpPr txBox="1"/>
      </xdr:nvSpPr>
      <xdr:spPr>
        <a:xfrm>
          <a:off x="3318275" y="13836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123462</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F00-000038010000}"/>
            </a:ext>
          </a:extLst>
        </xdr:cNvPr>
        <xdr:cNvSpPr txBox="1"/>
      </xdr:nvSpPr>
      <xdr:spPr>
        <a:xfrm>
          <a:off x="2500590" y="13797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86885</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F00-000039010000}"/>
            </a:ext>
          </a:extLst>
        </xdr:cNvPr>
        <xdr:cNvSpPr txBox="1"/>
      </xdr:nvSpPr>
      <xdr:spPr>
        <a:xfrm>
          <a:off x="1684859" y="13760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F00-00003A010000}"/>
            </a:ext>
          </a:extLst>
        </xdr:cNvPr>
        <xdr:cNvSpPr txBox="1"/>
      </xdr:nvSpPr>
      <xdr:spPr>
        <a:xfrm>
          <a:off x="869129" y="1373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105769" y="11631637"/>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218115" y="12281486"/>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218115" y="12482048"/>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160846"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160846"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215923"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215923"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105769" y="12756173"/>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067669" y="1256831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105769" y="1500788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105769" y="14686587"/>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5667898" y="1454436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105769" y="1436265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5667898" y="142230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105769" y="1404135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5667898" y="139017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105769" y="13720061"/>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5667898" y="135804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105769" y="13398765"/>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5667898" y="132591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105769" y="13077469"/>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5667898" y="1293788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105769" y="1275617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5667898" y="126165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F00-000053010000}"/>
            </a:ext>
          </a:extLst>
        </xdr:cNvPr>
        <xdr:cNvSpPr/>
      </xdr:nvSpPr>
      <xdr:spPr>
        <a:xfrm>
          <a:off x="6105769" y="12756173"/>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9671489" y="13281660"/>
          <a:ext cx="0" cy="136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F00-000055010000}"/>
            </a:ext>
          </a:extLst>
        </xdr:cNvPr>
        <xdr:cNvSpPr txBox="1"/>
      </xdr:nvSpPr>
      <xdr:spPr>
        <a:xfrm>
          <a:off x="9709638" y="1464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9597292" y="14643044"/>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F00-000057010000}"/>
            </a:ext>
          </a:extLst>
        </xdr:cNvPr>
        <xdr:cNvSpPr txBox="1"/>
      </xdr:nvSpPr>
      <xdr:spPr>
        <a:xfrm>
          <a:off x="9709638" y="1305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9597292" y="13281660"/>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F00-000059010000}"/>
            </a:ext>
          </a:extLst>
        </xdr:cNvPr>
        <xdr:cNvSpPr txBox="1"/>
      </xdr:nvSpPr>
      <xdr:spPr>
        <a:xfrm>
          <a:off x="9709638" y="13931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9635392" y="14077643"/>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8855808" y="14099415"/>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040077" y="14099415"/>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209692" y="14099415"/>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393962" y="140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949569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87307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7915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084646"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268915"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28121</xdr:rowOff>
    </xdr:from>
    <xdr:to>
      <xdr:col>55</xdr:col>
      <xdr:colOff>50800</xdr:colOff>
      <xdr:row>85</xdr:row>
      <xdr:rowOff>129721</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9635392" y="14377167"/>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6548</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F00-000065010000}"/>
            </a:ext>
          </a:extLst>
        </xdr:cNvPr>
        <xdr:cNvSpPr txBox="1"/>
      </xdr:nvSpPr>
      <xdr:spPr>
        <a:xfrm>
          <a:off x="9709638" y="1435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28121</xdr:rowOff>
    </xdr:from>
    <xdr:to>
      <xdr:col>50</xdr:col>
      <xdr:colOff>165100</xdr:colOff>
      <xdr:row>85</xdr:row>
      <xdr:rowOff>129721</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8855808" y="1437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78921</xdr:rowOff>
    </xdr:from>
    <xdr:to>
      <xdr:col>55</xdr:col>
      <xdr:colOff>0</xdr:colOff>
      <xdr:row>85</xdr:row>
      <xdr:rowOff>78921</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8906608" y="14427967"/>
          <a:ext cx="7649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040077" y="14377167"/>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78921</xdr:rowOff>
    </xdr:from>
    <xdr:to>
      <xdr:col>50</xdr:col>
      <xdr:colOff>114300</xdr:colOff>
      <xdr:row>85</xdr:row>
      <xdr:rowOff>78921</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8090877" y="14427967"/>
          <a:ext cx="8157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28121</xdr:rowOff>
    </xdr:from>
    <xdr:to>
      <xdr:col>41</xdr:col>
      <xdr:colOff>101600</xdr:colOff>
      <xdr:row>85</xdr:row>
      <xdr:rowOff>129721</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7209692" y="1437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78921</xdr:rowOff>
    </xdr:from>
    <xdr:to>
      <xdr:col>45</xdr:col>
      <xdr:colOff>177800</xdr:colOff>
      <xdr:row>85</xdr:row>
      <xdr:rowOff>78921</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260492" y="14427967"/>
          <a:ext cx="8303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393962" y="1437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78921</xdr:rowOff>
    </xdr:from>
    <xdr:to>
      <xdr:col>41</xdr:col>
      <xdr:colOff>50800</xdr:colOff>
      <xdr:row>85</xdr:row>
      <xdr:rowOff>78921</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6444762" y="14427967"/>
          <a:ext cx="8157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a:extLst>
            <a:ext uri="{FF2B5EF4-FFF2-40B4-BE49-F238E27FC236}">
              <a16:creationId xmlns:a16="http://schemas.microsoft.com/office/drawing/2014/main" id="{00000000-0008-0000-0F00-00006E010000}"/>
            </a:ext>
          </a:extLst>
        </xdr:cNvPr>
        <xdr:cNvSpPr txBox="1"/>
      </xdr:nvSpPr>
      <xdr:spPr>
        <a:xfrm>
          <a:off x="8673689" y="1387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a:extLst>
            <a:ext uri="{FF2B5EF4-FFF2-40B4-BE49-F238E27FC236}">
              <a16:creationId xmlns:a16="http://schemas.microsoft.com/office/drawing/2014/main" id="{00000000-0008-0000-0F00-00006F010000}"/>
            </a:ext>
          </a:extLst>
        </xdr:cNvPr>
        <xdr:cNvSpPr txBox="1"/>
      </xdr:nvSpPr>
      <xdr:spPr>
        <a:xfrm>
          <a:off x="7870658" y="1387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a:extLst>
            <a:ext uri="{FF2B5EF4-FFF2-40B4-BE49-F238E27FC236}">
              <a16:creationId xmlns:a16="http://schemas.microsoft.com/office/drawing/2014/main" id="{00000000-0008-0000-0F00-000070010000}"/>
            </a:ext>
          </a:extLst>
        </xdr:cNvPr>
        <xdr:cNvSpPr txBox="1"/>
      </xdr:nvSpPr>
      <xdr:spPr>
        <a:xfrm>
          <a:off x="7040273" y="1387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00000000-0008-0000-0F00-000071010000}"/>
            </a:ext>
          </a:extLst>
        </xdr:cNvPr>
        <xdr:cNvSpPr txBox="1"/>
      </xdr:nvSpPr>
      <xdr:spPr>
        <a:xfrm>
          <a:off x="6224542" y="1383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120848</xdr:rowOff>
    </xdr:from>
    <xdr:ext cx="469744" cy="259045"/>
    <xdr:sp macro="" textlink="">
      <xdr:nvSpPr>
        <xdr:cNvPr id="370" name="n_1mainValue【福祉施設】&#10;一人当たり面積">
          <a:extLst>
            <a:ext uri="{FF2B5EF4-FFF2-40B4-BE49-F238E27FC236}">
              <a16:creationId xmlns:a16="http://schemas.microsoft.com/office/drawing/2014/main" id="{00000000-0008-0000-0F00-000072010000}"/>
            </a:ext>
          </a:extLst>
        </xdr:cNvPr>
        <xdr:cNvSpPr txBox="1"/>
      </xdr:nvSpPr>
      <xdr:spPr>
        <a:xfrm>
          <a:off x="8673689" y="1446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371" name="n_2mainValue【福祉施設】&#10;一人当たり面積">
          <a:extLst>
            <a:ext uri="{FF2B5EF4-FFF2-40B4-BE49-F238E27FC236}">
              <a16:creationId xmlns:a16="http://schemas.microsoft.com/office/drawing/2014/main" id="{00000000-0008-0000-0F00-000073010000}"/>
            </a:ext>
          </a:extLst>
        </xdr:cNvPr>
        <xdr:cNvSpPr txBox="1"/>
      </xdr:nvSpPr>
      <xdr:spPr>
        <a:xfrm>
          <a:off x="7870658" y="1446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72" name="n_3mainValue【福祉施設】&#10;一人当たり面積">
          <a:extLst>
            <a:ext uri="{FF2B5EF4-FFF2-40B4-BE49-F238E27FC236}">
              <a16:creationId xmlns:a16="http://schemas.microsoft.com/office/drawing/2014/main" id="{00000000-0008-0000-0F00-000074010000}"/>
            </a:ext>
          </a:extLst>
        </xdr:cNvPr>
        <xdr:cNvSpPr txBox="1"/>
      </xdr:nvSpPr>
      <xdr:spPr>
        <a:xfrm>
          <a:off x="7040273" y="1446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73" name="n_4mainValue【福祉施設】&#10;一人当たり面積">
          <a:extLst>
            <a:ext uri="{FF2B5EF4-FFF2-40B4-BE49-F238E27FC236}">
              <a16:creationId xmlns:a16="http://schemas.microsoft.com/office/drawing/2014/main" id="{00000000-0008-0000-0F00-000075010000}"/>
            </a:ext>
          </a:extLst>
        </xdr:cNvPr>
        <xdr:cNvSpPr txBox="1"/>
      </xdr:nvSpPr>
      <xdr:spPr>
        <a:xfrm>
          <a:off x="6224542" y="1446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03385" y="15380970"/>
          <a:ext cx="4372707"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30385"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30385"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758462"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758462"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2813538" y="16033457"/>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2813538" y="16231382"/>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03385" y="16508144"/>
          <a:ext cx="4372707" cy="224907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679938" y="1632028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03385" y="1875721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80167" y="186176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03385" y="1838412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80167" y="182419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03385" y="1800840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44287" y="1786881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03385" y="17632680"/>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44287" y="174930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03385" y="1725695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44287" y="17117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03385" y="1688123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44287" y="167416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03385" y="16508144"/>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93753" y="1636855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703385" y="16508144"/>
          <a:ext cx="4372707" cy="2249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283173" y="16845768"/>
          <a:ext cx="0" cy="1538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4321908" y="1838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209562" y="18384129"/>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4321908" y="166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209562" y="1684576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4321908" y="17267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233008" y="174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468077" y="17411163"/>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637692" y="17389035"/>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821962" y="174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006231" y="17395923"/>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410796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343031"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512646"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696915"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881185"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84455</xdr:rowOff>
    </xdr:from>
    <xdr:to>
      <xdr:col>24</xdr:col>
      <xdr:colOff>114300</xdr:colOff>
      <xdr:row>106</xdr:row>
      <xdr:rowOff>14605</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233008" y="17809747"/>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62882</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4321908" y="17788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59689</xdr:rowOff>
    </xdr:from>
    <xdr:to>
      <xdr:col>20</xdr:col>
      <xdr:colOff>38100</xdr:colOff>
      <xdr:row>105</xdr:row>
      <xdr:rowOff>161289</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468077" y="17784981"/>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110489</xdr:rowOff>
    </xdr:from>
    <xdr:to>
      <xdr:col>24</xdr:col>
      <xdr:colOff>63500</xdr:colOff>
      <xdr:row>105</xdr:row>
      <xdr:rowOff>135255</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3518877" y="17835781"/>
          <a:ext cx="764931"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27305</xdr:rowOff>
    </xdr:from>
    <xdr:to>
      <xdr:col>15</xdr:col>
      <xdr:colOff>101600</xdr:colOff>
      <xdr:row>105</xdr:row>
      <xdr:rowOff>128905</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637692" y="1775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78105</xdr:rowOff>
    </xdr:from>
    <xdr:to>
      <xdr:col>19</xdr:col>
      <xdr:colOff>177800</xdr:colOff>
      <xdr:row>105</xdr:row>
      <xdr:rowOff>110489</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688492" y="17803397"/>
          <a:ext cx="830385"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164464</xdr:rowOff>
    </xdr:from>
    <xdr:to>
      <xdr:col>10</xdr:col>
      <xdr:colOff>165100</xdr:colOff>
      <xdr:row>105</xdr:row>
      <xdr:rowOff>94614</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821962" y="17720944"/>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43814</xdr:rowOff>
    </xdr:from>
    <xdr:to>
      <xdr:col>15</xdr:col>
      <xdr:colOff>50800</xdr:colOff>
      <xdr:row>105</xdr:row>
      <xdr:rowOff>78105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872762" y="17769106"/>
          <a:ext cx="81573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130175</xdr:rowOff>
    </xdr:from>
    <xdr:to>
      <xdr:col>6</xdr:col>
      <xdr:colOff>38100</xdr:colOff>
      <xdr:row>105</xdr:row>
      <xdr:rowOff>60325</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006231" y="17686655"/>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9525</xdr:rowOff>
    </xdr:from>
    <xdr:to>
      <xdr:col>10</xdr:col>
      <xdr:colOff>114300</xdr:colOff>
      <xdr:row>105</xdr:row>
      <xdr:rowOff>43814</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057031" y="17734817"/>
          <a:ext cx="815731"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318275" y="1719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500590" y="17166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684859" y="1722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869129" y="1717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152416</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318275" y="17877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120032</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500590" y="17845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85741</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684859" y="17811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51452</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869129" y="17776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105769" y="15380970"/>
          <a:ext cx="4358054"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218115" y="16033457"/>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218115" y="16231382"/>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7160846"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160846"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8215923"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215923"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105769" y="16508144"/>
          <a:ext cx="4358054" cy="224907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067669" y="1632028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105769" y="18757216"/>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105769" y="18196267"/>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5667898" y="1805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105769" y="17632680"/>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5667898" y="174930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105769" y="1706909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5667898" y="1692950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105769" y="16508144"/>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5667898" y="163685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F00-0000C2010000}"/>
            </a:ext>
          </a:extLst>
        </xdr:cNvPr>
        <xdr:cNvSpPr/>
      </xdr:nvSpPr>
      <xdr:spPr>
        <a:xfrm>
          <a:off x="6105769" y="16508144"/>
          <a:ext cx="4358054" cy="2249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9671489" y="16997436"/>
          <a:ext cx="0" cy="117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F00-0000C4010000}"/>
            </a:ext>
          </a:extLst>
        </xdr:cNvPr>
        <xdr:cNvSpPr txBox="1"/>
      </xdr:nvSpPr>
      <xdr:spPr>
        <a:xfrm>
          <a:off x="9709638" y="1817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9597292" y="18167692"/>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F00-0000C6010000}"/>
            </a:ext>
          </a:extLst>
        </xdr:cNvPr>
        <xdr:cNvSpPr txBox="1"/>
      </xdr:nvSpPr>
      <xdr:spPr>
        <a:xfrm>
          <a:off x="9709638" y="1677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9597292" y="16997436"/>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F00-0000C8010000}"/>
            </a:ext>
          </a:extLst>
        </xdr:cNvPr>
        <xdr:cNvSpPr txBox="1"/>
      </xdr:nvSpPr>
      <xdr:spPr>
        <a:xfrm>
          <a:off x="9709638" y="17697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9635392" y="17719041"/>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8855808" y="177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8040077" y="17739262"/>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7209692" y="1774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6393962" y="1773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949569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873076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7915031"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7084646"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6268915"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8255</xdr:rowOff>
    </xdr:from>
    <xdr:to>
      <xdr:col>55</xdr:col>
      <xdr:colOff>50800</xdr:colOff>
      <xdr:row>104</xdr:row>
      <xdr:rowOff>109855</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9635392" y="17564735"/>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31132</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F00-0000D4010000}"/>
            </a:ext>
          </a:extLst>
        </xdr:cNvPr>
        <xdr:cNvSpPr txBox="1"/>
      </xdr:nvSpPr>
      <xdr:spPr>
        <a:xfrm>
          <a:off x="9709638" y="174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8255</xdr:rowOff>
    </xdr:from>
    <xdr:to>
      <xdr:col>50</xdr:col>
      <xdr:colOff>165100</xdr:colOff>
      <xdr:row>104</xdr:row>
      <xdr:rowOff>109855</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8855808" y="175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59055</xdr:rowOff>
    </xdr:from>
    <xdr:to>
      <xdr:col>55</xdr:col>
      <xdr:colOff>0</xdr:colOff>
      <xdr:row>104</xdr:row>
      <xdr:rowOff>59055</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8906608" y="17615535"/>
          <a:ext cx="7649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13970</xdr:rowOff>
    </xdr:from>
    <xdr:to>
      <xdr:col>46</xdr:col>
      <xdr:colOff>38100</xdr:colOff>
      <xdr:row>104</xdr:row>
      <xdr:rowOff>115570</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8040077" y="17570450"/>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59055</xdr:rowOff>
    </xdr:from>
    <xdr:to>
      <xdr:col>50</xdr:col>
      <xdr:colOff>114300</xdr:colOff>
      <xdr:row>104</xdr:row>
      <xdr:rowOff>64770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8090877" y="17615535"/>
          <a:ext cx="815731"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13970</xdr:rowOff>
    </xdr:from>
    <xdr:to>
      <xdr:col>41</xdr:col>
      <xdr:colOff>101600</xdr:colOff>
      <xdr:row>104</xdr:row>
      <xdr:rowOff>115570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7209692"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64770</xdr:rowOff>
    </xdr:from>
    <xdr:to>
      <xdr:col>45</xdr:col>
      <xdr:colOff>177800</xdr:colOff>
      <xdr:row>104</xdr:row>
      <xdr:rowOff>64770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7260492" y="17621250"/>
          <a:ext cx="8303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6393962"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64770</xdr:rowOff>
    </xdr:from>
    <xdr:to>
      <xdr:col>41</xdr:col>
      <xdr:colOff>50800</xdr:colOff>
      <xdr:row>104</xdr:row>
      <xdr:rowOff>64770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6444762" y="17621250"/>
          <a:ext cx="8157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a:extLst>
            <a:ext uri="{FF2B5EF4-FFF2-40B4-BE49-F238E27FC236}">
              <a16:creationId xmlns:a16="http://schemas.microsoft.com/office/drawing/2014/main" id="{00000000-0008-0000-0F00-0000DD010000}"/>
            </a:ext>
          </a:extLst>
        </xdr:cNvPr>
        <xdr:cNvSpPr txBox="1"/>
      </xdr:nvSpPr>
      <xdr:spPr>
        <a:xfrm>
          <a:off x="8673689" y="1783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8" name="n_2aveValue【市民会館】&#10;一人当たり面積">
          <a:extLst>
            <a:ext uri="{FF2B5EF4-FFF2-40B4-BE49-F238E27FC236}">
              <a16:creationId xmlns:a16="http://schemas.microsoft.com/office/drawing/2014/main" id="{00000000-0008-0000-0F00-0000DE010000}"/>
            </a:ext>
          </a:extLst>
        </xdr:cNvPr>
        <xdr:cNvSpPr txBox="1"/>
      </xdr:nvSpPr>
      <xdr:spPr>
        <a:xfrm>
          <a:off x="7870658" y="1783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79" name="n_3aveValue【市民会館】&#10;一人当たり面積">
          <a:extLst>
            <a:ext uri="{FF2B5EF4-FFF2-40B4-BE49-F238E27FC236}">
              <a16:creationId xmlns:a16="http://schemas.microsoft.com/office/drawing/2014/main" id="{00000000-0008-0000-0F00-0000DF010000}"/>
            </a:ext>
          </a:extLst>
        </xdr:cNvPr>
        <xdr:cNvSpPr txBox="1"/>
      </xdr:nvSpPr>
      <xdr:spPr>
        <a:xfrm>
          <a:off x="7040273" y="1783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a:extLst>
            <a:ext uri="{FF2B5EF4-FFF2-40B4-BE49-F238E27FC236}">
              <a16:creationId xmlns:a16="http://schemas.microsoft.com/office/drawing/2014/main" id="{00000000-0008-0000-0F00-0000E0010000}"/>
            </a:ext>
          </a:extLst>
        </xdr:cNvPr>
        <xdr:cNvSpPr txBox="1"/>
      </xdr:nvSpPr>
      <xdr:spPr>
        <a:xfrm>
          <a:off x="6224542" y="1782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126382</xdr:rowOff>
    </xdr:from>
    <xdr:ext cx="469744" cy="259045"/>
    <xdr:sp macro="" textlink="">
      <xdr:nvSpPr>
        <xdr:cNvPr id="481" name="n_1mainValue【市民会館】&#10;一人当たり面積">
          <a:extLst>
            <a:ext uri="{FF2B5EF4-FFF2-40B4-BE49-F238E27FC236}">
              <a16:creationId xmlns:a16="http://schemas.microsoft.com/office/drawing/2014/main" id="{00000000-0008-0000-0F00-0000E1010000}"/>
            </a:ext>
          </a:extLst>
        </xdr:cNvPr>
        <xdr:cNvSpPr txBox="1"/>
      </xdr:nvSpPr>
      <xdr:spPr>
        <a:xfrm>
          <a:off x="8673689" y="1734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132097</xdr:rowOff>
    </xdr:from>
    <xdr:ext cx="469744" cy="259045"/>
    <xdr:sp macro="" textlink="">
      <xdr:nvSpPr>
        <xdr:cNvPr id="482" name="n_2mainValue【市民会館】&#10;一人当たり面積">
          <a:extLst>
            <a:ext uri="{FF2B5EF4-FFF2-40B4-BE49-F238E27FC236}">
              <a16:creationId xmlns:a16="http://schemas.microsoft.com/office/drawing/2014/main" id="{00000000-0008-0000-0F00-0000E2010000}"/>
            </a:ext>
          </a:extLst>
        </xdr:cNvPr>
        <xdr:cNvSpPr txBox="1"/>
      </xdr:nvSpPr>
      <xdr:spPr>
        <a:xfrm>
          <a:off x="7870658" y="1735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132097</xdr:rowOff>
    </xdr:from>
    <xdr:ext cx="469744" cy="259045"/>
    <xdr:sp macro="" textlink="">
      <xdr:nvSpPr>
        <xdr:cNvPr id="483" name="n_3mainValue【市民会館】&#10;一人当たり面積">
          <a:extLst>
            <a:ext uri="{FF2B5EF4-FFF2-40B4-BE49-F238E27FC236}">
              <a16:creationId xmlns:a16="http://schemas.microsoft.com/office/drawing/2014/main" id="{00000000-0008-0000-0F00-0000E3010000}"/>
            </a:ext>
          </a:extLst>
        </xdr:cNvPr>
        <xdr:cNvSpPr txBox="1"/>
      </xdr:nvSpPr>
      <xdr:spPr>
        <a:xfrm>
          <a:off x="7040273" y="1735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484" name="n_4mainValue【市民会館】&#10;一人当たり面積">
          <a:extLst>
            <a:ext uri="{FF2B5EF4-FFF2-40B4-BE49-F238E27FC236}">
              <a16:creationId xmlns:a16="http://schemas.microsoft.com/office/drawing/2014/main" id="{00000000-0008-0000-0F00-0000E4010000}"/>
            </a:ext>
          </a:extLst>
        </xdr:cNvPr>
        <xdr:cNvSpPr txBox="1"/>
      </xdr:nvSpPr>
      <xdr:spPr>
        <a:xfrm>
          <a:off x="6224542" y="1735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1493500" y="4127695"/>
          <a:ext cx="4358054"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1605846"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1605846"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548577"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548577"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3603654"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3603654"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1493500" y="525223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1455400" y="506436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1493500" y="750394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070283" y="73643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1493500" y="7128217"/>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070283" y="69886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1493500" y="675249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119749" y="661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1493500" y="6379405"/>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119749" y="62398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1493500" y="6003681"/>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119749" y="58640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1493500" y="5627956"/>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119749" y="54883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1493500" y="525223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183869" y="51126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F00-0000FC010000}"/>
            </a:ext>
          </a:extLst>
        </xdr:cNvPr>
        <xdr:cNvSpPr/>
      </xdr:nvSpPr>
      <xdr:spPr>
        <a:xfrm>
          <a:off x="11493500" y="525223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5073287" y="5597476"/>
          <a:ext cx="0" cy="1424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F00-0000FE010000}"/>
            </a:ext>
          </a:extLst>
        </xdr:cNvPr>
        <xdr:cNvSpPr txBox="1"/>
      </xdr:nvSpPr>
      <xdr:spPr>
        <a:xfrm>
          <a:off x="15112023" y="702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4985023" y="7022270"/>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F00-000000020000}"/>
            </a:ext>
          </a:extLst>
        </xdr:cNvPr>
        <xdr:cNvSpPr txBox="1"/>
      </xdr:nvSpPr>
      <xdr:spPr>
        <a:xfrm>
          <a:off x="15112023" y="5377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4985023" y="5597476"/>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F00-000002020000}"/>
            </a:ext>
          </a:extLst>
        </xdr:cNvPr>
        <xdr:cNvSpPr txBox="1"/>
      </xdr:nvSpPr>
      <xdr:spPr>
        <a:xfrm>
          <a:off x="15112023" y="6159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5023123" y="63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4243538"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3427808" y="6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2612077" y="6307650"/>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1781692" y="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4898077"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411849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33027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487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1656646"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5023123" y="6410520"/>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142892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F00-00000E020000}"/>
            </a:ext>
          </a:extLst>
        </xdr:cNvPr>
        <xdr:cNvSpPr txBox="1"/>
      </xdr:nvSpPr>
      <xdr:spPr>
        <a:xfrm>
          <a:off x="15112023" y="63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122555</xdr:rowOff>
    </xdr:from>
    <xdr:to>
      <xdr:col>81</xdr:col>
      <xdr:colOff>101600</xdr:colOff>
      <xdr:row>38</xdr:row>
      <xdr:rowOff>52705</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4243538" y="6368610"/>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xdr:rowOff>
    </xdr:from>
    <xdr:to>
      <xdr:col>85</xdr:col>
      <xdr:colOff>127000</xdr:colOff>
      <xdr:row>38</xdr:row>
      <xdr:rowOff>43815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4294338" y="6416773"/>
          <a:ext cx="77958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78740</xdr:rowOff>
    </xdr:from>
    <xdr:to>
      <xdr:col>76</xdr:col>
      <xdr:colOff>165100</xdr:colOff>
      <xdr:row>38</xdr:row>
      <xdr:rowOff>8890</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3427808" y="6324795"/>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129540</xdr:rowOff>
    </xdr:from>
    <xdr:to>
      <xdr:col>81</xdr:col>
      <xdr:colOff>50800</xdr:colOff>
      <xdr:row>38</xdr:row>
      <xdr:rowOff>1905</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3478608" y="6375595"/>
          <a:ext cx="815730" cy="4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36830</xdr:rowOff>
    </xdr:from>
    <xdr:to>
      <xdr:col>72</xdr:col>
      <xdr:colOff>38100</xdr:colOff>
      <xdr:row>37</xdr:row>
      <xdr:rowOff>138430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2612077" y="6282885"/>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87630</xdr:rowOff>
    </xdr:from>
    <xdr:to>
      <xdr:col>76</xdr:col>
      <xdr:colOff>114300</xdr:colOff>
      <xdr:row>37</xdr:row>
      <xdr:rowOff>129540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662877" y="6333685"/>
          <a:ext cx="815731"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166370</xdr:rowOff>
    </xdr:from>
    <xdr:to>
      <xdr:col>67</xdr:col>
      <xdr:colOff>101600</xdr:colOff>
      <xdr:row>37</xdr:row>
      <xdr:rowOff>96520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1781692" y="6243613"/>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45720</xdr:rowOff>
    </xdr:from>
    <xdr:to>
      <xdr:col>71</xdr:col>
      <xdr:colOff>177800</xdr:colOff>
      <xdr:row>37</xdr:row>
      <xdr:rowOff>87630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1832492" y="6291775"/>
          <a:ext cx="83038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4093736" y="6071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3290706" y="6059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2474975" y="64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158132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1644590" y="64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43832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4093736" y="645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3290706" y="64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154957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2474975" y="606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113047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1644590" y="6021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6881231" y="4127695"/>
          <a:ext cx="4372707"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7008231"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7008231"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7936308"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7936308"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991385"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991385"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6881231" y="525223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6857785" y="506436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6881231" y="750394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6881231" y="7128217"/>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6661752" y="698863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6881231" y="675249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6393893" y="6612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6881231" y="637940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6344427" y="62398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6881231" y="600368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6344427" y="58640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6881231" y="562795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6344427" y="54883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6881231" y="525223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6344427" y="511264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F00-000035020000}"/>
            </a:ext>
          </a:extLst>
        </xdr:cNvPr>
        <xdr:cNvSpPr/>
      </xdr:nvSpPr>
      <xdr:spPr>
        <a:xfrm>
          <a:off x="16881231" y="525223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0461018" y="5653994"/>
          <a:ext cx="0" cy="145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F00-000037020000}"/>
            </a:ext>
          </a:extLst>
        </xdr:cNvPr>
        <xdr:cNvSpPr txBox="1"/>
      </xdr:nvSpPr>
      <xdr:spPr>
        <a:xfrm>
          <a:off x="20499754" y="711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0387408" y="7107643"/>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F00-000039020000}"/>
            </a:ext>
          </a:extLst>
        </xdr:cNvPr>
        <xdr:cNvSpPr txBox="1"/>
      </xdr:nvSpPr>
      <xdr:spPr>
        <a:xfrm>
          <a:off x="20499754" y="543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0387408" y="5653994"/>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F00-00003B020000}"/>
            </a:ext>
          </a:extLst>
        </xdr:cNvPr>
        <xdr:cNvSpPr txBox="1"/>
      </xdr:nvSpPr>
      <xdr:spPr>
        <a:xfrm>
          <a:off x="20499754" y="650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0410854" y="6525833"/>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9645923" y="6544753"/>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8815538" y="6558363"/>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7999808" y="6583745"/>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7184077" y="6583814"/>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0285808"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9520877"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869049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747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059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125999</xdr:rowOff>
    </xdr:from>
    <xdr:to>
      <xdr:col>116</xdr:col>
      <xdr:colOff>114300</xdr:colOff>
      <xdr:row>38</xdr:row>
      <xdr:rowOff>56149</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0410854" y="6372054"/>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148876</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F00-000047020000}"/>
            </a:ext>
          </a:extLst>
        </xdr:cNvPr>
        <xdr:cNvSpPr txBox="1"/>
      </xdr:nvSpPr>
      <xdr:spPr>
        <a:xfrm>
          <a:off x="20499754" y="622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131219</xdr:rowOff>
    </xdr:from>
    <xdr:to>
      <xdr:col>112</xdr:col>
      <xdr:colOff>38100</xdr:colOff>
      <xdr:row>38</xdr:row>
      <xdr:rowOff>61369</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19645923" y="6377274"/>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5349</xdr:rowOff>
    </xdr:from>
    <xdr:to>
      <xdr:col>116</xdr:col>
      <xdr:colOff>63500</xdr:colOff>
      <xdr:row>38</xdr:row>
      <xdr:rowOff>10569</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19696723" y="6420217"/>
          <a:ext cx="764931"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135181</xdr:rowOff>
    </xdr:from>
    <xdr:to>
      <xdr:col>107</xdr:col>
      <xdr:colOff>101600</xdr:colOff>
      <xdr:row>38</xdr:row>
      <xdr:rowOff>65331</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18815538" y="6381236"/>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10569</xdr:rowOff>
    </xdr:from>
    <xdr:to>
      <xdr:col>111</xdr:col>
      <xdr:colOff>177800</xdr:colOff>
      <xdr:row>38</xdr:row>
      <xdr:rowOff>14532</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18866338" y="6425437"/>
          <a:ext cx="830385"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134945</xdr:rowOff>
    </xdr:from>
    <xdr:to>
      <xdr:col>102</xdr:col>
      <xdr:colOff>165100</xdr:colOff>
      <xdr:row>38</xdr:row>
      <xdr:rowOff>65095</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7999808" y="6381000"/>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14295</xdr:rowOff>
    </xdr:from>
    <xdr:to>
      <xdr:col>107</xdr:col>
      <xdr:colOff>50800</xdr:colOff>
      <xdr:row>38</xdr:row>
      <xdr:rowOff>14532</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050608" y="6429163"/>
          <a:ext cx="81573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135433</xdr:rowOff>
    </xdr:from>
    <xdr:to>
      <xdr:col>98</xdr:col>
      <xdr:colOff>38100</xdr:colOff>
      <xdr:row>38</xdr:row>
      <xdr:rowOff>65583</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7184077" y="6381488"/>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14295</xdr:rowOff>
    </xdr:from>
    <xdr:to>
      <xdr:col>102</xdr:col>
      <xdr:colOff>114300</xdr:colOff>
      <xdr:row>38</xdr:row>
      <xdr:rowOff>14783</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7234877" y="6429163"/>
          <a:ext cx="815731"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19431488" y="66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18628457" y="664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7798073" y="667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6982342" y="667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77896</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19431488" y="615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81858</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18628457" y="615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81622</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7798073" y="615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82110</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6982342" y="615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1493500" y="7879666"/>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1605846"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1605846"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2548577"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548577"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3603654"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3603654"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1493500" y="900420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1455400" y="88163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1493500" y="1125591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1070283" y="11116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1493500" y="1088018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1119749" y="10740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1493500" y="10504463"/>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1119749" y="1036487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1493500" y="1012873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1119749" y="99891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1493500" y="975565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1119749" y="96160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1493500" y="9379927"/>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183869" y="924034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1493500" y="900420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0000000-0008-0000-0F00-00006E020000}"/>
            </a:ext>
          </a:extLst>
        </xdr:cNvPr>
        <xdr:cNvSpPr/>
      </xdr:nvSpPr>
      <xdr:spPr>
        <a:xfrm>
          <a:off x="11493500" y="900420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5073287" y="9464919"/>
          <a:ext cx="0" cy="1278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00000000-0008-0000-0F00-000070020000}"/>
            </a:ext>
          </a:extLst>
        </xdr:cNvPr>
        <xdr:cNvSpPr txBox="1"/>
      </xdr:nvSpPr>
      <xdr:spPr>
        <a:xfrm>
          <a:off x="15112023" y="1074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4985023" y="10743760"/>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0000000-0008-0000-0F00-000072020000}"/>
            </a:ext>
          </a:extLst>
        </xdr:cNvPr>
        <xdr:cNvSpPr txBox="1"/>
      </xdr:nvSpPr>
      <xdr:spPr>
        <a:xfrm>
          <a:off x="15112023" y="92454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4985023" y="9464919"/>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0000000-0008-0000-0F00-000074020000}"/>
            </a:ext>
          </a:extLst>
        </xdr:cNvPr>
        <xdr:cNvSpPr txBox="1"/>
      </xdr:nvSpPr>
      <xdr:spPr>
        <a:xfrm>
          <a:off x="15112023" y="101363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5023123" y="1015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4243538" y="10099626"/>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3427808" y="10099626"/>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2612077" y="10057716"/>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1781692" y="10032951"/>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4898077"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411849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33027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487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1656646"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5023123" y="98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63517</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0000000-0008-0000-0F00-000080020000}"/>
            </a:ext>
          </a:extLst>
        </xdr:cNvPr>
        <xdr:cNvSpPr txBox="1"/>
      </xdr:nvSpPr>
      <xdr:spPr>
        <a:xfrm>
          <a:off x="15112023" y="968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170180</xdr:rowOff>
    </xdr:from>
    <xdr:to>
      <xdr:col>81</xdr:col>
      <xdr:colOff>101600</xdr:colOff>
      <xdr:row>58</xdr:row>
      <xdr:rowOff>100330</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4243538" y="9792482"/>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49530</xdr:rowOff>
    </xdr:from>
    <xdr:to>
      <xdr:col>85</xdr:col>
      <xdr:colOff>127000</xdr:colOff>
      <xdr:row>58</xdr:row>
      <xdr:rowOff>91440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4294338" y="9840644"/>
          <a:ext cx="77958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128270</xdr:rowOff>
    </xdr:from>
    <xdr:to>
      <xdr:col>76</xdr:col>
      <xdr:colOff>165100</xdr:colOff>
      <xdr:row>58</xdr:row>
      <xdr:rowOff>58420</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3427808" y="9750572"/>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7620</xdr:rowOff>
    </xdr:from>
    <xdr:to>
      <xdr:col>81</xdr:col>
      <xdr:colOff>50800</xdr:colOff>
      <xdr:row>58</xdr:row>
      <xdr:rowOff>49530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3478608" y="9798734"/>
          <a:ext cx="81573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84455</xdr:rowOff>
    </xdr:from>
    <xdr:to>
      <xdr:col>72</xdr:col>
      <xdr:colOff>38100</xdr:colOff>
      <xdr:row>58</xdr:row>
      <xdr:rowOff>14605</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2612077" y="9706757"/>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135255</xdr:rowOff>
    </xdr:from>
    <xdr:to>
      <xdr:col>76</xdr:col>
      <xdr:colOff>114300</xdr:colOff>
      <xdr:row>58</xdr:row>
      <xdr:rowOff>7620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662877" y="9757557"/>
          <a:ext cx="815731" cy="4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42545</xdr:rowOff>
    </xdr:from>
    <xdr:to>
      <xdr:col>67</xdr:col>
      <xdr:colOff>101600</xdr:colOff>
      <xdr:row>57</xdr:row>
      <xdr:rowOff>144145</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1781692" y="966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93345</xdr:rowOff>
    </xdr:from>
    <xdr:to>
      <xdr:col>71</xdr:col>
      <xdr:colOff>177800</xdr:colOff>
      <xdr:row>57</xdr:row>
      <xdr:rowOff>135255</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1832492" y="9715647"/>
          <a:ext cx="83038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4093736" y="1018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3290706" y="1018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2474975" y="10147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165752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1644590" y="10125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116857</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4093736" y="9570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74947</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3290706" y="952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31132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2474975" y="9484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160672</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1644590" y="9445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6881231" y="7879666"/>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7008231"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7008231"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7936308"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7936308"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991385"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991385"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6881231" y="900420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6857785" y="88163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6881231" y="1125591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6881231" y="1080398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6458013" y="10664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6881231" y="1035470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6458013" y="1021511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6881231" y="9905414"/>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6458013" y="97658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6881231" y="945348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6458013" y="931390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6881231" y="900420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6458013" y="8864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F00-0000A5020000}"/>
            </a:ext>
          </a:extLst>
        </xdr:cNvPr>
        <xdr:cNvSpPr/>
      </xdr:nvSpPr>
      <xdr:spPr>
        <a:xfrm>
          <a:off x="16881231" y="900420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20461018" y="9364687"/>
          <a:ext cx="0" cy="142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F00-0000A7020000}"/>
            </a:ext>
          </a:extLst>
        </xdr:cNvPr>
        <xdr:cNvSpPr txBox="1"/>
      </xdr:nvSpPr>
      <xdr:spPr>
        <a:xfrm>
          <a:off x="20499754" y="1079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0387408" y="1078833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F00-0000A9020000}"/>
            </a:ext>
          </a:extLst>
        </xdr:cNvPr>
        <xdr:cNvSpPr txBox="1"/>
      </xdr:nvSpPr>
      <xdr:spPr>
        <a:xfrm>
          <a:off x="20499754" y="914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20387408" y="936468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F00-0000AB020000}"/>
            </a:ext>
          </a:extLst>
        </xdr:cNvPr>
        <xdr:cNvSpPr txBox="1"/>
      </xdr:nvSpPr>
      <xdr:spPr>
        <a:xfrm>
          <a:off x="20499754" y="104991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20410854" y="1052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19645923" y="10520719"/>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18815538" y="1052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7999808" y="1052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7184077" y="10511575"/>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0285808"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9520877"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869049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747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059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0410854" y="10459349"/>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13225</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F00-0000B7020000}"/>
            </a:ext>
          </a:extLst>
        </xdr:cNvPr>
        <xdr:cNvSpPr txBox="1"/>
      </xdr:nvSpPr>
      <xdr:spPr>
        <a:xfrm>
          <a:off x="20499754" y="1031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161798</xdr:rowOff>
    </xdr:from>
    <xdr:to>
      <xdr:col>112</xdr:col>
      <xdr:colOff>38100</xdr:colOff>
      <xdr:row>62</xdr:row>
      <xdr:rowOff>91948</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19645923" y="10459349"/>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41148</xdr:rowOff>
    </xdr:from>
    <xdr:to>
      <xdr:col>116</xdr:col>
      <xdr:colOff>63500</xdr:colOff>
      <xdr:row>62</xdr:row>
      <xdr:rowOff>41148</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9696723" y="10507511"/>
          <a:ext cx="7649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161798</xdr:rowOff>
    </xdr:from>
    <xdr:to>
      <xdr:col>107</xdr:col>
      <xdr:colOff>101600</xdr:colOff>
      <xdr:row>62</xdr:row>
      <xdr:rowOff>91948</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8815538" y="10459349"/>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41148</xdr:rowOff>
    </xdr:from>
    <xdr:to>
      <xdr:col>111</xdr:col>
      <xdr:colOff>177800</xdr:colOff>
      <xdr:row>62</xdr:row>
      <xdr:rowOff>41148</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866338" y="10507511"/>
          <a:ext cx="8303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161798</xdr:rowOff>
    </xdr:from>
    <xdr:to>
      <xdr:col>102</xdr:col>
      <xdr:colOff>165100</xdr:colOff>
      <xdr:row>62</xdr:row>
      <xdr:rowOff>91948</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7999808" y="10459349"/>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41148</xdr:rowOff>
    </xdr:from>
    <xdr:to>
      <xdr:col>107</xdr:col>
      <xdr:colOff>50800</xdr:colOff>
      <xdr:row>62</xdr:row>
      <xdr:rowOff>41148</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050608" y="10507511"/>
          <a:ext cx="8157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161798</xdr:rowOff>
    </xdr:from>
    <xdr:to>
      <xdr:col>98</xdr:col>
      <xdr:colOff>38100</xdr:colOff>
      <xdr:row>62</xdr:row>
      <xdr:rowOff>91948</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7184077" y="10459349"/>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41148</xdr:rowOff>
    </xdr:from>
    <xdr:to>
      <xdr:col>102</xdr:col>
      <xdr:colOff>114300</xdr:colOff>
      <xdr:row>62</xdr:row>
      <xdr:rowOff>41148</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7234877" y="10507511"/>
          <a:ext cx="8157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F00-0000C0020000}"/>
            </a:ext>
          </a:extLst>
        </xdr:cNvPr>
        <xdr:cNvSpPr txBox="1"/>
      </xdr:nvSpPr>
      <xdr:spPr>
        <a:xfrm>
          <a:off x="19463804" y="1061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F00-0000C1020000}"/>
            </a:ext>
          </a:extLst>
        </xdr:cNvPr>
        <xdr:cNvSpPr txBox="1"/>
      </xdr:nvSpPr>
      <xdr:spPr>
        <a:xfrm>
          <a:off x="18646119" y="1062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F00-0000C2020000}"/>
            </a:ext>
          </a:extLst>
        </xdr:cNvPr>
        <xdr:cNvSpPr txBox="1"/>
      </xdr:nvSpPr>
      <xdr:spPr>
        <a:xfrm>
          <a:off x="17830389" y="1061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17014658" y="1060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108475</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F00-0000C4020000}"/>
            </a:ext>
          </a:extLst>
        </xdr:cNvPr>
        <xdr:cNvSpPr txBox="1"/>
      </xdr:nvSpPr>
      <xdr:spPr>
        <a:xfrm>
          <a:off x="19463804" y="1023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108475</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F00-0000C5020000}"/>
            </a:ext>
          </a:extLst>
        </xdr:cNvPr>
        <xdr:cNvSpPr txBox="1"/>
      </xdr:nvSpPr>
      <xdr:spPr>
        <a:xfrm>
          <a:off x="18646119" y="1023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108475</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F00-0000C6020000}"/>
            </a:ext>
          </a:extLst>
        </xdr:cNvPr>
        <xdr:cNvSpPr txBox="1"/>
      </xdr:nvSpPr>
      <xdr:spPr>
        <a:xfrm>
          <a:off x="17830389" y="1023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108475</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17014658" y="1023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1493500" y="11631637"/>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1605846"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1605846"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2548577"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2548577"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3603654"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3603654"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1493500" y="12756173"/>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1455400" y="1256831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1493500" y="15007883"/>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1070283" y="148656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1493500" y="1463215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1070283" y="144925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1493500" y="14256434"/>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1119749" y="141168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1493500" y="13880709"/>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1119749" y="137411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1493500" y="13504985"/>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1119749" y="133653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1493500" y="1313189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1119749" y="129923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1493500" y="12756173"/>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1183869" y="126165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00000000-0008-0000-0F00-0000DF020000}"/>
            </a:ext>
          </a:extLst>
        </xdr:cNvPr>
        <xdr:cNvSpPr/>
      </xdr:nvSpPr>
      <xdr:spPr>
        <a:xfrm>
          <a:off x="11493500" y="12756173"/>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15073287" y="13366652"/>
          <a:ext cx="0" cy="105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00000000-0008-0000-0F00-0000E1020000}"/>
            </a:ext>
          </a:extLst>
        </xdr:cNvPr>
        <xdr:cNvSpPr txBox="1"/>
      </xdr:nvSpPr>
      <xdr:spPr>
        <a:xfrm>
          <a:off x="15112023" y="1442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4985023" y="14425246"/>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00000000-0008-0000-0F00-0000E3020000}"/>
            </a:ext>
          </a:extLst>
        </xdr:cNvPr>
        <xdr:cNvSpPr txBox="1"/>
      </xdr:nvSpPr>
      <xdr:spPr>
        <a:xfrm>
          <a:off x="15112023" y="1314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4985023" y="13366652"/>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00000000-0008-0000-0F00-0000E5020000}"/>
            </a:ext>
          </a:extLst>
        </xdr:cNvPr>
        <xdr:cNvSpPr txBox="1"/>
      </xdr:nvSpPr>
      <xdr:spPr>
        <a:xfrm>
          <a:off x="15112023" y="13644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5023123" y="13790636"/>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4243538" y="13762061"/>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3427808" y="137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2612077" y="13720152"/>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1781692" y="1369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4898077"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411849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33027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487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1656646"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5023123" y="139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45738</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00000000-0008-0000-0F00-0000F1020000}"/>
            </a:ext>
          </a:extLst>
        </xdr:cNvPr>
        <xdr:cNvSpPr txBox="1"/>
      </xdr:nvSpPr>
      <xdr:spPr>
        <a:xfrm>
          <a:off x="15112023" y="138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34925</xdr:rowOff>
    </xdr:from>
    <xdr:to>
      <xdr:col>81</xdr:col>
      <xdr:colOff>101600</xdr:colOff>
      <xdr:row>82</xdr:row>
      <xdr:rowOff>136525</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4243538" y="138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85725</xdr:rowOff>
    </xdr:from>
    <xdr:to>
      <xdr:col>85</xdr:col>
      <xdr:colOff>127000</xdr:colOff>
      <xdr:row>82</xdr:row>
      <xdr:rowOff>118111</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4294338" y="13928334"/>
          <a:ext cx="779585"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2539</xdr:rowOff>
    </xdr:from>
    <xdr:to>
      <xdr:col>76</xdr:col>
      <xdr:colOff>165100</xdr:colOff>
      <xdr:row>82</xdr:row>
      <xdr:rowOff>104139</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3427808" y="138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53339</xdr:rowOff>
    </xdr:from>
    <xdr:to>
      <xdr:col>81</xdr:col>
      <xdr:colOff>50800</xdr:colOff>
      <xdr:row>82</xdr:row>
      <xdr:rowOff>85725</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3478608" y="13895948"/>
          <a:ext cx="81573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132080</xdr:rowOff>
    </xdr:from>
    <xdr:to>
      <xdr:col>72</xdr:col>
      <xdr:colOff>38100</xdr:colOff>
      <xdr:row>82</xdr:row>
      <xdr:rowOff>62230</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2612077" y="13805877"/>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11430</xdr:rowOff>
    </xdr:from>
    <xdr:to>
      <xdr:col>76</xdr:col>
      <xdr:colOff>114300</xdr:colOff>
      <xdr:row>82</xdr:row>
      <xdr:rowOff>53339</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662877" y="13854039"/>
          <a:ext cx="815731"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105411</xdr:rowOff>
    </xdr:from>
    <xdr:to>
      <xdr:col>67</xdr:col>
      <xdr:colOff>101600</xdr:colOff>
      <xdr:row>82</xdr:row>
      <xdr:rowOff>35561</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1781692" y="13779208"/>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156211</xdr:rowOff>
    </xdr:from>
    <xdr:to>
      <xdr:col>71</xdr:col>
      <xdr:colOff>177800</xdr:colOff>
      <xdr:row>82</xdr:row>
      <xdr:rowOff>11430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1832492" y="13830008"/>
          <a:ext cx="830385" cy="2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a:extLst>
            <a:ext uri="{FF2B5EF4-FFF2-40B4-BE49-F238E27FC236}">
              <a16:creationId xmlns:a16="http://schemas.microsoft.com/office/drawing/2014/main" id="{00000000-0008-0000-0F00-0000FA020000}"/>
            </a:ext>
          </a:extLst>
        </xdr:cNvPr>
        <xdr:cNvSpPr txBox="1"/>
      </xdr:nvSpPr>
      <xdr:spPr>
        <a:xfrm>
          <a:off x="14093736" y="13539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63" name="n_2aveValue【消防施設】&#10;有形固定資産減価償却率">
          <a:extLst>
            <a:ext uri="{FF2B5EF4-FFF2-40B4-BE49-F238E27FC236}">
              <a16:creationId xmlns:a16="http://schemas.microsoft.com/office/drawing/2014/main" id="{00000000-0008-0000-0F00-0000FB020000}"/>
            </a:ext>
          </a:extLst>
        </xdr:cNvPr>
        <xdr:cNvSpPr txBox="1"/>
      </xdr:nvSpPr>
      <xdr:spPr>
        <a:xfrm>
          <a:off x="13290706" y="1351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F00-0000FC020000}"/>
            </a:ext>
          </a:extLst>
        </xdr:cNvPr>
        <xdr:cNvSpPr txBox="1"/>
      </xdr:nvSpPr>
      <xdr:spPr>
        <a:xfrm>
          <a:off x="12474975" y="13500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65" name="n_4aveValue【消防施設】&#10;有形固定資産減価償却率">
          <a:extLst>
            <a:ext uri="{FF2B5EF4-FFF2-40B4-BE49-F238E27FC236}">
              <a16:creationId xmlns:a16="http://schemas.microsoft.com/office/drawing/2014/main" id="{00000000-0008-0000-0F00-0000FD020000}"/>
            </a:ext>
          </a:extLst>
        </xdr:cNvPr>
        <xdr:cNvSpPr txBox="1"/>
      </xdr:nvSpPr>
      <xdr:spPr>
        <a:xfrm>
          <a:off x="11644590" y="1347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127652</xdr:rowOff>
    </xdr:from>
    <xdr:ext cx="405111" cy="259045"/>
    <xdr:sp macro="" textlink="">
      <xdr:nvSpPr>
        <xdr:cNvPr id="766" name="n_1mainValue【消防施設】&#10;有形固定資産減価償却率">
          <a:extLst>
            <a:ext uri="{FF2B5EF4-FFF2-40B4-BE49-F238E27FC236}">
              <a16:creationId xmlns:a16="http://schemas.microsoft.com/office/drawing/2014/main" id="{00000000-0008-0000-0F00-0000FE020000}"/>
            </a:ext>
          </a:extLst>
        </xdr:cNvPr>
        <xdr:cNvSpPr txBox="1"/>
      </xdr:nvSpPr>
      <xdr:spPr>
        <a:xfrm>
          <a:off x="14093736" y="13970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95266</xdr:rowOff>
    </xdr:from>
    <xdr:ext cx="405111" cy="259045"/>
    <xdr:sp macro="" textlink="">
      <xdr:nvSpPr>
        <xdr:cNvPr id="767" name="n_2mainValue【消防施設】&#10;有形固定資産減価償却率">
          <a:extLst>
            <a:ext uri="{FF2B5EF4-FFF2-40B4-BE49-F238E27FC236}">
              <a16:creationId xmlns:a16="http://schemas.microsoft.com/office/drawing/2014/main" id="{00000000-0008-0000-0F00-0000FF020000}"/>
            </a:ext>
          </a:extLst>
        </xdr:cNvPr>
        <xdr:cNvSpPr txBox="1"/>
      </xdr:nvSpPr>
      <xdr:spPr>
        <a:xfrm>
          <a:off x="13290706" y="13937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768" name="n_3mainValue【消防施設】&#10;有形固定資産減価償却率">
          <a:extLst>
            <a:ext uri="{FF2B5EF4-FFF2-40B4-BE49-F238E27FC236}">
              <a16:creationId xmlns:a16="http://schemas.microsoft.com/office/drawing/2014/main" id="{00000000-0008-0000-0F00-000000030000}"/>
            </a:ext>
          </a:extLst>
        </xdr:cNvPr>
        <xdr:cNvSpPr txBox="1"/>
      </xdr:nvSpPr>
      <xdr:spPr>
        <a:xfrm>
          <a:off x="12474975" y="1389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26688</xdr:rowOff>
    </xdr:from>
    <xdr:ext cx="405111" cy="259045"/>
    <xdr:sp macro="" textlink="">
      <xdr:nvSpPr>
        <xdr:cNvPr id="769" name="n_4mainValue【消防施設】&#10;有形固定資産減価償却率">
          <a:extLst>
            <a:ext uri="{FF2B5EF4-FFF2-40B4-BE49-F238E27FC236}">
              <a16:creationId xmlns:a16="http://schemas.microsoft.com/office/drawing/2014/main" id="{00000000-0008-0000-0F00-000001030000}"/>
            </a:ext>
          </a:extLst>
        </xdr:cNvPr>
        <xdr:cNvSpPr txBox="1"/>
      </xdr:nvSpPr>
      <xdr:spPr>
        <a:xfrm>
          <a:off x="11644590" y="138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6881231" y="11631637"/>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7008231"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7008231"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7936308"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7936308"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991385"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991385"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6881231" y="12756173"/>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6857785" y="1256831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6881231" y="1500788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6881231" y="1463215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6458013" y="144925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6881231" y="14256434"/>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6458013" y="141168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6881231" y="1388070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6458013" y="137411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6881231" y="1350498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6458013" y="133653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6881231" y="1313189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6458013" y="129923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6881231" y="1275617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6458013" y="126165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F00-000018030000}"/>
            </a:ext>
          </a:extLst>
        </xdr:cNvPr>
        <xdr:cNvSpPr/>
      </xdr:nvSpPr>
      <xdr:spPr>
        <a:xfrm>
          <a:off x="16881231" y="12756173"/>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flipV="1">
          <a:off x="20461018" y="13119198"/>
          <a:ext cx="0" cy="139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F00-00001A030000}"/>
            </a:ext>
          </a:extLst>
        </xdr:cNvPr>
        <xdr:cNvSpPr txBox="1"/>
      </xdr:nvSpPr>
      <xdr:spPr>
        <a:xfrm>
          <a:off x="20499754" y="1452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20387408" y="1451785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F00-00001C030000}"/>
            </a:ext>
          </a:extLst>
        </xdr:cNvPr>
        <xdr:cNvSpPr txBox="1"/>
      </xdr:nvSpPr>
      <xdr:spPr>
        <a:xfrm>
          <a:off x="20499754" y="1289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20387408" y="1311919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F00-00001E030000}"/>
            </a:ext>
          </a:extLst>
        </xdr:cNvPr>
        <xdr:cNvSpPr txBox="1"/>
      </xdr:nvSpPr>
      <xdr:spPr>
        <a:xfrm>
          <a:off x="20499754" y="138236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20410854" y="13969609"/>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19645923" y="13969609"/>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18815538" y="13969609"/>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7999808" y="13982309"/>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7184077" y="13944209"/>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20285808"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9520877"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869049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747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059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20410854" y="140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168927</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F00-00002A030000}"/>
            </a:ext>
          </a:extLst>
        </xdr:cNvPr>
        <xdr:cNvSpPr txBox="1"/>
      </xdr:nvSpPr>
      <xdr:spPr>
        <a:xfrm>
          <a:off x="20499754" y="140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19050</xdr:rowOff>
    </xdr:from>
    <xdr:to>
      <xdr:col>112</xdr:col>
      <xdr:colOff>38100</xdr:colOff>
      <xdr:row>83</xdr:row>
      <xdr:rowOff>120650</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19645923" y="14030472"/>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69850</xdr:rowOff>
    </xdr:from>
    <xdr:to>
      <xdr:col>116</xdr:col>
      <xdr:colOff>63500</xdr:colOff>
      <xdr:row>83</xdr:row>
      <xdr:rowOff>69850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9696723" y="14081272"/>
          <a:ext cx="7649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18815538" y="140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69850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866338" y="14068572"/>
          <a:ext cx="83038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7999808" y="140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57150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050608" y="14068572"/>
          <a:ext cx="8157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7184077" y="14017772"/>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83</xdr:row>
      <xdr:rowOff>57150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7234877" y="14068572"/>
          <a:ext cx="8157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a:extLst>
            <a:ext uri="{FF2B5EF4-FFF2-40B4-BE49-F238E27FC236}">
              <a16:creationId xmlns:a16="http://schemas.microsoft.com/office/drawing/2014/main" id="{00000000-0008-0000-0F00-000033030000}"/>
            </a:ext>
          </a:extLst>
        </xdr:cNvPr>
        <xdr:cNvSpPr txBox="1"/>
      </xdr:nvSpPr>
      <xdr:spPr>
        <a:xfrm>
          <a:off x="19463804" y="1374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a:extLst>
            <a:ext uri="{FF2B5EF4-FFF2-40B4-BE49-F238E27FC236}">
              <a16:creationId xmlns:a16="http://schemas.microsoft.com/office/drawing/2014/main" id="{00000000-0008-0000-0F00-000034030000}"/>
            </a:ext>
          </a:extLst>
        </xdr:cNvPr>
        <xdr:cNvSpPr txBox="1"/>
      </xdr:nvSpPr>
      <xdr:spPr>
        <a:xfrm>
          <a:off x="18646119" y="1374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1" name="n_3aveValue【消防施設】&#10;一人当たり面積">
          <a:extLst>
            <a:ext uri="{FF2B5EF4-FFF2-40B4-BE49-F238E27FC236}">
              <a16:creationId xmlns:a16="http://schemas.microsoft.com/office/drawing/2014/main" id="{00000000-0008-0000-0F00-000035030000}"/>
            </a:ext>
          </a:extLst>
        </xdr:cNvPr>
        <xdr:cNvSpPr txBox="1"/>
      </xdr:nvSpPr>
      <xdr:spPr>
        <a:xfrm>
          <a:off x="17830389" y="1376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2" name="n_4aveValue【消防施設】&#10;一人当たり面積">
          <a:extLst>
            <a:ext uri="{FF2B5EF4-FFF2-40B4-BE49-F238E27FC236}">
              <a16:creationId xmlns:a16="http://schemas.microsoft.com/office/drawing/2014/main" id="{00000000-0008-0000-0F00-000036030000}"/>
            </a:ext>
          </a:extLst>
        </xdr:cNvPr>
        <xdr:cNvSpPr txBox="1"/>
      </xdr:nvSpPr>
      <xdr:spPr>
        <a:xfrm>
          <a:off x="17014658" y="1372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111777</xdr:rowOff>
    </xdr:from>
    <xdr:ext cx="469744" cy="259045"/>
    <xdr:sp macro="" textlink="">
      <xdr:nvSpPr>
        <xdr:cNvPr id="823" name="n_1mainValue【消防施設】&#10;一人当たり面積">
          <a:extLst>
            <a:ext uri="{FF2B5EF4-FFF2-40B4-BE49-F238E27FC236}">
              <a16:creationId xmlns:a16="http://schemas.microsoft.com/office/drawing/2014/main" id="{00000000-0008-0000-0F00-000037030000}"/>
            </a:ext>
          </a:extLst>
        </xdr:cNvPr>
        <xdr:cNvSpPr txBox="1"/>
      </xdr:nvSpPr>
      <xdr:spPr>
        <a:xfrm>
          <a:off x="19463804" y="141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824" name="n_2mainValue【消防施設】&#10;一人当たり面積">
          <a:extLst>
            <a:ext uri="{FF2B5EF4-FFF2-40B4-BE49-F238E27FC236}">
              <a16:creationId xmlns:a16="http://schemas.microsoft.com/office/drawing/2014/main" id="{00000000-0008-0000-0F00-000038030000}"/>
            </a:ext>
          </a:extLst>
        </xdr:cNvPr>
        <xdr:cNvSpPr txBox="1"/>
      </xdr:nvSpPr>
      <xdr:spPr>
        <a:xfrm>
          <a:off x="18646119" y="1411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825" name="n_3mainValue【消防施設】&#10;一人当たり面積">
          <a:extLst>
            <a:ext uri="{FF2B5EF4-FFF2-40B4-BE49-F238E27FC236}">
              <a16:creationId xmlns:a16="http://schemas.microsoft.com/office/drawing/2014/main" id="{00000000-0008-0000-0F00-000039030000}"/>
            </a:ext>
          </a:extLst>
        </xdr:cNvPr>
        <xdr:cNvSpPr txBox="1"/>
      </xdr:nvSpPr>
      <xdr:spPr>
        <a:xfrm>
          <a:off x="17830389" y="1411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826" name="n_4mainValue【消防施設】&#10;一人当たり面積">
          <a:extLst>
            <a:ext uri="{FF2B5EF4-FFF2-40B4-BE49-F238E27FC236}">
              <a16:creationId xmlns:a16="http://schemas.microsoft.com/office/drawing/2014/main" id="{00000000-0008-0000-0F00-00003A030000}"/>
            </a:ext>
          </a:extLst>
        </xdr:cNvPr>
        <xdr:cNvSpPr txBox="1"/>
      </xdr:nvSpPr>
      <xdr:spPr>
        <a:xfrm>
          <a:off x="17014658" y="1411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1493500" y="15380970"/>
          <a:ext cx="4358054"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1605846"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1605846"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2548577"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2548577"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3603654"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3603654"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1493500" y="16508144"/>
          <a:ext cx="4358054" cy="224907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1455400" y="1632028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1493500" y="18757216"/>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1070283" y="186176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1493500" y="18384129"/>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1070283" y="182419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1493500" y="18008405"/>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1119749" y="1786881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1493500" y="17632680"/>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1119749" y="174930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1493500" y="17256955"/>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1119749" y="17117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1493500" y="16881231"/>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1119749" y="167416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1493500" y="16508144"/>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183869" y="1636855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00000000-0008-0000-0F00-000052030000}"/>
            </a:ext>
          </a:extLst>
        </xdr:cNvPr>
        <xdr:cNvSpPr/>
      </xdr:nvSpPr>
      <xdr:spPr>
        <a:xfrm>
          <a:off x="11493500" y="16508144"/>
          <a:ext cx="4358054" cy="2249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flipV="1">
          <a:off x="15073287" y="16788618"/>
          <a:ext cx="0" cy="1329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00000000-0008-0000-0F00-000054030000}"/>
            </a:ext>
          </a:extLst>
        </xdr:cNvPr>
        <xdr:cNvSpPr txBox="1"/>
      </xdr:nvSpPr>
      <xdr:spPr>
        <a:xfrm>
          <a:off x="15112023" y="1812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4985023" y="18118162"/>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00000000-0008-0000-0F00-000056030000}"/>
            </a:ext>
          </a:extLst>
        </xdr:cNvPr>
        <xdr:cNvSpPr txBox="1"/>
      </xdr:nvSpPr>
      <xdr:spPr>
        <a:xfrm>
          <a:off x="15112023" y="165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4985023" y="1678861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a:extLst>
            <a:ext uri="{FF2B5EF4-FFF2-40B4-BE49-F238E27FC236}">
              <a16:creationId xmlns:a16="http://schemas.microsoft.com/office/drawing/2014/main" id="{00000000-0008-0000-0F00-000058030000}"/>
            </a:ext>
          </a:extLst>
        </xdr:cNvPr>
        <xdr:cNvSpPr txBox="1"/>
      </xdr:nvSpPr>
      <xdr:spPr>
        <a:xfrm>
          <a:off x="15112023" y="17318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5023123" y="17464504"/>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4243538" y="174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3427808" y="174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2612077" y="17479743"/>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a:extLst>
            <a:ext uri="{FF2B5EF4-FFF2-40B4-BE49-F238E27FC236}">
              <a16:creationId xmlns:a16="http://schemas.microsoft.com/office/drawing/2014/main" id="{00000000-0008-0000-0F00-00005D030000}"/>
            </a:ext>
          </a:extLst>
        </xdr:cNvPr>
        <xdr:cNvSpPr/>
      </xdr:nvSpPr>
      <xdr:spPr>
        <a:xfrm>
          <a:off x="11781692" y="1744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4898077"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411849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330276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2487031"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1656646"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40639</xdr:rowOff>
    </xdr:from>
    <xdr:to>
      <xdr:col>85</xdr:col>
      <xdr:colOff>177800</xdr:colOff>
      <xdr:row>104</xdr:row>
      <xdr:rowOff>142239</xdr:rowOff>
    </xdr:to>
    <xdr:sp macro="" textlink="">
      <xdr:nvSpPr>
        <xdr:cNvPr id="867" name="楕円 866">
          <a:extLst>
            <a:ext uri="{FF2B5EF4-FFF2-40B4-BE49-F238E27FC236}">
              <a16:creationId xmlns:a16="http://schemas.microsoft.com/office/drawing/2014/main" id="{00000000-0008-0000-0F00-000063030000}"/>
            </a:ext>
          </a:extLst>
        </xdr:cNvPr>
        <xdr:cNvSpPr/>
      </xdr:nvSpPr>
      <xdr:spPr>
        <a:xfrm>
          <a:off x="15023123" y="175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19066</xdr:rowOff>
    </xdr:from>
    <xdr:ext cx="405111" cy="259045"/>
    <xdr:sp macro="" textlink="">
      <xdr:nvSpPr>
        <xdr:cNvPr id="868" name="【庁舎】&#10;有形固定資産減価償却率該当値テキスト">
          <a:extLst>
            <a:ext uri="{FF2B5EF4-FFF2-40B4-BE49-F238E27FC236}">
              <a16:creationId xmlns:a16="http://schemas.microsoft.com/office/drawing/2014/main" id="{00000000-0008-0000-0F00-000064030000}"/>
            </a:ext>
          </a:extLst>
        </xdr:cNvPr>
        <xdr:cNvSpPr txBox="1"/>
      </xdr:nvSpPr>
      <xdr:spPr>
        <a:xfrm>
          <a:off x="15112023" y="1757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4445</xdr:rowOff>
    </xdr:from>
    <xdr:to>
      <xdr:col>81</xdr:col>
      <xdr:colOff>101600</xdr:colOff>
      <xdr:row>104</xdr:row>
      <xdr:rowOff>106045</xdr:rowOff>
    </xdr:to>
    <xdr:sp macro="" textlink="">
      <xdr:nvSpPr>
        <xdr:cNvPr id="869" name="楕円 868">
          <a:extLst>
            <a:ext uri="{FF2B5EF4-FFF2-40B4-BE49-F238E27FC236}">
              <a16:creationId xmlns:a16="http://schemas.microsoft.com/office/drawing/2014/main" id="{00000000-0008-0000-0F00-000065030000}"/>
            </a:ext>
          </a:extLst>
        </xdr:cNvPr>
        <xdr:cNvSpPr/>
      </xdr:nvSpPr>
      <xdr:spPr>
        <a:xfrm>
          <a:off x="14243538" y="17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55245</xdr:rowOff>
    </xdr:from>
    <xdr:to>
      <xdr:col>85</xdr:col>
      <xdr:colOff>127000</xdr:colOff>
      <xdr:row>104</xdr:row>
      <xdr:rowOff>91439</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4294338" y="17611725"/>
          <a:ext cx="779585"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871" name="楕円 870">
          <a:extLst>
            <a:ext uri="{FF2B5EF4-FFF2-40B4-BE49-F238E27FC236}">
              <a16:creationId xmlns:a16="http://schemas.microsoft.com/office/drawing/2014/main" id="{00000000-0008-0000-0F00-000067030000}"/>
            </a:ext>
          </a:extLst>
        </xdr:cNvPr>
        <xdr:cNvSpPr/>
      </xdr:nvSpPr>
      <xdr:spPr>
        <a:xfrm>
          <a:off x="13427808" y="17527368"/>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19050</xdr:rowOff>
    </xdr:from>
    <xdr:to>
      <xdr:col>81</xdr:col>
      <xdr:colOff>50800</xdr:colOff>
      <xdr:row>104</xdr:row>
      <xdr:rowOff>55245</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3478608" y="17575530"/>
          <a:ext cx="81573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99695</xdr:rowOff>
    </xdr:from>
    <xdr:to>
      <xdr:col>72</xdr:col>
      <xdr:colOff>38100</xdr:colOff>
      <xdr:row>104</xdr:row>
      <xdr:rowOff>29845</xdr:rowOff>
    </xdr:to>
    <xdr:sp macro="" textlink="">
      <xdr:nvSpPr>
        <xdr:cNvPr id="873" name="楕円 872">
          <a:extLst>
            <a:ext uri="{FF2B5EF4-FFF2-40B4-BE49-F238E27FC236}">
              <a16:creationId xmlns:a16="http://schemas.microsoft.com/office/drawing/2014/main" id="{00000000-0008-0000-0F00-000069030000}"/>
            </a:ext>
          </a:extLst>
        </xdr:cNvPr>
        <xdr:cNvSpPr/>
      </xdr:nvSpPr>
      <xdr:spPr>
        <a:xfrm>
          <a:off x="12612077" y="17487363"/>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150495</xdr:rowOff>
    </xdr:from>
    <xdr:to>
      <xdr:col>76</xdr:col>
      <xdr:colOff>114300</xdr:colOff>
      <xdr:row>104</xdr:row>
      <xdr:rowOff>19050</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a:off x="12662877" y="17538163"/>
          <a:ext cx="815731" cy="3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53975</xdr:rowOff>
    </xdr:from>
    <xdr:to>
      <xdr:col>67</xdr:col>
      <xdr:colOff>101600</xdr:colOff>
      <xdr:row>103</xdr:row>
      <xdr:rowOff>155575</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1781692" y="174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104775</xdr:rowOff>
    </xdr:from>
    <xdr:to>
      <xdr:col>71</xdr:col>
      <xdr:colOff>177800</xdr:colOff>
      <xdr:row>103</xdr:row>
      <xdr:rowOff>150495</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a:off x="11832492" y="17492443"/>
          <a:ext cx="83038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a:extLst>
            <a:ext uri="{FF2B5EF4-FFF2-40B4-BE49-F238E27FC236}">
              <a16:creationId xmlns:a16="http://schemas.microsoft.com/office/drawing/2014/main" id="{00000000-0008-0000-0F00-00006D030000}"/>
            </a:ext>
          </a:extLst>
        </xdr:cNvPr>
        <xdr:cNvSpPr txBox="1"/>
      </xdr:nvSpPr>
      <xdr:spPr>
        <a:xfrm>
          <a:off x="14093736" y="17212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a:extLst>
            <a:ext uri="{FF2B5EF4-FFF2-40B4-BE49-F238E27FC236}">
              <a16:creationId xmlns:a16="http://schemas.microsoft.com/office/drawing/2014/main" id="{00000000-0008-0000-0F00-00006E030000}"/>
            </a:ext>
          </a:extLst>
        </xdr:cNvPr>
        <xdr:cNvSpPr txBox="1"/>
      </xdr:nvSpPr>
      <xdr:spPr>
        <a:xfrm>
          <a:off x="13290706" y="1722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a:extLst>
            <a:ext uri="{FF2B5EF4-FFF2-40B4-BE49-F238E27FC236}">
              <a16:creationId xmlns:a16="http://schemas.microsoft.com/office/drawing/2014/main" id="{00000000-0008-0000-0F00-00006F030000}"/>
            </a:ext>
          </a:extLst>
        </xdr:cNvPr>
        <xdr:cNvSpPr txBox="1"/>
      </xdr:nvSpPr>
      <xdr:spPr>
        <a:xfrm>
          <a:off x="12474975" y="1725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880" name="n_4aveValue【庁舎】&#10;有形固定資産減価償却率">
          <a:extLst>
            <a:ext uri="{FF2B5EF4-FFF2-40B4-BE49-F238E27FC236}">
              <a16:creationId xmlns:a16="http://schemas.microsoft.com/office/drawing/2014/main" id="{00000000-0008-0000-0F00-000070030000}"/>
            </a:ext>
          </a:extLst>
        </xdr:cNvPr>
        <xdr:cNvSpPr txBox="1"/>
      </xdr:nvSpPr>
      <xdr:spPr>
        <a:xfrm>
          <a:off x="11644590" y="17540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97172</xdr:rowOff>
    </xdr:from>
    <xdr:ext cx="405111" cy="259045"/>
    <xdr:sp macro="" textlink="">
      <xdr:nvSpPr>
        <xdr:cNvPr id="881" name="n_1mainValue【庁舎】&#10;有形固定資産減価償却率">
          <a:extLst>
            <a:ext uri="{FF2B5EF4-FFF2-40B4-BE49-F238E27FC236}">
              <a16:creationId xmlns:a16="http://schemas.microsoft.com/office/drawing/2014/main" id="{00000000-0008-0000-0F00-000071030000}"/>
            </a:ext>
          </a:extLst>
        </xdr:cNvPr>
        <xdr:cNvSpPr txBox="1"/>
      </xdr:nvSpPr>
      <xdr:spPr>
        <a:xfrm>
          <a:off x="14093736" y="1765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60977</xdr:rowOff>
    </xdr:from>
    <xdr:ext cx="405111" cy="259045"/>
    <xdr:sp macro="" textlink="">
      <xdr:nvSpPr>
        <xdr:cNvPr id="882" name="n_2mainValue【庁舎】&#10;有形固定資産減価償却率">
          <a:extLst>
            <a:ext uri="{FF2B5EF4-FFF2-40B4-BE49-F238E27FC236}">
              <a16:creationId xmlns:a16="http://schemas.microsoft.com/office/drawing/2014/main" id="{00000000-0008-0000-0F00-000072030000}"/>
            </a:ext>
          </a:extLst>
        </xdr:cNvPr>
        <xdr:cNvSpPr txBox="1"/>
      </xdr:nvSpPr>
      <xdr:spPr>
        <a:xfrm>
          <a:off x="13290706"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20972</xdr:rowOff>
    </xdr:from>
    <xdr:ext cx="405111" cy="259045"/>
    <xdr:sp macro="" textlink="">
      <xdr:nvSpPr>
        <xdr:cNvPr id="883" name="n_3mainValue【庁舎】&#10;有形固定資産減価償却率">
          <a:extLst>
            <a:ext uri="{FF2B5EF4-FFF2-40B4-BE49-F238E27FC236}">
              <a16:creationId xmlns:a16="http://schemas.microsoft.com/office/drawing/2014/main" id="{00000000-0008-0000-0F00-000073030000}"/>
            </a:ext>
          </a:extLst>
        </xdr:cNvPr>
        <xdr:cNvSpPr txBox="1"/>
      </xdr:nvSpPr>
      <xdr:spPr>
        <a:xfrm>
          <a:off x="12474975" y="175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652</xdr:rowOff>
    </xdr:from>
    <xdr:ext cx="405111" cy="259045"/>
    <xdr:sp macro="" textlink="">
      <xdr:nvSpPr>
        <xdr:cNvPr id="884" name="n_4mainValue【庁舎】&#10;有形固定資産減価償却率">
          <a:extLst>
            <a:ext uri="{FF2B5EF4-FFF2-40B4-BE49-F238E27FC236}">
              <a16:creationId xmlns:a16="http://schemas.microsoft.com/office/drawing/2014/main" id="{00000000-0008-0000-0F00-000074030000}"/>
            </a:ext>
          </a:extLst>
        </xdr:cNvPr>
        <xdr:cNvSpPr txBox="1"/>
      </xdr:nvSpPr>
      <xdr:spPr>
        <a:xfrm>
          <a:off x="11644590" y="1721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6881231" y="15380970"/>
          <a:ext cx="4372707"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7008231"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7008231"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7936308"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17936308"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8991385"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991385"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6881231" y="16508144"/>
          <a:ext cx="4372707" cy="224907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00000000-0008-0000-0F00-00007D030000}"/>
            </a:ext>
          </a:extLst>
        </xdr:cNvPr>
        <xdr:cNvSpPr txBox="1"/>
      </xdr:nvSpPr>
      <xdr:spPr>
        <a:xfrm>
          <a:off x="16857785" y="1632028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6881231" y="1875721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16881231" y="1838412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00000000-0008-0000-0F00-000080030000}"/>
            </a:ext>
          </a:extLst>
        </xdr:cNvPr>
        <xdr:cNvSpPr txBox="1"/>
      </xdr:nvSpPr>
      <xdr:spPr>
        <a:xfrm>
          <a:off x="16458013" y="182419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a:off x="16881231" y="1800840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6458013" y="1786881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6881231" y="17632680"/>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00000000-0008-0000-0F00-000084030000}"/>
            </a:ext>
          </a:extLst>
        </xdr:cNvPr>
        <xdr:cNvSpPr txBox="1"/>
      </xdr:nvSpPr>
      <xdr:spPr>
        <a:xfrm>
          <a:off x="16458013" y="174930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a:off x="16881231" y="1725695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6458013" y="17117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6881231" y="1688123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6458013" y="167416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6881231" y="16508144"/>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6458013" y="163685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00000000-0008-0000-0F00-00008B030000}"/>
            </a:ext>
          </a:extLst>
        </xdr:cNvPr>
        <xdr:cNvSpPr/>
      </xdr:nvSpPr>
      <xdr:spPr>
        <a:xfrm>
          <a:off x="16881231" y="16508144"/>
          <a:ext cx="4372707" cy="2249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flipV="1">
          <a:off x="20461018" y="17122432"/>
          <a:ext cx="0" cy="1050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00000000-0008-0000-0F00-00008D030000}"/>
            </a:ext>
          </a:extLst>
        </xdr:cNvPr>
        <xdr:cNvSpPr txBox="1"/>
      </xdr:nvSpPr>
      <xdr:spPr>
        <a:xfrm>
          <a:off x="20499754" y="1817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20387408" y="18173406"/>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00000000-0008-0000-0F00-00008F030000}"/>
            </a:ext>
          </a:extLst>
        </xdr:cNvPr>
        <xdr:cNvSpPr txBox="1"/>
      </xdr:nvSpPr>
      <xdr:spPr>
        <a:xfrm>
          <a:off x="20499754" y="1690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20387408" y="17122432"/>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3" name="【庁舎】&#10;一人当たり面積平均値テキスト">
          <a:extLst>
            <a:ext uri="{FF2B5EF4-FFF2-40B4-BE49-F238E27FC236}">
              <a16:creationId xmlns:a16="http://schemas.microsoft.com/office/drawing/2014/main" id="{00000000-0008-0000-0F00-000091030000}"/>
            </a:ext>
          </a:extLst>
        </xdr:cNvPr>
        <xdr:cNvSpPr txBox="1"/>
      </xdr:nvSpPr>
      <xdr:spPr>
        <a:xfrm>
          <a:off x="20499754" y="17771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00000000-0008-0000-0F00-000092030000}"/>
            </a:ext>
          </a:extLst>
        </xdr:cNvPr>
        <xdr:cNvSpPr/>
      </xdr:nvSpPr>
      <xdr:spPr>
        <a:xfrm>
          <a:off x="20410854" y="1779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19645923" y="17800222"/>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18815538" y="17800222"/>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17999808" y="17811653"/>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17184077" y="17796412"/>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20285808"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9520877"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869049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787476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7059031"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924" name="楕円 923">
          <a:extLst>
            <a:ext uri="{FF2B5EF4-FFF2-40B4-BE49-F238E27FC236}">
              <a16:creationId xmlns:a16="http://schemas.microsoft.com/office/drawing/2014/main" id="{00000000-0008-0000-0F00-00009C030000}"/>
            </a:ext>
          </a:extLst>
        </xdr:cNvPr>
        <xdr:cNvSpPr/>
      </xdr:nvSpPr>
      <xdr:spPr>
        <a:xfrm>
          <a:off x="20410854" y="177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25416</xdr:rowOff>
    </xdr:from>
    <xdr:ext cx="469744" cy="259045"/>
    <xdr:sp macro="" textlink="">
      <xdr:nvSpPr>
        <xdr:cNvPr id="925" name="【庁舎】&#10;一人当たり面積該当値テキスト">
          <a:extLst>
            <a:ext uri="{FF2B5EF4-FFF2-40B4-BE49-F238E27FC236}">
              <a16:creationId xmlns:a16="http://schemas.microsoft.com/office/drawing/2014/main" id="{00000000-0008-0000-0F00-00009D030000}"/>
            </a:ext>
          </a:extLst>
        </xdr:cNvPr>
        <xdr:cNvSpPr txBox="1"/>
      </xdr:nvSpPr>
      <xdr:spPr>
        <a:xfrm>
          <a:off x="20499754" y="1758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10161</xdr:rowOff>
    </xdr:from>
    <xdr:to>
      <xdr:col>112</xdr:col>
      <xdr:colOff>38100</xdr:colOff>
      <xdr:row>105</xdr:row>
      <xdr:rowOff>111761</xdr:rowOff>
    </xdr:to>
    <xdr:sp macro="" textlink="">
      <xdr:nvSpPr>
        <xdr:cNvPr id="926" name="楕円 925">
          <a:extLst>
            <a:ext uri="{FF2B5EF4-FFF2-40B4-BE49-F238E27FC236}">
              <a16:creationId xmlns:a16="http://schemas.microsoft.com/office/drawing/2014/main" id="{00000000-0008-0000-0F00-00009E030000}"/>
            </a:ext>
          </a:extLst>
        </xdr:cNvPr>
        <xdr:cNvSpPr/>
      </xdr:nvSpPr>
      <xdr:spPr>
        <a:xfrm>
          <a:off x="19645923" y="17735453"/>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53339</xdr:rowOff>
    </xdr:from>
    <xdr:to>
      <xdr:col>116</xdr:col>
      <xdr:colOff>63500</xdr:colOff>
      <xdr:row>105</xdr:row>
      <xdr:rowOff>60961</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flipV="1">
          <a:off x="19696723" y="17778631"/>
          <a:ext cx="764931"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928" name="楕円 927">
          <a:extLst>
            <a:ext uri="{FF2B5EF4-FFF2-40B4-BE49-F238E27FC236}">
              <a16:creationId xmlns:a16="http://schemas.microsoft.com/office/drawing/2014/main" id="{00000000-0008-0000-0F00-0000A0030000}"/>
            </a:ext>
          </a:extLst>
        </xdr:cNvPr>
        <xdr:cNvSpPr/>
      </xdr:nvSpPr>
      <xdr:spPr>
        <a:xfrm>
          <a:off x="18815538" y="1773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60961</xdr:rowOff>
    </xdr:from>
    <xdr:to>
      <xdr:col>111</xdr:col>
      <xdr:colOff>177800</xdr:colOff>
      <xdr:row>105</xdr:row>
      <xdr:rowOff>64770</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flipV="1">
          <a:off x="18866338" y="17786253"/>
          <a:ext cx="83038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10161</xdr:rowOff>
    </xdr:from>
    <xdr:to>
      <xdr:col>102</xdr:col>
      <xdr:colOff>165100</xdr:colOff>
      <xdr:row>105</xdr:row>
      <xdr:rowOff>111761</xdr:rowOff>
    </xdr:to>
    <xdr:sp macro="" textlink="">
      <xdr:nvSpPr>
        <xdr:cNvPr id="930" name="楕円 929">
          <a:extLst>
            <a:ext uri="{FF2B5EF4-FFF2-40B4-BE49-F238E27FC236}">
              <a16:creationId xmlns:a16="http://schemas.microsoft.com/office/drawing/2014/main" id="{00000000-0008-0000-0F00-0000A2030000}"/>
            </a:ext>
          </a:extLst>
        </xdr:cNvPr>
        <xdr:cNvSpPr/>
      </xdr:nvSpPr>
      <xdr:spPr>
        <a:xfrm>
          <a:off x="17999808" y="1773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60961</xdr:rowOff>
    </xdr:from>
    <xdr:to>
      <xdr:col>107</xdr:col>
      <xdr:colOff>50800</xdr:colOff>
      <xdr:row>105</xdr:row>
      <xdr:rowOff>64770</xdr:rowOff>
    </xdr:to>
    <xdr:cxnSp macro="">
      <xdr:nvCxnSpPr>
        <xdr:cNvPr id="931" name="直線コネクタ 930">
          <a:extLst>
            <a:ext uri="{FF2B5EF4-FFF2-40B4-BE49-F238E27FC236}">
              <a16:creationId xmlns:a16="http://schemas.microsoft.com/office/drawing/2014/main" id="{00000000-0008-0000-0F00-0000A3030000}"/>
            </a:ext>
          </a:extLst>
        </xdr:cNvPr>
        <xdr:cNvCxnSpPr/>
      </xdr:nvCxnSpPr>
      <xdr:spPr>
        <a:xfrm>
          <a:off x="18050608" y="17786253"/>
          <a:ext cx="81573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17184077" y="17739262"/>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60961</xdr:rowOff>
    </xdr:from>
    <xdr:to>
      <xdr:col>102</xdr:col>
      <xdr:colOff>114300</xdr:colOff>
      <xdr:row>105</xdr:row>
      <xdr:rowOff>64770</xdr:rowOff>
    </xdr:to>
    <xdr:cxnSp macro="">
      <xdr:nvCxnSpPr>
        <xdr:cNvPr id="933" name="直線コネクタ 932">
          <a:extLst>
            <a:ext uri="{FF2B5EF4-FFF2-40B4-BE49-F238E27FC236}">
              <a16:creationId xmlns:a16="http://schemas.microsoft.com/office/drawing/2014/main" id="{00000000-0008-0000-0F00-0000A5030000}"/>
            </a:ext>
          </a:extLst>
        </xdr:cNvPr>
        <xdr:cNvCxnSpPr/>
      </xdr:nvCxnSpPr>
      <xdr:spPr>
        <a:xfrm flipV="1">
          <a:off x="17234877" y="17786253"/>
          <a:ext cx="815731"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4" name="n_1aveValue【庁舎】&#10;一人当たり面積">
          <a:extLst>
            <a:ext uri="{FF2B5EF4-FFF2-40B4-BE49-F238E27FC236}">
              <a16:creationId xmlns:a16="http://schemas.microsoft.com/office/drawing/2014/main" id="{00000000-0008-0000-0F00-0000A6030000}"/>
            </a:ext>
          </a:extLst>
        </xdr:cNvPr>
        <xdr:cNvSpPr txBox="1"/>
      </xdr:nvSpPr>
      <xdr:spPr>
        <a:xfrm>
          <a:off x="19463804" y="1789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5" name="n_2aveValue【庁舎】&#10;一人当たり面積">
          <a:extLst>
            <a:ext uri="{FF2B5EF4-FFF2-40B4-BE49-F238E27FC236}">
              <a16:creationId xmlns:a16="http://schemas.microsoft.com/office/drawing/2014/main" id="{00000000-0008-0000-0F00-0000A7030000}"/>
            </a:ext>
          </a:extLst>
        </xdr:cNvPr>
        <xdr:cNvSpPr txBox="1"/>
      </xdr:nvSpPr>
      <xdr:spPr>
        <a:xfrm>
          <a:off x="18646119" y="1789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6" name="n_3aveValue【庁舎】&#10;一人当たり面積">
          <a:extLst>
            <a:ext uri="{FF2B5EF4-FFF2-40B4-BE49-F238E27FC236}">
              <a16:creationId xmlns:a16="http://schemas.microsoft.com/office/drawing/2014/main" id="{00000000-0008-0000-0F00-0000A8030000}"/>
            </a:ext>
          </a:extLst>
        </xdr:cNvPr>
        <xdr:cNvSpPr txBox="1"/>
      </xdr:nvSpPr>
      <xdr:spPr>
        <a:xfrm>
          <a:off x="17830389" y="1790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937" name="n_4aveValue【庁舎】&#10;一人当たり面積">
          <a:extLst>
            <a:ext uri="{FF2B5EF4-FFF2-40B4-BE49-F238E27FC236}">
              <a16:creationId xmlns:a16="http://schemas.microsoft.com/office/drawing/2014/main" id="{00000000-0008-0000-0F00-0000A9030000}"/>
            </a:ext>
          </a:extLst>
        </xdr:cNvPr>
        <xdr:cNvSpPr txBox="1"/>
      </xdr:nvSpPr>
      <xdr:spPr>
        <a:xfrm>
          <a:off x="17014658" y="1788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128288</xdr:rowOff>
    </xdr:from>
    <xdr:ext cx="469744" cy="259045"/>
    <xdr:sp macro="" textlink="">
      <xdr:nvSpPr>
        <xdr:cNvPr id="938" name="n_1mainValue【庁舎】&#10;一人当たり面積">
          <a:extLst>
            <a:ext uri="{FF2B5EF4-FFF2-40B4-BE49-F238E27FC236}">
              <a16:creationId xmlns:a16="http://schemas.microsoft.com/office/drawing/2014/main" id="{00000000-0008-0000-0F00-0000AA030000}"/>
            </a:ext>
          </a:extLst>
        </xdr:cNvPr>
        <xdr:cNvSpPr txBox="1"/>
      </xdr:nvSpPr>
      <xdr:spPr>
        <a:xfrm>
          <a:off x="19463804" y="1751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939" name="n_2mainValue【庁舎】&#10;一人当たり面積">
          <a:extLst>
            <a:ext uri="{FF2B5EF4-FFF2-40B4-BE49-F238E27FC236}">
              <a16:creationId xmlns:a16="http://schemas.microsoft.com/office/drawing/2014/main" id="{00000000-0008-0000-0F00-0000AB030000}"/>
            </a:ext>
          </a:extLst>
        </xdr:cNvPr>
        <xdr:cNvSpPr txBox="1"/>
      </xdr:nvSpPr>
      <xdr:spPr>
        <a:xfrm>
          <a:off x="18646119" y="175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128288</xdr:rowOff>
    </xdr:from>
    <xdr:ext cx="469744" cy="259045"/>
    <xdr:sp macro="" textlink="">
      <xdr:nvSpPr>
        <xdr:cNvPr id="940" name="n_3mainValue【庁舎】&#10;一人当たり面積">
          <a:extLst>
            <a:ext uri="{FF2B5EF4-FFF2-40B4-BE49-F238E27FC236}">
              <a16:creationId xmlns:a16="http://schemas.microsoft.com/office/drawing/2014/main" id="{00000000-0008-0000-0F00-0000AC030000}"/>
            </a:ext>
          </a:extLst>
        </xdr:cNvPr>
        <xdr:cNvSpPr txBox="1"/>
      </xdr:nvSpPr>
      <xdr:spPr>
        <a:xfrm>
          <a:off x="17830389" y="1751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941" name="n_4mainValue【庁舎】&#10;一人当たり面積">
          <a:extLst>
            <a:ext uri="{FF2B5EF4-FFF2-40B4-BE49-F238E27FC236}">
              <a16:creationId xmlns:a16="http://schemas.microsoft.com/office/drawing/2014/main" id="{00000000-0008-0000-0F00-0000AD030000}"/>
            </a:ext>
          </a:extLst>
        </xdr:cNvPr>
        <xdr:cNvSpPr txBox="1"/>
      </xdr:nvSpPr>
      <xdr:spPr>
        <a:xfrm>
          <a:off x="17014658" y="175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00000000-0008-0000-0F00-0000AE030000}"/>
            </a:ext>
          </a:extLst>
        </xdr:cNvPr>
        <xdr:cNvSpPr/>
      </xdr:nvSpPr>
      <xdr:spPr>
        <a:xfrm>
          <a:off x="703385" y="19132941"/>
          <a:ext cx="20550553" cy="18759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00000000-0008-0000-0F00-0000AF030000}"/>
            </a:ext>
          </a:extLst>
        </xdr:cNvPr>
        <xdr:cNvSpPr/>
      </xdr:nvSpPr>
      <xdr:spPr>
        <a:xfrm>
          <a:off x="703385" y="19196441"/>
          <a:ext cx="3555023"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00000000-0008-0000-0F00-0000B0030000}"/>
            </a:ext>
          </a:extLst>
        </xdr:cNvPr>
        <xdr:cNvSpPr txBox="1"/>
      </xdr:nvSpPr>
      <xdr:spPr>
        <a:xfrm>
          <a:off x="779585" y="19445165"/>
          <a:ext cx="20385453" cy="146479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図書館については、向山図書館や中央図書館の老朽化の影響により、有形固定資産減価償却率は令和２年度末で</a:t>
          </a:r>
          <a:r>
            <a:rPr kumimoji="1" lang="en-US" altLang="ja-JP" sz="1300">
              <a:latin typeface="ＭＳ Ｐゴシック" panose="020B0600070205080204" pitchFamily="50" charset="-128"/>
              <a:ea typeface="ＭＳ Ｐゴシック" panose="020B0600070205080204" pitchFamily="50" charset="-128"/>
            </a:rPr>
            <a:t>69.4</a:t>
          </a:r>
          <a:r>
            <a:rPr kumimoji="1" lang="ja-JP" altLang="en-US" sz="1300">
              <a:latin typeface="ＭＳ Ｐゴシック" panose="020B0600070205080204" pitchFamily="50" charset="-128"/>
              <a:ea typeface="ＭＳ Ｐゴシック" panose="020B0600070205080204" pitchFamily="50" charset="-128"/>
            </a:rPr>
            <a:t>％と、全国平均を大きく上回っていたが、令和３年度のまちなか図書館の整備により、有形固定資産減価償却率が令和３年度末で</a:t>
          </a:r>
          <a:r>
            <a:rPr kumimoji="1" lang="en-US" altLang="ja-JP" sz="1300">
              <a:latin typeface="ＭＳ Ｐゴシック" panose="020B0600070205080204" pitchFamily="50" charset="-128"/>
              <a:ea typeface="ＭＳ Ｐゴシック" panose="020B0600070205080204" pitchFamily="50" charset="-128"/>
            </a:rPr>
            <a:t>39.8</a:t>
          </a:r>
          <a:r>
            <a:rPr kumimoji="1" lang="ja-JP" altLang="en-US" sz="1300">
              <a:latin typeface="ＭＳ Ｐゴシック" panose="020B0600070205080204" pitchFamily="50" charset="-128"/>
              <a:ea typeface="ＭＳ Ｐゴシック" panose="020B0600070205080204" pitchFamily="50" charset="-128"/>
            </a:rPr>
            <a:t>％と、全国平均を下回ることになった。</a:t>
          </a:r>
        </a:p>
        <a:p>
          <a:r>
            <a:rPr kumimoji="1" lang="ja-JP" altLang="en-US" sz="1300">
              <a:latin typeface="ＭＳ Ｐゴシック" panose="020B0600070205080204" pitchFamily="50" charset="-128"/>
              <a:ea typeface="ＭＳ Ｐゴシック" panose="020B0600070205080204" pitchFamily="50" charset="-128"/>
            </a:rPr>
            <a:t>　保健センター・保健所については、平成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年度に建設したため、有形固定資産減価償却率は</a:t>
          </a:r>
          <a:r>
            <a:rPr kumimoji="1" lang="en-US" altLang="ja-JP" sz="1300">
              <a:latin typeface="ＭＳ Ｐゴシック" panose="020B0600070205080204" pitchFamily="50" charset="-128"/>
              <a:ea typeface="ＭＳ Ｐゴシック" panose="020B0600070205080204" pitchFamily="50" charset="-128"/>
            </a:rPr>
            <a:t>26.8</a:t>
          </a:r>
          <a:r>
            <a:rPr kumimoji="1" lang="ja-JP" altLang="en-US" sz="1300">
              <a:latin typeface="ＭＳ Ｐゴシック" panose="020B0600070205080204" pitchFamily="50" charset="-128"/>
              <a:ea typeface="ＭＳ Ｐゴシック" panose="020B0600070205080204" pitchFamily="50" charset="-128"/>
            </a:rPr>
            <a:t>％と全国平均を大きく下回っており、類似団体の中で下から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番目に低い数値となっている。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372,604
354,243
261.91
149,342,014
143,308,125
5,233,483
75,109,606
102,126,858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単年度指数は、高齢者保健福祉費の増加や、国の補正予算に伴う臨時経済対策費や臨時財政対策債償還基金費などの追加による基準財政需要額の増加に加え、個人市民税や法人市民税など市税における基準財政収入額の減少が大きかったため、前年度より</a:t>
          </a:r>
          <a:r>
            <a:rPr kumimoji="1" lang="en-US" altLang="ja-JP" sz="1300">
              <a:latin typeface="ＭＳ Ｐゴシック" panose="020B0600070205080204" pitchFamily="50" charset="-128"/>
              <a:ea typeface="ＭＳ Ｐゴシック" panose="020B0600070205080204" pitchFamily="50" charset="-128"/>
            </a:rPr>
            <a:t>0.038</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0.99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本市の財政力指数は類似団体の平均を上回っており、今後も自主財源の確保などにより安定した財政基盤の確保に努める。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39</xdr:row>
      <xdr:rowOff>143328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126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39</xdr:row>
      <xdr:rowOff>143328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8126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143328</xdr:rowOff>
    </xdr:from>
    <xdr:to>
      <xdr:col>15</xdr:col>
      <xdr:colOff>82550</xdr:colOff>
      <xdr:row>39</xdr:row>
      <xdr:rowOff>143328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143328</xdr:rowOff>
    </xdr:from>
    <xdr:to>
      <xdr:col>11</xdr:col>
      <xdr:colOff>31750</xdr:colOff>
      <xdr:row>39</xdr:row>
      <xdr:rowOff>160565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8298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92528</xdr:rowOff>
    </xdr:from>
    <xdr:to>
      <xdr:col>23</xdr:col>
      <xdr:colOff>184150</xdr:colOff>
      <xdr:row>40</xdr:row>
      <xdr:rowOff>22678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109055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15620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92528</xdr:rowOff>
    </xdr:from>
    <xdr:to>
      <xdr:col>15</xdr:col>
      <xdr:colOff>133350</xdr:colOff>
      <xdr:row>40</xdr:row>
      <xdr:rowOff>22678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32855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92528</xdr:rowOff>
    </xdr:from>
    <xdr:to>
      <xdr:col>11</xdr:col>
      <xdr:colOff>82550</xdr:colOff>
      <xdr:row>40</xdr:row>
      <xdr:rowOff>22678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32855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令和３年度の経常収支比率は、前年度から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ポイント改善した。これは、扶助費などで経常経費充当一般財源が増加したが、普通交付税など経常一般財源収入が増加したためである。</a:t>
          </a:r>
        </a:p>
        <a:p>
          <a:r>
            <a:rPr kumimoji="1" lang="ja-JP" altLang="en-US" sz="1300">
              <a:latin typeface="ＭＳ Ｐゴシック" panose="020B0600070205080204" pitchFamily="50" charset="-128"/>
              <a:ea typeface="ＭＳ Ｐゴシック" panose="020B0600070205080204" pitchFamily="50" charset="-128"/>
            </a:rPr>
            <a:t>今後、高齢化の進展などに伴い扶助費などが増加傾向にあるため、引き続き経常経費の見直しを図り財政構造が硬直しないよう留意する必要がある。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61</xdr:row>
      <xdr:rowOff>143510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697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44450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6019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62</xdr:row>
      <xdr:rowOff>44450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778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4233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5778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65210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人件費（退職手当を除き、事業費支弁人件費含む）は、職員数の増加や新型コロナウイルス感染症関連事業実施に伴う時間外勤務手当の増などにより約４千万円増加した。また、物件費についても、新型コロナウイルスワクチン接種の医師会委託による予防接種事業費などの増により、前年度から約</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億円増加した。</a:t>
          </a:r>
        </a:p>
        <a:p>
          <a:r>
            <a:rPr kumimoji="1" lang="ja-JP" altLang="en-US" sz="1300">
              <a:latin typeface="ＭＳ Ｐゴシック" panose="020B0600070205080204" pitchFamily="50" charset="-128"/>
              <a:ea typeface="ＭＳ Ｐゴシック" panose="020B0600070205080204" pitchFamily="50" charset="-128"/>
            </a:rPr>
            <a:t>人口一人当たりでは</a:t>
          </a:r>
          <a:r>
            <a:rPr kumimoji="1" lang="en-US" altLang="ja-JP" sz="1300">
              <a:latin typeface="ＭＳ Ｐゴシック" panose="020B0600070205080204" pitchFamily="50" charset="-128"/>
              <a:ea typeface="ＭＳ Ｐゴシック" panose="020B0600070205080204" pitchFamily="50" charset="-128"/>
            </a:rPr>
            <a:t>1,656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109,453</a:t>
          </a:r>
          <a:r>
            <a:rPr kumimoji="1" lang="ja-JP" altLang="en-US" sz="1300">
              <a:latin typeface="ＭＳ Ｐゴシック" panose="020B0600070205080204" pitchFamily="50" charset="-128"/>
              <a:ea typeface="ＭＳ Ｐゴシック" panose="020B0600070205080204" pitchFamily="50" charset="-128"/>
            </a:rPr>
            <a:t>円となっており、類似団体内の順位は上位に位置している。今後も人件費や物件費等の消費的経費について、引き続き節減に努める。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153615</xdr:rowOff>
    </xdr:from>
    <xdr:to>
      <xdr:col>23</xdr:col>
      <xdr:colOff>133350</xdr:colOff>
      <xdr:row>88</xdr:row>
      <xdr:rowOff>129457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4041065"/>
          <a:ext cx="0" cy="1175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101534</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129457</xdr:rowOff>
    </xdr:from>
    <xdr:to>
      <xdr:col>24</xdr:col>
      <xdr:colOff>12700</xdr:colOff>
      <xdr:row>88</xdr:row>
      <xdr:rowOff>129457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1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68542</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78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153615</xdr:rowOff>
    </xdr:from>
    <xdr:to>
      <xdr:col>24</xdr:col>
      <xdr:colOff>12700</xdr:colOff>
      <xdr:row>81</xdr:row>
      <xdr:rowOff>153615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404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163415</xdr:rowOff>
    </xdr:from>
    <xdr:to>
      <xdr:col>23</xdr:col>
      <xdr:colOff>133350</xdr:colOff>
      <xdr:row>83</xdr:row>
      <xdr:rowOff>20507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22315"/>
          <a:ext cx="838200" cy="2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79439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81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107362</xdr:rowOff>
    </xdr:from>
    <xdr:to>
      <xdr:col>23</xdr:col>
      <xdr:colOff>184150</xdr:colOff>
      <xdr:row>85</xdr:row>
      <xdr:rowOff>37512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15309</xdr:rowOff>
    </xdr:from>
    <xdr:to>
      <xdr:col>19</xdr:col>
      <xdr:colOff>133350</xdr:colOff>
      <xdr:row>82</xdr:row>
      <xdr:rowOff>163415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074209"/>
          <a:ext cx="889000" cy="14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140911</xdr:rowOff>
    </xdr:from>
    <xdr:to>
      <xdr:col>19</xdr:col>
      <xdr:colOff>184150</xdr:colOff>
      <xdr:row>84</xdr:row>
      <xdr:rowOff>71061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55838</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45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144583</xdr:rowOff>
    </xdr:from>
    <xdr:to>
      <xdr:col>15</xdr:col>
      <xdr:colOff>82550</xdr:colOff>
      <xdr:row>82</xdr:row>
      <xdr:rowOff>15309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032033"/>
          <a:ext cx="8890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698</xdr:rowOff>
    </xdr:from>
    <xdr:to>
      <xdr:col>15</xdr:col>
      <xdr:colOff>133350</xdr:colOff>
      <xdr:row>83</xdr:row>
      <xdr:rowOff>102298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87075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31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95238</xdr:rowOff>
    </xdr:from>
    <xdr:to>
      <xdr:col>11</xdr:col>
      <xdr:colOff>31750</xdr:colOff>
      <xdr:row>81</xdr:row>
      <xdr:rowOff>144583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982688"/>
          <a:ext cx="889000" cy="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127834</xdr:rowOff>
    </xdr:from>
    <xdr:to>
      <xdr:col>11</xdr:col>
      <xdr:colOff>82550</xdr:colOff>
      <xdr:row>83</xdr:row>
      <xdr:rowOff>57984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42761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82074</xdr:rowOff>
    </xdr:from>
    <xdr:to>
      <xdr:col>7</xdr:col>
      <xdr:colOff>31750</xdr:colOff>
      <xdr:row>83</xdr:row>
      <xdr:rowOff>12224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168451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141157</xdr:rowOff>
    </xdr:from>
    <xdr:to>
      <xdr:col>23</xdr:col>
      <xdr:colOff>184150</xdr:colOff>
      <xdr:row>83</xdr:row>
      <xdr:rowOff>71307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2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157684</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04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112615</xdr:rowOff>
    </xdr:from>
    <xdr:to>
      <xdr:col>19</xdr:col>
      <xdr:colOff>184150</xdr:colOff>
      <xdr:row>83</xdr:row>
      <xdr:rowOff>42765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1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52942</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940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135959</xdr:rowOff>
    </xdr:from>
    <xdr:to>
      <xdr:col>15</xdr:col>
      <xdr:colOff>133350</xdr:colOff>
      <xdr:row>82</xdr:row>
      <xdr:rowOff>66109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02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76286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79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93783</xdr:rowOff>
    </xdr:from>
    <xdr:to>
      <xdr:col>11</xdr:col>
      <xdr:colOff>82550</xdr:colOff>
      <xdr:row>82</xdr:row>
      <xdr:rowOff>23933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34110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75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44438</xdr:rowOff>
    </xdr:from>
    <xdr:to>
      <xdr:col>7</xdr:col>
      <xdr:colOff>31750</xdr:colOff>
      <xdr:row>81</xdr:row>
      <xdr:rowOff>146038</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3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156215</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70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令和３年４月１日におけるラスパイレス指数は、前年度と同じ</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であり類似団体内では中位に位置している。今後も引き続き適正な給与水準の確保に努め、総人件費の抑制を図る。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100693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32657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467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32657</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3512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定員適正化計画に掲げる定員管理の適正化により、既存業務への不断の見直しや多様な任用形態による効果的・効率的な業務執行体制の整備に努める一方、感染症対策の強化など新たな行政課題や市民サービスの向上のために人員体制の強化を図った。令和４年４月１日における人口千人当たりの職員数は</a:t>
          </a:r>
          <a:r>
            <a:rPr kumimoji="1" lang="en-US" altLang="ja-JP" sz="1200">
              <a:latin typeface="ＭＳ Ｐゴシック" panose="020B0600070205080204" pitchFamily="50" charset="-128"/>
              <a:ea typeface="ＭＳ Ｐゴシック" panose="020B0600070205080204" pitchFamily="50" charset="-128"/>
            </a:rPr>
            <a:t>5.78</a:t>
          </a:r>
          <a:r>
            <a:rPr kumimoji="1" lang="ja-JP" altLang="en-US" sz="1200">
              <a:latin typeface="ＭＳ Ｐゴシック" panose="020B0600070205080204" pitchFamily="50" charset="-128"/>
              <a:ea typeface="ＭＳ Ｐゴシック" panose="020B0600070205080204" pitchFamily="50" charset="-128"/>
            </a:rPr>
            <a:t>人と令和２年度と比較して</a:t>
          </a:r>
          <a:r>
            <a:rPr kumimoji="1" lang="en-US" altLang="ja-JP" sz="1200">
              <a:latin typeface="ＭＳ Ｐゴシック" panose="020B0600070205080204" pitchFamily="50" charset="-128"/>
              <a:ea typeface="ＭＳ Ｐゴシック" panose="020B0600070205080204" pitchFamily="50" charset="-128"/>
            </a:rPr>
            <a:t>0.04</a:t>
          </a:r>
          <a:r>
            <a:rPr kumimoji="1" lang="ja-JP" altLang="en-US" sz="1200">
              <a:latin typeface="ＭＳ Ｐゴシック" panose="020B0600070205080204" pitchFamily="50" charset="-128"/>
              <a:ea typeface="ＭＳ Ｐゴシック" panose="020B0600070205080204" pitchFamily="50" charset="-128"/>
            </a:rPr>
            <a:t>人増加したものの、類似団体内での順位は上位に位置している。今後も、安全・安心のまちづくりの推進や市民サービスの向上のため必要な人員は確保しながらも、徹底した業務の見直しを継続し、引き続き定員の適正化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17356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882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144569</xdr:rowOff>
    </xdr:from>
    <xdr:to>
      <xdr:col>77</xdr:col>
      <xdr:colOff>44450</xdr:colOff>
      <xdr:row>60</xdr:row>
      <xdr:rowOff>1270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6011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136525</xdr:rowOff>
    </xdr:from>
    <xdr:to>
      <xdr:col>72</xdr:col>
      <xdr:colOff>203200</xdr:colOff>
      <xdr:row>59</xdr:row>
      <xdr:rowOff>144569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5207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116417</xdr:rowOff>
    </xdr:from>
    <xdr:to>
      <xdr:col>68</xdr:col>
      <xdr:colOff>152400</xdr:colOff>
      <xdr:row>59</xdr:row>
      <xdr:rowOff>136525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319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154533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93769</xdr:rowOff>
    </xdr:from>
    <xdr:to>
      <xdr:col>73</xdr:col>
      <xdr:colOff>44450</xdr:colOff>
      <xdr:row>60</xdr:row>
      <xdr:rowOff>23919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34096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85725</xdr:rowOff>
    </xdr:from>
    <xdr:to>
      <xdr:col>68</xdr:col>
      <xdr:colOff>203200</xdr:colOff>
      <xdr:row>60</xdr:row>
      <xdr:rowOff>15875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26052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65617</xdr:rowOff>
    </xdr:from>
    <xdr:to>
      <xdr:col>64</xdr:col>
      <xdr:colOff>152400</xdr:colOff>
      <xdr:row>59</xdr:row>
      <xdr:rowOff>167217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5944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令和３年度は公債費、公債費に準ずる債務負担行為の増加に加え、控除される元利償還金等にかかる交付税算入額が減少したが、実質公債費比率（３か年平均）は前年度と同値の</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％であった。</a:t>
          </a:r>
        </a:p>
        <a:p>
          <a:r>
            <a:rPr kumimoji="1" lang="ja-JP" altLang="en-US" sz="1300">
              <a:latin typeface="ＭＳ Ｐゴシック" panose="020B0600070205080204" pitchFamily="50" charset="-128"/>
              <a:ea typeface="ＭＳ Ｐゴシック" panose="020B0600070205080204" pitchFamily="50" charset="-128"/>
            </a:rPr>
            <a:t>類似団体内平均値を下回っているが、将来負担を見据えて計画的な地方債借入を行うことで公債費負担のさらなる軽減を図る。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77258</xdr:rowOff>
    </xdr:from>
    <xdr:to>
      <xdr:col>81</xdr:col>
      <xdr:colOff>44450</xdr:colOff>
      <xdr:row>39</xdr:row>
      <xdr:rowOff>77258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6179800" y="67638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67204</xdr:rowOff>
    </xdr:from>
    <xdr:to>
      <xdr:col>77</xdr:col>
      <xdr:colOff>44450</xdr:colOff>
      <xdr:row>39</xdr:row>
      <xdr:rowOff>77258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5290800" y="67537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67204</xdr:rowOff>
    </xdr:from>
    <xdr:to>
      <xdr:col>72</xdr:col>
      <xdr:colOff>203200</xdr:colOff>
      <xdr:row>39</xdr:row>
      <xdr:rowOff>77258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4401800" y="67537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77258</xdr:rowOff>
    </xdr:from>
    <xdr:to>
      <xdr:col>68</xdr:col>
      <xdr:colOff>152400</xdr:colOff>
      <xdr:row>39</xdr:row>
      <xdr:rowOff>137583</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flipV="1">
          <a:off x="13512800" y="67638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42985</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26458</xdr:rowOff>
    </xdr:from>
    <xdr:to>
      <xdr:col>77</xdr:col>
      <xdr:colOff>95250</xdr:colOff>
      <xdr:row>39</xdr:row>
      <xdr:rowOff>128058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138235</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16404</xdr:rowOff>
    </xdr:from>
    <xdr:to>
      <xdr:col>73</xdr:col>
      <xdr:colOff>44450</xdr:colOff>
      <xdr:row>39</xdr:row>
      <xdr:rowOff>118004</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67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128181</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647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26458</xdr:rowOff>
    </xdr:from>
    <xdr:to>
      <xdr:col>68</xdr:col>
      <xdr:colOff>203200</xdr:colOff>
      <xdr:row>39</xdr:row>
      <xdr:rowOff>128058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138235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地方債残高や債務負担行為に基づく支出予定額が増加したものの、公営企業会計に対する地方債・借入金残高への繰入見込額が減少したことにより、将来負担額は減少した。加えて、指標の分母となる標準財政規模が増加した結果、将来負担比率は</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33.3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全国平均や愛知県平均を上回っており、引き続き将来負担を見据えた計画的な地方債の借入に努める。</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a:extLst>
            <a:ext uri="{FF2B5EF4-FFF2-40B4-BE49-F238E27FC236}">
              <a16:creationId xmlns:a16="http://schemas.microsoft.com/office/drawing/2014/main" id="{00000000-0008-0000-0300-0000B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9" name="将来負担の状況最小値テキスト">
          <a:extLst>
            <a:ext uri="{FF2B5EF4-FFF2-40B4-BE49-F238E27FC236}">
              <a16:creationId xmlns:a16="http://schemas.microsoft.com/office/drawing/2014/main" id="{00000000-0008-0000-0300-0000C1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a:extLst>
            <a:ext uri="{FF2B5EF4-FFF2-40B4-BE49-F238E27FC236}">
              <a16:creationId xmlns:a16="http://schemas.microsoft.com/office/drawing/2014/main" id="{00000000-0008-0000-0300-0000C3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66760</xdr:rowOff>
    </xdr:from>
    <xdr:to>
      <xdr:col>81</xdr:col>
      <xdr:colOff>44450</xdr:colOff>
      <xdr:row>15</xdr:row>
      <xdr:rowOff>139954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6179800" y="2638510"/>
          <a:ext cx="8382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139954</xdr:rowOff>
    </xdr:from>
    <xdr:to>
      <xdr:col>77</xdr:col>
      <xdr:colOff>44450</xdr:colOff>
      <xdr:row>16</xdr:row>
      <xdr:rowOff>36068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5290800" y="27117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28829</xdr:rowOff>
    </xdr:from>
    <xdr:to>
      <xdr:col>72</xdr:col>
      <xdr:colOff>203200</xdr:colOff>
      <xdr:row>16</xdr:row>
      <xdr:rowOff>36068</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4401800" y="277202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2286</xdr:rowOff>
    </xdr:from>
    <xdr:to>
      <xdr:col>68</xdr:col>
      <xdr:colOff>152400</xdr:colOff>
      <xdr:row>16</xdr:row>
      <xdr:rowOff>28829</xdr:rowOff>
    </xdr:to>
    <xdr:cxnSp macro="">
      <xdr:nvCxnSpPr>
        <xdr:cNvPr id="462" name="直線コネクタ 461">
          <a:extLst>
            <a:ext uri="{FF2B5EF4-FFF2-40B4-BE49-F238E27FC236}">
              <a16:creationId xmlns:a16="http://schemas.microsoft.com/office/drawing/2014/main" id="{00000000-0008-0000-0300-0000CE010000}"/>
            </a:ext>
          </a:extLst>
        </xdr:cNvPr>
        <xdr:cNvCxnSpPr/>
      </xdr:nvCxnSpPr>
      <xdr:spPr>
        <a:xfrm>
          <a:off x="13512800" y="2745486"/>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15960</xdr:rowOff>
    </xdr:from>
    <xdr:to>
      <xdr:col>81</xdr:col>
      <xdr:colOff>95250</xdr:colOff>
      <xdr:row>15</xdr:row>
      <xdr:rowOff>117560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9672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159487</xdr:rowOff>
    </xdr:from>
    <xdr:ext cx="762000" cy="259045"/>
    <xdr:sp macro="" textlink="">
      <xdr:nvSpPr>
        <xdr:cNvPr id="473" name="将来負担の状況該当値テキスト">
          <a:extLst>
            <a:ext uri="{FF2B5EF4-FFF2-40B4-BE49-F238E27FC236}">
              <a16:creationId xmlns:a16="http://schemas.microsoft.com/office/drawing/2014/main" id="{00000000-0008-0000-0300-0000D9010000}"/>
            </a:ext>
          </a:extLst>
        </xdr:cNvPr>
        <xdr:cNvSpPr txBox="1"/>
      </xdr:nvSpPr>
      <xdr:spPr>
        <a:xfrm>
          <a:off x="17106900" y="255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89154</xdr:rowOff>
    </xdr:from>
    <xdr:to>
      <xdr:col>77</xdr:col>
      <xdr:colOff>95250</xdr:colOff>
      <xdr:row>16</xdr:row>
      <xdr:rowOff>19304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6129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4081</xdr:rowOff>
    </xdr:from>
    <xdr:ext cx="7366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5798800" y="274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156718</xdr:rowOff>
    </xdr:from>
    <xdr:to>
      <xdr:col>73</xdr:col>
      <xdr:colOff>44450</xdr:colOff>
      <xdr:row>16</xdr:row>
      <xdr:rowOff>86868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5240000" y="27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71645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909800" y="281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149479</xdr:rowOff>
    </xdr:from>
    <xdr:to>
      <xdr:col>68</xdr:col>
      <xdr:colOff>203200</xdr:colOff>
      <xdr:row>16</xdr:row>
      <xdr:rowOff>79629</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4351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64406</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4020800" y="28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122936</xdr:rowOff>
    </xdr:from>
    <xdr:to>
      <xdr:col>64</xdr:col>
      <xdr:colOff>152400</xdr:colOff>
      <xdr:row>16</xdr:row>
      <xdr:rowOff>53086</xdr:rowOff>
    </xdr:to>
    <xdr:sp macro="" textlink="">
      <xdr:nvSpPr>
        <xdr:cNvPr id="480" name="楕円 479">
          <a:extLst>
            <a:ext uri="{FF2B5EF4-FFF2-40B4-BE49-F238E27FC236}">
              <a16:creationId xmlns:a16="http://schemas.microsoft.com/office/drawing/2014/main" id="{00000000-0008-0000-0300-0000E0010000}"/>
            </a:ext>
          </a:extLst>
        </xdr:cNvPr>
        <xdr:cNvSpPr/>
      </xdr:nvSpPr>
      <xdr:spPr>
        <a:xfrm>
          <a:off x="13462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37863</xdr:rowOff>
    </xdr:from>
    <xdr:ext cx="762000" cy="259045"/>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13131800" y="278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38100</xdr:rowOff>
    </xdr:from>
    <xdr:ext cx="9099176" cy="425758"/>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733425" y="44958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372,604
354,243
261.91
149,342,014
143,308,125
5,233,483
75,109,606
102,126,858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令和３年度の人件費決算額は令和２年度に比べ減少したため、人件費に係る経常収支比率は令和２年度に比べ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ポイント改善したが、類似団体内では中位に位置している。今後も引き続き総人件費の抑制に努める。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8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2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物件費に係る経常収支比率は、斎場管理運営事業費などが増加した一方、ごみ焼却処理事業費などが減少したため令和２年度に比べ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ポイント改善した。令和３年度における経常的な物件費のうち一般財源は</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2,091</a:t>
          </a:r>
          <a:r>
            <a:rPr kumimoji="1" lang="ja-JP" altLang="en-US" sz="1300">
              <a:latin typeface="ＭＳ Ｐゴシック" panose="020B0600070205080204" pitchFamily="50" charset="-128"/>
              <a:ea typeface="ＭＳ Ｐゴシック" panose="020B0600070205080204" pitchFamily="50" charset="-128"/>
            </a:rPr>
            <a:t>万円で、令和２年度と比べ</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万円増加した。類似団体内の順位においては下位に位置しているため、さらなる適切な執行に努める。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80736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518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17</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40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17</xdr:row>
      <xdr:rowOff>26307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53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110671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53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129920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61884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扶助費に係る経常収支比率は、児童手当給付事業費などが減少した一方、子ども・子育て給付事業費などの増加により令和２年度に比べ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ポイント上昇した。令和３年度における経常的な扶助費のうち、一般財源は</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9,832</a:t>
          </a:r>
          <a:r>
            <a:rPr kumimoji="1" lang="ja-JP" altLang="en-US" sz="1300">
              <a:latin typeface="ＭＳ Ｐゴシック" panose="020B0600070205080204" pitchFamily="50" charset="-128"/>
              <a:ea typeface="ＭＳ Ｐゴシック" panose="020B0600070205080204" pitchFamily="50" charset="-128"/>
            </a:rPr>
            <a:t>万円で、令和２年度と比べ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9,364</a:t>
          </a:r>
          <a:r>
            <a:rPr kumimoji="1" lang="ja-JP" altLang="en-US" sz="1300">
              <a:latin typeface="ＭＳ Ｐゴシック" panose="020B0600070205080204" pitchFamily="50" charset="-128"/>
              <a:ea typeface="ＭＳ Ｐゴシック" panose="020B0600070205080204" pitchFamily="50" charset="-128"/>
            </a:rPr>
            <a:t>万円増加した。類似団体内の順位においては下位に位置しているため、さらなる適切な執行に努める。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158750</xdr:rowOff>
    </xdr:from>
    <xdr:to>
      <xdr:col>24</xdr:col>
      <xdr:colOff>25400</xdr:colOff>
      <xdr:row>58</xdr:row>
      <xdr:rowOff>152400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314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158750</xdr:rowOff>
    </xdr:from>
    <xdr:to>
      <xdr:col>19</xdr:col>
      <xdr:colOff>187325</xdr:colOff>
      <xdr:row>58</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31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114300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0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58</xdr:row>
      <xdr:rowOff>152400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007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101600</xdr:rowOff>
    </xdr:from>
    <xdr:to>
      <xdr:col>24</xdr:col>
      <xdr:colOff>76200</xdr:colOff>
      <xdr:row>59</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73677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107950</xdr:rowOff>
    </xdr:from>
    <xdr:to>
      <xdr:col>20</xdr:col>
      <xdr:colOff>38100</xdr:colOff>
      <xdr:row>58</xdr:row>
      <xdr:rowOff>38100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22877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63500</xdr:rowOff>
    </xdr:from>
    <xdr:to>
      <xdr:col>15</xdr:col>
      <xdr:colOff>149225</xdr:colOff>
      <xdr:row>58</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101600</xdr:rowOff>
    </xdr:from>
    <xdr:to>
      <xdr:col>6</xdr:col>
      <xdr:colOff>171450</xdr:colOff>
      <xdr:row>59</xdr:row>
      <xdr:rowOff>31750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令和３年度は、後期高齢者医療特別会計への繰出金が増加した一方、国民健康保険事業特別会計への繰出金が減少したため、令和２年度と比べ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類似団体内の順位において上位に位置しているが、特別会計における受益者負担の適正化による繰出金の抑制など、さらなる適切な執行に努める。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44450</xdr:rowOff>
    </xdr:from>
    <xdr:to>
      <xdr:col>82</xdr:col>
      <xdr:colOff>107950</xdr:colOff>
      <xdr:row>53</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131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44450</xdr:rowOff>
    </xdr:from>
    <xdr:to>
      <xdr:col>78</xdr:col>
      <xdr:colOff>69850</xdr:colOff>
      <xdr:row>53</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13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31750</xdr:rowOff>
    </xdr:from>
    <xdr:to>
      <xdr:col>73</xdr:col>
      <xdr:colOff>180975</xdr:colOff>
      <xdr:row>53</xdr:row>
      <xdr:rowOff>44450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11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31750</xdr:rowOff>
    </xdr:from>
    <xdr:to>
      <xdr:col>69</xdr:col>
      <xdr:colOff>92075</xdr:colOff>
      <xdr:row>56</xdr:row>
      <xdr:rowOff>76200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118600"/>
          <a:ext cx="889000" cy="5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165100</xdr:rowOff>
    </xdr:from>
    <xdr:to>
      <xdr:col>82</xdr:col>
      <xdr:colOff>158750</xdr:colOff>
      <xdr:row>53</xdr:row>
      <xdr:rowOff>95250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73677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130827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165100</xdr:rowOff>
    </xdr:from>
    <xdr:to>
      <xdr:col>74</xdr:col>
      <xdr:colOff>31750</xdr:colOff>
      <xdr:row>53</xdr:row>
      <xdr:rowOff>95250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152400</xdr:rowOff>
    </xdr:from>
    <xdr:to>
      <xdr:col>69</xdr:col>
      <xdr:colOff>142875</xdr:colOff>
      <xdr:row>53</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補助費等に係る経常収支比率は、東三河広域連合介護保険事業負担金などが増加した一方、下水道事業会計繰出金などの減少により令和２年度に比べ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ポイント改善した。令和３年度における経常的な補助費等のうち、一般財源は</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4,542</a:t>
          </a:r>
          <a:r>
            <a:rPr kumimoji="1" lang="ja-JP" altLang="en-US" sz="1300">
              <a:latin typeface="ＭＳ Ｐゴシック" panose="020B0600070205080204" pitchFamily="50" charset="-128"/>
              <a:ea typeface="ＭＳ Ｐゴシック" panose="020B0600070205080204" pitchFamily="50" charset="-128"/>
            </a:rPr>
            <a:t>万円で、令和２年度と比べ</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2,824</a:t>
          </a:r>
          <a:r>
            <a:rPr kumimoji="1" lang="ja-JP" altLang="en-US" sz="1300">
              <a:latin typeface="ＭＳ Ｐゴシック" panose="020B0600070205080204" pitchFamily="50" charset="-128"/>
              <a:ea typeface="ＭＳ Ｐゴシック" panose="020B0600070205080204" pitchFamily="50" charset="-128"/>
            </a:rPr>
            <a:t>万円増加した。</a:t>
          </a:r>
        </a:p>
        <a:p>
          <a:r>
            <a:rPr kumimoji="1" lang="ja-JP" altLang="en-US" sz="1300">
              <a:latin typeface="ＭＳ Ｐゴシック" panose="020B0600070205080204" pitchFamily="50" charset="-128"/>
              <a:ea typeface="ＭＳ Ｐゴシック" panose="020B0600070205080204" pitchFamily="50" charset="-128"/>
            </a:rPr>
            <a:t>類似団体内の順位においては下位に位置しているため、補助金等の支出について整理・合理化に努める。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133858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4683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37</xdr:row>
      <xdr:rowOff>161290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477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8128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5049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38</xdr:row>
      <xdr:rowOff>8128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111748"/>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146575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公債費に係る経常収支比率は、学校教育施設等整備事業債の償還額が増加した一方、一般単独事業債などの償還額減少により令和２年度に比べ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ポイント改善した。令和３年度における公債費のうち、一般財源は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9,847</a:t>
          </a:r>
          <a:r>
            <a:rPr kumimoji="1" lang="ja-JP" altLang="en-US" sz="1300">
              <a:latin typeface="ＭＳ Ｐゴシック" panose="020B0600070205080204" pitchFamily="50" charset="-128"/>
              <a:ea typeface="ＭＳ Ｐゴシック" panose="020B0600070205080204" pitchFamily="50" charset="-128"/>
            </a:rPr>
            <a:t>万円で、令和２年度と比べ１億</a:t>
          </a:r>
          <a:r>
            <a:rPr kumimoji="1" lang="en-US" altLang="ja-JP" sz="1300">
              <a:latin typeface="ＭＳ Ｐゴシック" panose="020B0600070205080204" pitchFamily="50" charset="-128"/>
              <a:ea typeface="ＭＳ Ｐゴシック" panose="020B0600070205080204" pitchFamily="50" charset="-128"/>
            </a:rPr>
            <a:t>5,334</a:t>
          </a:r>
          <a:r>
            <a:rPr kumimoji="1" lang="ja-JP" altLang="en-US" sz="1300">
              <a:latin typeface="ＭＳ Ｐゴシック" panose="020B0600070205080204" pitchFamily="50" charset="-128"/>
              <a:ea typeface="ＭＳ Ｐゴシック" panose="020B0600070205080204" pitchFamily="50" charset="-128"/>
            </a:rPr>
            <a:t>万円増加した。類似団体内の順位でも比較的上位に位置しており、今後も将来負担を見据えた計画的な地方債の借入を行うことで公債費負担の抑制に努める。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97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76</xdr:row>
      <xdr:rowOff>12700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00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27939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042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43180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058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令和３年度は、扶助費が増加した一方、人件費や物件費等が減少したため、公債費を除く経常経費の合計については令和２年度と比べ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類似団体内の順位においては下位に位置しているため、すべての費用についてさらなる適切な執行に努める。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77</xdr:row>
      <xdr:rowOff>120142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080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77</xdr:row>
      <xdr:rowOff>138430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321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138430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760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97282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276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135399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128539</xdr:rowOff>
    </xdr:from>
    <xdr:to>
      <xdr:col>29</xdr:col>
      <xdr:colOff>127000</xdr:colOff>
      <xdr:row>17</xdr:row>
      <xdr:rowOff>156291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90814"/>
          <a:ext cx="647700" cy="27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156291</xdr:rowOff>
    </xdr:from>
    <xdr:to>
      <xdr:col>26</xdr:col>
      <xdr:colOff>50800</xdr:colOff>
      <xdr:row>18</xdr:row>
      <xdr:rowOff>44094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18566"/>
          <a:ext cx="698500" cy="59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44094</xdr:rowOff>
    </xdr:from>
    <xdr:to>
      <xdr:col>22</xdr:col>
      <xdr:colOff>114300</xdr:colOff>
      <xdr:row>18</xdr:row>
      <xdr:rowOff>72852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77819"/>
          <a:ext cx="698500" cy="28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72852</xdr:rowOff>
    </xdr:from>
    <xdr:to>
      <xdr:col>18</xdr:col>
      <xdr:colOff>177800</xdr:colOff>
      <xdr:row>18</xdr:row>
      <xdr:rowOff>94569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06577"/>
          <a:ext cx="698500" cy="21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77739</xdr:rowOff>
    </xdr:from>
    <xdr:to>
      <xdr:col>29</xdr:col>
      <xdr:colOff>177800</xdr:colOff>
      <xdr:row>18</xdr:row>
      <xdr:rowOff>7889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40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49816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1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105491</xdr:rowOff>
    </xdr:from>
    <xdr:to>
      <xdr:col>26</xdr:col>
      <xdr:colOff>101600</xdr:colOff>
      <xdr:row>18</xdr:row>
      <xdr:rowOff>35641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67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20418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54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164744</xdr:rowOff>
    </xdr:from>
    <xdr:to>
      <xdr:col>22</xdr:col>
      <xdr:colOff>165100</xdr:colOff>
      <xdr:row>18</xdr:row>
      <xdr:rowOff>94894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27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79671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1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22052</xdr:rowOff>
    </xdr:from>
    <xdr:to>
      <xdr:col>19</xdr:col>
      <xdr:colOff>38100</xdr:colOff>
      <xdr:row>18</xdr:row>
      <xdr:rowOff>123652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55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108429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43769</xdr:rowOff>
    </xdr:from>
    <xdr:to>
      <xdr:col>15</xdr:col>
      <xdr:colOff>101600</xdr:colOff>
      <xdr:row>18</xdr:row>
      <xdr:rowOff>145369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77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6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276695</xdr:rowOff>
    </xdr:from>
    <xdr:to>
      <xdr:col>29</xdr:col>
      <xdr:colOff>127000</xdr:colOff>
      <xdr:row>35</xdr:row>
      <xdr:rowOff>309652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87045"/>
          <a:ext cx="647700" cy="32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309652</xdr:rowOff>
    </xdr:from>
    <xdr:to>
      <xdr:col>26</xdr:col>
      <xdr:colOff>50800</xdr:colOff>
      <xdr:row>35</xdr:row>
      <xdr:rowOff>323100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20002"/>
          <a:ext cx="698500" cy="13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308661</xdr:rowOff>
    </xdr:from>
    <xdr:to>
      <xdr:col>22</xdr:col>
      <xdr:colOff>114300</xdr:colOff>
      <xdr:row>35</xdr:row>
      <xdr:rowOff>323100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19011"/>
          <a:ext cx="698500" cy="14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308661</xdr:rowOff>
    </xdr:from>
    <xdr:to>
      <xdr:col>18</xdr:col>
      <xdr:colOff>177800</xdr:colOff>
      <xdr:row>35</xdr:row>
      <xdr:rowOff>337236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19011"/>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225895</xdr:rowOff>
    </xdr:from>
    <xdr:to>
      <xdr:col>29</xdr:col>
      <xdr:colOff>177800</xdr:colOff>
      <xdr:row>35</xdr:row>
      <xdr:rowOff>327495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3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197972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0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258852</xdr:rowOff>
    </xdr:from>
    <xdr:to>
      <xdr:col>26</xdr:col>
      <xdr:colOff>101600</xdr:colOff>
      <xdr:row>36</xdr:row>
      <xdr:rowOff>17552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6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2329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55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272300</xdr:rowOff>
    </xdr:from>
    <xdr:to>
      <xdr:col>22</xdr:col>
      <xdr:colOff>165100</xdr:colOff>
      <xdr:row>36</xdr:row>
      <xdr:rowOff>31000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8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15777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257861</xdr:rowOff>
    </xdr:from>
    <xdr:to>
      <xdr:col>19</xdr:col>
      <xdr:colOff>38100</xdr:colOff>
      <xdr:row>36</xdr:row>
      <xdr:rowOff>16561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6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95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286436</xdr:rowOff>
    </xdr:from>
    <xdr:to>
      <xdr:col>15</xdr:col>
      <xdr:colOff>101600</xdr:colOff>
      <xdr:row>36</xdr:row>
      <xdr:rowOff>45136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9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29913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8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372,604
354,243
261.91
149,342,014
143,308,125
5,233,483
75,109,606
102,126,858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91988</xdr:rowOff>
    </xdr:from>
    <xdr:to>
      <xdr:col>24</xdr:col>
      <xdr:colOff>63500</xdr:colOff>
      <xdr:row>36</xdr:row>
      <xdr:rowOff>98748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64188"/>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91988</xdr:rowOff>
    </xdr:from>
    <xdr:to>
      <xdr:col>19</xdr:col>
      <xdr:colOff>177800</xdr:colOff>
      <xdr:row>36</xdr:row>
      <xdr:rowOff>150150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64188"/>
          <a:ext cx="889000" cy="5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150150</xdr:rowOff>
    </xdr:from>
    <xdr:to>
      <xdr:col>15</xdr:col>
      <xdr:colOff>50800</xdr:colOff>
      <xdr:row>36</xdr:row>
      <xdr:rowOff>169908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22350"/>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169908</xdr:rowOff>
    </xdr:from>
    <xdr:to>
      <xdr:col>10</xdr:col>
      <xdr:colOff>114300</xdr:colOff>
      <xdr:row>37</xdr:row>
      <xdr:rowOff>33434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42108"/>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47948</xdr:rowOff>
    </xdr:from>
    <xdr:to>
      <xdr:col>24</xdr:col>
      <xdr:colOff>114300</xdr:colOff>
      <xdr:row>36</xdr:row>
      <xdr:rowOff>149548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26375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41188</xdr:rowOff>
    </xdr:from>
    <xdr:to>
      <xdr:col>20</xdr:col>
      <xdr:colOff>38100</xdr:colOff>
      <xdr:row>36</xdr:row>
      <xdr:rowOff>142788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1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133915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0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99350</xdr:rowOff>
    </xdr:from>
    <xdr:to>
      <xdr:col>15</xdr:col>
      <xdr:colOff>101600</xdr:colOff>
      <xdr:row>37</xdr:row>
      <xdr:rowOff>29500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20627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6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119108</xdr:rowOff>
    </xdr:from>
    <xdr:to>
      <xdr:col>10</xdr:col>
      <xdr:colOff>165100</xdr:colOff>
      <xdr:row>37</xdr:row>
      <xdr:rowOff>49258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40385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8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154084</xdr:rowOff>
    </xdr:from>
    <xdr:to>
      <xdr:col>6</xdr:col>
      <xdr:colOff>38100</xdr:colOff>
      <xdr:row>37</xdr:row>
      <xdr:rowOff>84234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75361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121183</xdr:rowOff>
    </xdr:from>
    <xdr:to>
      <xdr:col>24</xdr:col>
      <xdr:colOff>63500</xdr:colOff>
      <xdr:row>56</xdr:row>
      <xdr:rowOff>159915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22383"/>
          <a:ext cx="838200" cy="3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42609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159915</xdr:rowOff>
    </xdr:from>
    <xdr:to>
      <xdr:col>19</xdr:col>
      <xdr:colOff>177800</xdr:colOff>
      <xdr:row>58</xdr:row>
      <xdr:rowOff>23082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61115"/>
          <a:ext cx="889000" cy="20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23082</xdr:rowOff>
    </xdr:from>
    <xdr:to>
      <xdr:col>15</xdr:col>
      <xdr:colOff>50800</xdr:colOff>
      <xdr:row>58</xdr:row>
      <xdr:rowOff>80428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67182"/>
          <a:ext cx="889000" cy="5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80428</xdr:rowOff>
    </xdr:from>
    <xdr:to>
      <xdr:col>10</xdr:col>
      <xdr:colOff>114300</xdr:colOff>
      <xdr:row>58</xdr:row>
      <xdr:rowOff>132352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24528"/>
          <a:ext cx="889000" cy="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28948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103994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70383</xdr:rowOff>
    </xdr:from>
    <xdr:to>
      <xdr:col>24</xdr:col>
      <xdr:colOff>114300</xdr:colOff>
      <xdr:row>57</xdr:row>
      <xdr:rowOff>533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48810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109115</xdr:rowOff>
    </xdr:from>
    <xdr:to>
      <xdr:col>20</xdr:col>
      <xdr:colOff>38100</xdr:colOff>
      <xdr:row>57</xdr:row>
      <xdr:rowOff>39265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1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30392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0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143732</xdr:rowOff>
    </xdr:from>
    <xdr:to>
      <xdr:col>15</xdr:col>
      <xdr:colOff>101600</xdr:colOff>
      <xdr:row>58</xdr:row>
      <xdr:rowOff>73882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65009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0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29628</xdr:rowOff>
    </xdr:from>
    <xdr:to>
      <xdr:col>10</xdr:col>
      <xdr:colOff>165100</xdr:colOff>
      <xdr:row>58</xdr:row>
      <xdr:rowOff>131228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122355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6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81552</xdr:rowOff>
    </xdr:from>
    <xdr:to>
      <xdr:col>6</xdr:col>
      <xdr:colOff>38100</xdr:colOff>
      <xdr:row>59</xdr:row>
      <xdr:rowOff>11702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2829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1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125847</xdr:rowOff>
    </xdr:from>
    <xdr:to>
      <xdr:col>24</xdr:col>
      <xdr:colOff>63500</xdr:colOff>
      <xdr:row>78</xdr:row>
      <xdr:rowOff>128453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98947"/>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125847</xdr:rowOff>
    </xdr:from>
    <xdr:to>
      <xdr:col>19</xdr:col>
      <xdr:colOff>177800</xdr:colOff>
      <xdr:row>78</xdr:row>
      <xdr:rowOff>126853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98947"/>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124840</xdr:rowOff>
    </xdr:from>
    <xdr:to>
      <xdr:col>15</xdr:col>
      <xdr:colOff>50800</xdr:colOff>
      <xdr:row>78</xdr:row>
      <xdr:rowOff>126853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97940"/>
          <a:ext cx="8890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124064</xdr:rowOff>
    </xdr:from>
    <xdr:to>
      <xdr:col>10</xdr:col>
      <xdr:colOff>114300</xdr:colOff>
      <xdr:row>78</xdr:row>
      <xdr:rowOff>124840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97164"/>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77653</xdr:rowOff>
    </xdr:from>
    <xdr:to>
      <xdr:col>24</xdr:col>
      <xdr:colOff>114300</xdr:colOff>
      <xdr:row>79</xdr:row>
      <xdr:rowOff>7803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164030</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5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75047</xdr:rowOff>
    </xdr:from>
    <xdr:to>
      <xdr:col>20</xdr:col>
      <xdr:colOff>38100</xdr:colOff>
      <xdr:row>79</xdr:row>
      <xdr:rowOff>5197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167774</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540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76053</xdr:rowOff>
    </xdr:from>
    <xdr:to>
      <xdr:col>15</xdr:col>
      <xdr:colOff>101600</xdr:colOff>
      <xdr:row>79</xdr:row>
      <xdr:rowOff>6203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4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168780</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541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74040</xdr:rowOff>
    </xdr:from>
    <xdr:to>
      <xdr:col>10</xdr:col>
      <xdr:colOff>165100</xdr:colOff>
      <xdr:row>79</xdr:row>
      <xdr:rowOff>4190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166767</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3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73264</xdr:rowOff>
    </xdr:from>
    <xdr:to>
      <xdr:col>6</xdr:col>
      <xdr:colOff>38100</xdr:colOff>
      <xdr:row>79</xdr:row>
      <xdr:rowOff>3414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165991</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539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143560</xdr:rowOff>
    </xdr:from>
    <xdr:to>
      <xdr:col>24</xdr:col>
      <xdr:colOff>63500</xdr:colOff>
      <xdr:row>98</xdr:row>
      <xdr:rowOff>131535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02760"/>
          <a:ext cx="838200" cy="33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131535</xdr:rowOff>
    </xdr:from>
    <xdr:to>
      <xdr:col>19</xdr:col>
      <xdr:colOff>177800</xdr:colOff>
      <xdr:row>99</xdr:row>
      <xdr:rowOff>17069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33635"/>
          <a:ext cx="889000" cy="5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17069</xdr:rowOff>
    </xdr:from>
    <xdr:to>
      <xdr:col>15</xdr:col>
      <xdr:colOff>50800</xdr:colOff>
      <xdr:row>99</xdr:row>
      <xdr:rowOff>68669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90619"/>
          <a:ext cx="889000" cy="5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43993</xdr:rowOff>
    </xdr:from>
    <xdr:to>
      <xdr:col>10</xdr:col>
      <xdr:colOff>114300</xdr:colOff>
      <xdr:row>99</xdr:row>
      <xdr:rowOff>68669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17543"/>
          <a:ext cx="889000" cy="2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92760</xdr:rowOff>
    </xdr:from>
    <xdr:to>
      <xdr:col>24</xdr:col>
      <xdr:colOff>114300</xdr:colOff>
      <xdr:row>97</xdr:row>
      <xdr:rowOff>22910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71187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3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80735</xdr:rowOff>
    </xdr:from>
    <xdr:to>
      <xdr:col>20</xdr:col>
      <xdr:colOff>38100</xdr:colOff>
      <xdr:row>99</xdr:row>
      <xdr:rowOff>10885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2012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7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137719</xdr:rowOff>
    </xdr:from>
    <xdr:to>
      <xdr:col>15</xdr:col>
      <xdr:colOff>101600</xdr:colOff>
      <xdr:row>99</xdr:row>
      <xdr:rowOff>67869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3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58996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3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17869</xdr:rowOff>
    </xdr:from>
    <xdr:to>
      <xdr:col>10</xdr:col>
      <xdr:colOff>165100</xdr:colOff>
      <xdr:row>99</xdr:row>
      <xdr:rowOff>119469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110596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164643</xdr:rowOff>
    </xdr:from>
    <xdr:to>
      <xdr:col>6</xdr:col>
      <xdr:colOff>38100</xdr:colOff>
      <xdr:row>99</xdr:row>
      <xdr:rowOff>94793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6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85920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5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119649</xdr:rowOff>
    </xdr:from>
    <xdr:to>
      <xdr:col>55</xdr:col>
      <xdr:colOff>0</xdr:colOff>
      <xdr:row>37</xdr:row>
      <xdr:rowOff>35066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63149"/>
          <a:ext cx="838200" cy="11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119649</xdr:rowOff>
    </xdr:from>
    <xdr:to>
      <xdr:col>50</xdr:col>
      <xdr:colOff>114300</xdr:colOff>
      <xdr:row>37</xdr:row>
      <xdr:rowOff>58329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63149"/>
          <a:ext cx="889000" cy="113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168667</xdr:rowOff>
    </xdr:from>
    <xdr:to>
      <xdr:col>45</xdr:col>
      <xdr:colOff>177800</xdr:colOff>
      <xdr:row>37</xdr:row>
      <xdr:rowOff>58329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40867"/>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168667</xdr:rowOff>
    </xdr:from>
    <xdr:to>
      <xdr:col>41</xdr:col>
      <xdr:colOff>50800</xdr:colOff>
      <xdr:row>38</xdr:row>
      <xdr:rowOff>11336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40867"/>
          <a:ext cx="889000" cy="18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155716</xdr:rowOff>
    </xdr:from>
    <xdr:to>
      <xdr:col>55</xdr:col>
      <xdr:colOff>50800</xdr:colOff>
      <xdr:row>37</xdr:row>
      <xdr:rowOff>85866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2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134143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0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68849</xdr:rowOff>
    </xdr:from>
    <xdr:to>
      <xdr:col>50</xdr:col>
      <xdr:colOff>165100</xdr:colOff>
      <xdr:row>30</xdr:row>
      <xdr:rowOff>170449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15526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98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7529</xdr:rowOff>
    </xdr:from>
    <xdr:to>
      <xdr:col>46</xdr:col>
      <xdr:colOff>38100</xdr:colOff>
      <xdr:row>37</xdr:row>
      <xdr:rowOff>109129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5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125656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2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117867</xdr:rowOff>
    </xdr:from>
    <xdr:to>
      <xdr:col>41</xdr:col>
      <xdr:colOff>101600</xdr:colOff>
      <xdr:row>37</xdr:row>
      <xdr:rowOff>48017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9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64544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131986</xdr:rowOff>
    </xdr:from>
    <xdr:to>
      <xdr:col>36</xdr:col>
      <xdr:colOff>165100</xdr:colOff>
      <xdr:row>38</xdr:row>
      <xdr:rowOff>62136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7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53263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6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138709</xdr:rowOff>
    </xdr:from>
    <xdr:to>
      <xdr:col>55</xdr:col>
      <xdr:colOff>0</xdr:colOff>
      <xdr:row>54</xdr:row>
      <xdr:rowOff>143948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397009"/>
          <a:ext cx="8382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138709</xdr:rowOff>
    </xdr:from>
    <xdr:to>
      <xdr:col>50</xdr:col>
      <xdr:colOff>114300</xdr:colOff>
      <xdr:row>54</xdr:row>
      <xdr:rowOff>148387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397009"/>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158938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148387</xdr:rowOff>
    </xdr:from>
    <xdr:to>
      <xdr:col>45</xdr:col>
      <xdr:colOff>177800</xdr:colOff>
      <xdr:row>55</xdr:row>
      <xdr:rowOff>103810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406687"/>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103810</xdr:rowOff>
    </xdr:from>
    <xdr:to>
      <xdr:col>41</xdr:col>
      <xdr:colOff>50800</xdr:colOff>
      <xdr:row>55</xdr:row>
      <xdr:rowOff>164503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533560"/>
          <a:ext cx="889000" cy="6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93148</xdr:rowOff>
    </xdr:from>
    <xdr:to>
      <xdr:col>55</xdr:col>
      <xdr:colOff>50800</xdr:colOff>
      <xdr:row>55</xdr:row>
      <xdr:rowOff>23298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35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116025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2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87909</xdr:rowOff>
    </xdr:from>
    <xdr:to>
      <xdr:col>50</xdr:col>
      <xdr:colOff>165100</xdr:colOff>
      <xdr:row>55</xdr:row>
      <xdr:rowOff>18059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3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34586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12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97587</xdr:rowOff>
    </xdr:from>
    <xdr:to>
      <xdr:col>46</xdr:col>
      <xdr:colOff>38100</xdr:colOff>
      <xdr:row>55</xdr:row>
      <xdr:rowOff>27737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35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44264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13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53010</xdr:rowOff>
    </xdr:from>
    <xdr:to>
      <xdr:col>41</xdr:col>
      <xdr:colOff>101600</xdr:colOff>
      <xdr:row>55</xdr:row>
      <xdr:rowOff>154610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4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171137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113703</xdr:rowOff>
    </xdr:from>
    <xdr:to>
      <xdr:col>36</xdr:col>
      <xdr:colOff>165100</xdr:colOff>
      <xdr:row>56</xdr:row>
      <xdr:rowOff>43853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5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60380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3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135258</xdr:rowOff>
    </xdr:from>
    <xdr:to>
      <xdr:col>55</xdr:col>
      <xdr:colOff>0</xdr:colOff>
      <xdr:row>78</xdr:row>
      <xdr:rowOff>168470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08358"/>
          <a:ext cx="838200" cy="3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65698</xdr:rowOff>
    </xdr:from>
    <xdr:to>
      <xdr:col>50</xdr:col>
      <xdr:colOff>114300</xdr:colOff>
      <xdr:row>78</xdr:row>
      <xdr:rowOff>168470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38798"/>
          <a:ext cx="889000" cy="1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65698</xdr:rowOff>
    </xdr:from>
    <xdr:to>
      <xdr:col>45</xdr:col>
      <xdr:colOff>177800</xdr:colOff>
      <xdr:row>78</xdr:row>
      <xdr:rowOff>142280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438798"/>
          <a:ext cx="8890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142280</xdr:rowOff>
    </xdr:from>
    <xdr:to>
      <xdr:col>41</xdr:col>
      <xdr:colOff>50800</xdr:colOff>
      <xdr:row>79</xdr:row>
      <xdr:rowOff>52898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515380"/>
          <a:ext cx="889000" cy="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84458</xdr:rowOff>
    </xdr:from>
    <xdr:to>
      <xdr:col>55</xdr:col>
      <xdr:colOff>50800</xdr:colOff>
      <xdr:row>79</xdr:row>
      <xdr:rowOff>14608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62885</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3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117670</xdr:rowOff>
    </xdr:from>
    <xdr:to>
      <xdr:col>50</xdr:col>
      <xdr:colOff>165100</xdr:colOff>
      <xdr:row>79</xdr:row>
      <xdr:rowOff>47820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38947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8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14898</xdr:rowOff>
    </xdr:from>
    <xdr:to>
      <xdr:col>46</xdr:col>
      <xdr:colOff>38100</xdr:colOff>
      <xdr:row>78</xdr:row>
      <xdr:rowOff>116498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107625</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48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91480</xdr:rowOff>
    </xdr:from>
    <xdr:to>
      <xdr:col>41</xdr:col>
      <xdr:colOff>101600</xdr:colOff>
      <xdr:row>79</xdr:row>
      <xdr:rowOff>21630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12757</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5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2098</xdr:rowOff>
    </xdr:from>
    <xdr:to>
      <xdr:col>36</xdr:col>
      <xdr:colOff>165100</xdr:colOff>
      <xdr:row>79</xdr:row>
      <xdr:rowOff>103698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94825</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63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141415</xdr:rowOff>
    </xdr:from>
    <xdr:to>
      <xdr:col>55</xdr:col>
      <xdr:colOff>0</xdr:colOff>
      <xdr:row>95</xdr:row>
      <xdr:rowOff>73234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257715"/>
          <a:ext cx="838200" cy="10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6750</xdr:rowOff>
    </xdr:from>
    <xdr:to>
      <xdr:col>50</xdr:col>
      <xdr:colOff>114300</xdr:colOff>
      <xdr:row>95</xdr:row>
      <xdr:rowOff>73234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294500"/>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6750</xdr:rowOff>
    </xdr:from>
    <xdr:to>
      <xdr:col>45</xdr:col>
      <xdr:colOff>177800</xdr:colOff>
      <xdr:row>95</xdr:row>
      <xdr:rowOff>137052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29450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87388</xdr:rowOff>
    </xdr:from>
    <xdr:to>
      <xdr:col>41</xdr:col>
      <xdr:colOff>50800</xdr:colOff>
      <xdr:row>95</xdr:row>
      <xdr:rowOff>137052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375138"/>
          <a:ext cx="889000" cy="4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125220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90615</xdr:rowOff>
    </xdr:from>
    <xdr:to>
      <xdr:col>55</xdr:col>
      <xdr:colOff>50800</xdr:colOff>
      <xdr:row>95</xdr:row>
      <xdr:rowOff>20765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2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113492</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05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22434</xdr:rowOff>
    </xdr:from>
    <xdr:to>
      <xdr:col>50</xdr:col>
      <xdr:colOff>165100</xdr:colOff>
      <xdr:row>95</xdr:row>
      <xdr:rowOff>124034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3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140561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127400</xdr:rowOff>
    </xdr:from>
    <xdr:to>
      <xdr:col>46</xdr:col>
      <xdr:colOff>38100</xdr:colOff>
      <xdr:row>95</xdr:row>
      <xdr:rowOff>57550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2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74077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0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86252</xdr:rowOff>
    </xdr:from>
    <xdr:to>
      <xdr:col>41</xdr:col>
      <xdr:colOff>101600</xdr:colOff>
      <xdr:row>96</xdr:row>
      <xdr:rowOff>16402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37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32929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14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36588</xdr:rowOff>
    </xdr:from>
    <xdr:to>
      <xdr:col>36</xdr:col>
      <xdr:colOff>165100</xdr:colOff>
      <xdr:row>95</xdr:row>
      <xdr:rowOff>138188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154715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09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137688</xdr:rowOff>
    </xdr:from>
    <xdr:to>
      <xdr:col>85</xdr:col>
      <xdr:colOff>127000</xdr:colOff>
      <xdr:row>38</xdr:row>
      <xdr:rowOff>138877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2788"/>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137688</xdr:rowOff>
    </xdr:from>
    <xdr:to>
      <xdr:col>81</xdr:col>
      <xdr:colOff>50800</xdr:colOff>
      <xdr:row>38</xdr:row>
      <xdr:rowOff>138146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5278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117526</xdr:rowOff>
    </xdr:from>
    <xdr:to>
      <xdr:col>76</xdr:col>
      <xdr:colOff>114300</xdr:colOff>
      <xdr:row>38</xdr:row>
      <xdr:rowOff>138146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32626"/>
          <a:ext cx="8890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117526</xdr:rowOff>
    </xdr:from>
    <xdr:to>
      <xdr:col>71</xdr:col>
      <xdr:colOff>177800</xdr:colOff>
      <xdr:row>38</xdr:row>
      <xdr:rowOff>137231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32626"/>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88077</xdr:rowOff>
    </xdr:from>
    <xdr:to>
      <xdr:col>85</xdr:col>
      <xdr:colOff>177800</xdr:colOff>
      <xdr:row>39</xdr:row>
      <xdr:rowOff>18227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13932"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0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86888</xdr:rowOff>
    </xdr:from>
    <xdr:to>
      <xdr:col>81</xdr:col>
      <xdr:colOff>101600</xdr:colOff>
      <xdr:row>39</xdr:row>
      <xdr:rowOff>17038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8165</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24333" y="6694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87346</xdr:rowOff>
    </xdr:from>
    <xdr:to>
      <xdr:col>76</xdr:col>
      <xdr:colOff>165100</xdr:colOff>
      <xdr:row>39</xdr:row>
      <xdr:rowOff>17496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8623</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35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66726</xdr:rowOff>
    </xdr:from>
    <xdr:to>
      <xdr:col>72</xdr:col>
      <xdr:colOff>38100</xdr:colOff>
      <xdr:row>38</xdr:row>
      <xdr:rowOff>168326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159453</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74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86431</xdr:rowOff>
    </xdr:from>
    <xdr:to>
      <xdr:col>67</xdr:col>
      <xdr:colOff>101600</xdr:colOff>
      <xdr:row>39</xdr:row>
      <xdr:rowOff>16581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7708</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57333" y="6694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79750</xdr:rowOff>
    </xdr:from>
    <xdr:to>
      <xdr:col>85</xdr:col>
      <xdr:colOff>127000</xdr:colOff>
      <xdr:row>77</xdr:row>
      <xdr:rowOff>95665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281400"/>
          <a:ext cx="838200" cy="1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75434</xdr:rowOff>
    </xdr:from>
    <xdr:to>
      <xdr:col>81</xdr:col>
      <xdr:colOff>50800</xdr:colOff>
      <xdr:row>77</xdr:row>
      <xdr:rowOff>95665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277084"/>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56118</xdr:rowOff>
    </xdr:from>
    <xdr:to>
      <xdr:col>76</xdr:col>
      <xdr:colOff>114300</xdr:colOff>
      <xdr:row>77</xdr:row>
      <xdr:rowOff>75434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257768"/>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48316</xdr:rowOff>
    </xdr:from>
    <xdr:to>
      <xdr:col>71</xdr:col>
      <xdr:colOff>177800</xdr:colOff>
      <xdr:row>77</xdr:row>
      <xdr:rowOff>56118</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249966"/>
          <a:ext cx="8890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28950</xdr:rowOff>
    </xdr:from>
    <xdr:to>
      <xdr:col>85</xdr:col>
      <xdr:colOff>177800</xdr:colOff>
      <xdr:row>77</xdr:row>
      <xdr:rowOff>130550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2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7377</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20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44865</xdr:rowOff>
    </xdr:from>
    <xdr:to>
      <xdr:col>81</xdr:col>
      <xdr:colOff>101600</xdr:colOff>
      <xdr:row>77</xdr:row>
      <xdr:rowOff>146465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24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137592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33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24634</xdr:rowOff>
    </xdr:from>
    <xdr:to>
      <xdr:col>76</xdr:col>
      <xdr:colOff>165100</xdr:colOff>
      <xdr:row>77</xdr:row>
      <xdr:rowOff>126234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2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117361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3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5318</xdr:rowOff>
    </xdr:from>
    <xdr:to>
      <xdr:col>72</xdr:col>
      <xdr:colOff>38100</xdr:colOff>
      <xdr:row>77</xdr:row>
      <xdr:rowOff>106918</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2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98045</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29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168966</xdr:rowOff>
    </xdr:from>
    <xdr:to>
      <xdr:col>67</xdr:col>
      <xdr:colOff>101600</xdr:colOff>
      <xdr:row>77</xdr:row>
      <xdr:rowOff>99116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19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90243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9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53023</xdr:rowOff>
    </xdr:from>
    <xdr:to>
      <xdr:col>85</xdr:col>
      <xdr:colOff>127000</xdr:colOff>
      <xdr:row>98</xdr:row>
      <xdr:rowOff>136767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683673"/>
          <a:ext cx="838200" cy="25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53023</xdr:rowOff>
    </xdr:from>
    <xdr:to>
      <xdr:col>81</xdr:col>
      <xdr:colOff>50800</xdr:colOff>
      <xdr:row>99</xdr:row>
      <xdr:rowOff>14846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683673"/>
          <a:ext cx="889000" cy="30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161455</xdr:rowOff>
    </xdr:from>
    <xdr:to>
      <xdr:col>76</xdr:col>
      <xdr:colOff>114300</xdr:colOff>
      <xdr:row>99</xdr:row>
      <xdr:rowOff>14846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963555"/>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161455</xdr:rowOff>
    </xdr:from>
    <xdr:to>
      <xdr:col>71</xdr:col>
      <xdr:colOff>177800</xdr:colOff>
      <xdr:row>99</xdr:row>
      <xdr:rowOff>32601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963555"/>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85967</xdr:rowOff>
    </xdr:from>
    <xdr:to>
      <xdr:col>85</xdr:col>
      <xdr:colOff>177800</xdr:colOff>
      <xdr:row>99</xdr:row>
      <xdr:rowOff>16117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8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894</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80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2223</xdr:rowOff>
    </xdr:from>
    <xdr:to>
      <xdr:col>81</xdr:col>
      <xdr:colOff>101600</xdr:colOff>
      <xdr:row>97</xdr:row>
      <xdr:rowOff>103823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6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120350</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40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135496</xdr:rowOff>
    </xdr:from>
    <xdr:to>
      <xdr:col>76</xdr:col>
      <xdr:colOff>165100</xdr:colOff>
      <xdr:row>99</xdr:row>
      <xdr:rowOff>65646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93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56773</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403017" y="17030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110655</xdr:rowOff>
    </xdr:from>
    <xdr:to>
      <xdr:col>72</xdr:col>
      <xdr:colOff>38100</xdr:colOff>
      <xdr:row>99</xdr:row>
      <xdr:rowOff>40805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9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31932</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700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153251</xdr:rowOff>
    </xdr:from>
    <xdr:to>
      <xdr:col>67</xdr:col>
      <xdr:colOff>101600</xdr:colOff>
      <xdr:row>99</xdr:row>
      <xdr:rowOff>83401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9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74528</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625017" y="1704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11847</xdr:rowOff>
    </xdr:from>
    <xdr:to>
      <xdr:col>116</xdr:col>
      <xdr:colOff>63500</xdr:colOff>
      <xdr:row>39</xdr:row>
      <xdr:rowOff>16583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698397"/>
          <a:ext cx="8382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11847</xdr:rowOff>
    </xdr:from>
    <xdr:to>
      <xdr:col>111</xdr:col>
      <xdr:colOff>177800</xdr:colOff>
      <xdr:row>39</xdr:row>
      <xdr:rowOff>27686</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698397"/>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67038</xdr:rowOff>
    </xdr:from>
    <xdr:to>
      <xdr:col>107</xdr:col>
      <xdr:colOff>50800</xdr:colOff>
      <xdr:row>39</xdr:row>
      <xdr:rowOff>27686</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582138"/>
          <a:ext cx="889000" cy="13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67038</xdr:rowOff>
    </xdr:from>
    <xdr:to>
      <xdr:col>102</xdr:col>
      <xdr:colOff>114300</xdr:colOff>
      <xdr:row>38</xdr:row>
      <xdr:rowOff>140353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582138"/>
          <a:ext cx="889000" cy="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137233</xdr:rowOff>
    </xdr:from>
    <xdr:to>
      <xdr:col>116</xdr:col>
      <xdr:colOff>114300</xdr:colOff>
      <xdr:row>39</xdr:row>
      <xdr:rowOff>67383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52160</xdr:rowOff>
    </xdr:from>
    <xdr:ext cx="378565"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67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132497</xdr:rowOff>
    </xdr:from>
    <xdr:to>
      <xdr:col>112</xdr:col>
      <xdr:colOff>38100</xdr:colOff>
      <xdr:row>39</xdr:row>
      <xdr:rowOff>62647</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4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53774</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34017" y="6740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148336</xdr:rowOff>
    </xdr:from>
    <xdr:to>
      <xdr:col>107</xdr:col>
      <xdr:colOff>101600</xdr:colOff>
      <xdr:row>39</xdr:row>
      <xdr:rowOff>78486</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69613</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245017" y="675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16238</xdr:rowOff>
    </xdr:from>
    <xdr:to>
      <xdr:col>102</xdr:col>
      <xdr:colOff>165100</xdr:colOff>
      <xdr:row>38</xdr:row>
      <xdr:rowOff>117838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5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108965</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662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89553</xdr:rowOff>
    </xdr:from>
    <xdr:to>
      <xdr:col>98</xdr:col>
      <xdr:colOff>38100</xdr:colOff>
      <xdr:row>39</xdr:row>
      <xdr:rowOff>19703</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10830</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67017" y="669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132804</xdr:rowOff>
    </xdr:from>
    <xdr:to>
      <xdr:col>116</xdr:col>
      <xdr:colOff>63500</xdr:colOff>
      <xdr:row>58</xdr:row>
      <xdr:rowOff>143587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10076904"/>
          <a:ext cx="8382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143587</xdr:rowOff>
    </xdr:from>
    <xdr:to>
      <xdr:col>111</xdr:col>
      <xdr:colOff>177800</xdr:colOff>
      <xdr:row>58</xdr:row>
      <xdr:rowOff>147510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10087687"/>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95790</xdr:rowOff>
    </xdr:from>
    <xdr:to>
      <xdr:col>107</xdr:col>
      <xdr:colOff>50800</xdr:colOff>
      <xdr:row>58</xdr:row>
      <xdr:rowOff>147510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039890"/>
          <a:ext cx="889000" cy="5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95790</xdr:rowOff>
    </xdr:from>
    <xdr:to>
      <xdr:col>102</xdr:col>
      <xdr:colOff>114300</xdr:colOff>
      <xdr:row>58</xdr:row>
      <xdr:rowOff>139662</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8656300" y="10039890"/>
          <a:ext cx="889000" cy="4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82004</xdr:rowOff>
    </xdr:from>
    <xdr:to>
      <xdr:col>116</xdr:col>
      <xdr:colOff>114300</xdr:colOff>
      <xdr:row>59</xdr:row>
      <xdr:rowOff>12154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2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168381</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94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92787</xdr:rowOff>
    </xdr:from>
    <xdr:to>
      <xdr:col>112</xdr:col>
      <xdr:colOff>38100</xdr:colOff>
      <xdr:row>59</xdr:row>
      <xdr:rowOff>22937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14064</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12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96710</xdr:rowOff>
    </xdr:from>
    <xdr:to>
      <xdr:col>107</xdr:col>
      <xdr:colOff>101600</xdr:colOff>
      <xdr:row>59</xdr:row>
      <xdr:rowOff>26860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17987</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13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44990</xdr:rowOff>
    </xdr:from>
    <xdr:to>
      <xdr:col>102</xdr:col>
      <xdr:colOff>165100</xdr:colOff>
      <xdr:row>58</xdr:row>
      <xdr:rowOff>146590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9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137717</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0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88862</xdr:rowOff>
    </xdr:from>
    <xdr:to>
      <xdr:col>98</xdr:col>
      <xdr:colOff>38100</xdr:colOff>
      <xdr:row>59</xdr:row>
      <xdr:rowOff>19012</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3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10139</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012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114897</xdr:rowOff>
    </xdr:from>
    <xdr:to>
      <xdr:col>116</xdr:col>
      <xdr:colOff>63500</xdr:colOff>
      <xdr:row>78</xdr:row>
      <xdr:rowOff>133452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3487997"/>
          <a:ext cx="8382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133452</xdr:rowOff>
    </xdr:from>
    <xdr:to>
      <xdr:col>111</xdr:col>
      <xdr:colOff>177800</xdr:colOff>
      <xdr:row>78</xdr:row>
      <xdr:rowOff>141872</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3506552"/>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133719</xdr:rowOff>
    </xdr:from>
    <xdr:to>
      <xdr:col>107</xdr:col>
      <xdr:colOff>50800</xdr:colOff>
      <xdr:row>78</xdr:row>
      <xdr:rowOff>141872</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9545300" y="13506819"/>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103924</xdr:rowOff>
    </xdr:from>
    <xdr:to>
      <xdr:col>102</xdr:col>
      <xdr:colOff>114300</xdr:colOff>
      <xdr:row>78</xdr:row>
      <xdr:rowOff>133719</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656300" y="13134124"/>
          <a:ext cx="889000" cy="3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64097</xdr:rowOff>
    </xdr:from>
    <xdr:to>
      <xdr:col>116</xdr:col>
      <xdr:colOff>114300</xdr:colOff>
      <xdr:row>78</xdr:row>
      <xdr:rowOff>165697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34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150474</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335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82652</xdr:rowOff>
    </xdr:from>
    <xdr:to>
      <xdr:col>112</xdr:col>
      <xdr:colOff>38100</xdr:colOff>
      <xdr:row>79</xdr:row>
      <xdr:rowOff>12802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34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3929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354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91072</xdr:rowOff>
    </xdr:from>
    <xdr:to>
      <xdr:col>107</xdr:col>
      <xdr:colOff>101600</xdr:colOff>
      <xdr:row>79</xdr:row>
      <xdr:rowOff>21222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34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12349</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355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82919</xdr:rowOff>
    </xdr:from>
    <xdr:to>
      <xdr:col>102</xdr:col>
      <xdr:colOff>165100</xdr:colOff>
      <xdr:row>79</xdr:row>
      <xdr:rowOff>13069</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4196</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35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53124</xdr:rowOff>
    </xdr:from>
    <xdr:to>
      <xdr:col>98</xdr:col>
      <xdr:colOff>38100</xdr:colOff>
      <xdr:row>76</xdr:row>
      <xdr:rowOff>154724</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30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145851</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17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人件費は、住民一人当たり</a:t>
          </a:r>
          <a:r>
            <a:rPr kumimoji="1" lang="en-US" altLang="ja-JP" sz="1100">
              <a:solidFill>
                <a:schemeClr val="dk1"/>
              </a:solidFill>
              <a:effectLst/>
              <a:latin typeface="+mn-lt"/>
              <a:ea typeface="+mn-ea"/>
              <a:cs typeface="+mn-cs"/>
            </a:rPr>
            <a:t>55,754</a:t>
          </a:r>
          <a:r>
            <a:rPr kumimoji="1" lang="ja-JP" altLang="en-US" sz="1100">
              <a:solidFill>
                <a:schemeClr val="dk1"/>
              </a:solidFill>
              <a:effectLst/>
              <a:latin typeface="+mn-lt"/>
              <a:ea typeface="+mn-ea"/>
              <a:cs typeface="+mn-cs"/>
            </a:rPr>
            <a:t>円となっており、類似団体と比較して一人当たりのコストは低い水準にある。今後も引き続き、適正な給与水準の確保と総人件費の抑制を図るとともに、定員の適正化に努める。</a:t>
          </a:r>
        </a:p>
        <a:p>
          <a:r>
            <a:rPr kumimoji="1" lang="ja-JP" altLang="ja-JP" sz="1100">
              <a:solidFill>
                <a:schemeClr val="dk1"/>
              </a:solidFill>
              <a:effectLst/>
              <a:latin typeface="+mn-lt"/>
              <a:ea typeface="+mn-ea"/>
              <a:cs typeface="+mn-cs"/>
            </a:rPr>
            <a:t>令和３年度の住民一人当たりの歳出額は</a:t>
          </a:r>
          <a:r>
            <a:rPr kumimoji="1" lang="en-US" altLang="ja-JP" sz="1100">
              <a:solidFill>
                <a:schemeClr val="dk1"/>
              </a:solidFill>
              <a:effectLst/>
              <a:latin typeface="+mn-lt"/>
              <a:ea typeface="+mn-ea"/>
              <a:cs typeface="+mn-cs"/>
            </a:rPr>
            <a:t>384,612</a:t>
          </a:r>
          <a:r>
            <a:rPr kumimoji="1" lang="ja-JP" altLang="ja-JP" sz="1100">
              <a:solidFill>
                <a:schemeClr val="dk1"/>
              </a:solidFill>
              <a:effectLst/>
              <a:latin typeface="+mn-lt"/>
              <a:ea typeface="+mn-ea"/>
              <a:cs typeface="+mn-cs"/>
            </a:rPr>
            <a:t>円であり、令和２年度と比較して</a:t>
          </a:r>
          <a:r>
            <a:rPr kumimoji="1" lang="en-US" altLang="ja-JP" sz="1100">
              <a:solidFill>
                <a:schemeClr val="dk1"/>
              </a:solidFill>
              <a:effectLst/>
              <a:latin typeface="+mn-lt"/>
              <a:ea typeface="+mn-ea"/>
              <a:cs typeface="+mn-cs"/>
            </a:rPr>
            <a:t>80,922</a:t>
          </a:r>
          <a:r>
            <a:rPr kumimoji="1" lang="ja-JP" altLang="ja-JP" sz="1100">
              <a:solidFill>
                <a:schemeClr val="dk1"/>
              </a:solidFill>
              <a:effectLst/>
              <a:latin typeface="+mn-lt"/>
              <a:ea typeface="+mn-ea"/>
              <a:cs typeface="+mn-cs"/>
            </a:rPr>
            <a:t>円減少し、類似団体と比較すると、本市の歳出は総じて少なく、中でも、維持補修費、普通建設事業費（うち新規整備）、扶助費、公債費、繰出金等の歳出が少ない傾向にある。</a:t>
          </a:r>
          <a:endParaRPr lang="ja-JP" altLang="ja-JP" sz="1400">
            <a:effectLst/>
          </a:endParaRPr>
        </a:p>
        <a:p>
          <a:r>
            <a:rPr kumimoji="1" lang="ja-JP" altLang="ja-JP" sz="1100">
              <a:solidFill>
                <a:schemeClr val="dk1"/>
              </a:solidFill>
              <a:effectLst/>
              <a:latin typeface="+mn-lt"/>
              <a:ea typeface="+mn-ea"/>
              <a:cs typeface="+mn-cs"/>
            </a:rPr>
            <a:t>補助費等は、住民一人当たりの金額が前年度と比較して</a:t>
          </a:r>
          <a:r>
            <a:rPr kumimoji="1" lang="en-US" altLang="ja-JP" sz="1100">
              <a:solidFill>
                <a:schemeClr val="dk1"/>
              </a:solidFill>
              <a:effectLst/>
              <a:latin typeface="+mn-lt"/>
              <a:ea typeface="+mn-ea"/>
              <a:cs typeface="+mn-cs"/>
            </a:rPr>
            <a:t>102,480</a:t>
          </a:r>
          <a:r>
            <a:rPr kumimoji="1" lang="ja-JP" altLang="ja-JP" sz="1100">
              <a:solidFill>
                <a:schemeClr val="dk1"/>
              </a:solidFill>
              <a:effectLst/>
              <a:latin typeface="+mn-lt"/>
              <a:ea typeface="+mn-ea"/>
              <a:cs typeface="+mn-cs"/>
            </a:rPr>
            <a:t>円減少した。主な要因は、新型コロナウイルス関連の特別定額給付金事業や新型コロナウイルス感染症対策協力金の皆減である。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普通建設事業費は、駅前大通二丁目地区第一種市街地再開発等事業費や斎場整備事業費の減に伴い、住民一人当たりの金額が前年度と比較して</a:t>
          </a:r>
          <a:r>
            <a:rPr kumimoji="1" lang="en-US" altLang="ja-JP" sz="1100">
              <a:solidFill>
                <a:schemeClr val="dk1"/>
              </a:solidFill>
              <a:effectLst/>
              <a:latin typeface="+mn-lt"/>
              <a:ea typeface="+mn-ea"/>
              <a:cs typeface="+mn-cs"/>
            </a:rPr>
            <a:t>275</a:t>
          </a:r>
          <a:r>
            <a:rPr kumimoji="1" lang="ja-JP" altLang="ja-JP" sz="1100">
              <a:solidFill>
                <a:schemeClr val="dk1"/>
              </a:solidFill>
              <a:effectLst/>
              <a:latin typeface="+mn-lt"/>
              <a:ea typeface="+mn-ea"/>
              <a:cs typeface="+mn-cs"/>
            </a:rPr>
            <a:t>円減少した。類似団体と比較すると新規整備は低い傾向にあるが、更新整備で</a:t>
          </a:r>
          <a:r>
            <a:rPr kumimoji="1" lang="en-US" altLang="ja-JP" sz="1100">
              <a:solidFill>
                <a:schemeClr val="dk1"/>
              </a:solidFill>
              <a:effectLst/>
              <a:latin typeface="+mn-lt"/>
              <a:ea typeface="+mn-ea"/>
              <a:cs typeface="+mn-cs"/>
            </a:rPr>
            <a:t>14,232</a:t>
          </a:r>
          <a:r>
            <a:rPr kumimoji="1" lang="ja-JP" altLang="ja-JP" sz="1100">
              <a:solidFill>
                <a:schemeClr val="dk1"/>
              </a:solidFill>
              <a:effectLst/>
              <a:latin typeface="+mn-lt"/>
              <a:ea typeface="+mn-ea"/>
              <a:cs typeface="+mn-cs"/>
            </a:rPr>
            <a:t>円上回っており、今後も施設の老朽化対策に要する費用の増加が見込まれる。</a:t>
          </a:r>
          <a:endParaRPr lang="ja-JP" altLang="ja-JP" sz="1400">
            <a:effectLst/>
          </a:endParaRPr>
        </a:p>
        <a:p>
          <a:r>
            <a:rPr kumimoji="1" lang="ja-JP" altLang="ja-JP" sz="1100">
              <a:solidFill>
                <a:schemeClr val="dk1"/>
              </a:solidFill>
              <a:effectLst/>
              <a:latin typeface="+mn-lt"/>
              <a:ea typeface="+mn-ea"/>
              <a:cs typeface="+mn-cs"/>
            </a:rPr>
            <a:t>扶助費は、子育て世帯や住民税非課税世帯への臨時特別給付金給付事業費の皆増により、住民一人当たりの金額が前年度と比較して</a:t>
          </a:r>
          <a:r>
            <a:rPr kumimoji="1" lang="en-US" altLang="ja-JP" sz="1100">
              <a:solidFill>
                <a:schemeClr val="dk1"/>
              </a:solidFill>
              <a:effectLst/>
              <a:latin typeface="+mn-lt"/>
              <a:ea typeface="+mn-ea"/>
              <a:cs typeface="+mn-cs"/>
            </a:rPr>
            <a:t>26,053</a:t>
          </a:r>
          <a:r>
            <a:rPr kumimoji="1" lang="ja-JP" altLang="ja-JP" sz="1100">
              <a:solidFill>
                <a:schemeClr val="dk1"/>
              </a:solidFill>
              <a:effectLst/>
              <a:latin typeface="+mn-lt"/>
              <a:ea typeface="+mn-ea"/>
              <a:cs typeface="+mn-cs"/>
            </a:rPr>
            <a:t>円増加した。積立金は、未来産業支援基金や新型コロナウイルス感染症対策基金積立金の減により、住民一人当たりの金額が前年度と比較して</a:t>
          </a:r>
          <a:r>
            <a:rPr kumimoji="1" lang="en-US" altLang="ja-JP" sz="1100">
              <a:solidFill>
                <a:schemeClr val="dk1"/>
              </a:solidFill>
              <a:effectLst/>
              <a:latin typeface="+mn-lt"/>
              <a:ea typeface="+mn-ea"/>
              <a:cs typeface="+mn-cs"/>
            </a:rPr>
            <a:t>6,698</a:t>
          </a:r>
          <a:r>
            <a:rPr kumimoji="1" lang="ja-JP" altLang="ja-JP" sz="1100">
              <a:solidFill>
                <a:schemeClr val="dk1"/>
              </a:solidFill>
              <a:effectLst/>
              <a:latin typeface="+mn-lt"/>
              <a:ea typeface="+mn-ea"/>
              <a:cs typeface="+mn-cs"/>
            </a:rPr>
            <a:t>円減少した。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372,604
354,243
261.91
149,342,014
143,308,125
5,233,483
75,109,606
102,126,858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21590</xdr:rowOff>
    </xdr:from>
    <xdr:to>
      <xdr:col>24</xdr:col>
      <xdr:colOff>63500</xdr:colOff>
      <xdr:row>36</xdr:row>
      <xdr:rowOff>76454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379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55880</xdr:rowOff>
    </xdr:from>
    <xdr:to>
      <xdr:col>19</xdr:col>
      <xdr:colOff>177800</xdr:colOff>
      <xdr:row>36</xdr:row>
      <xdr:rowOff>76454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2808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23114</xdr:rowOff>
    </xdr:from>
    <xdr:to>
      <xdr:col>15</xdr:col>
      <xdr:colOff>50800</xdr:colOff>
      <xdr:row>36</xdr:row>
      <xdr:rowOff>55880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9531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18542</xdr:rowOff>
    </xdr:from>
    <xdr:to>
      <xdr:col>10</xdr:col>
      <xdr:colOff>114300</xdr:colOff>
      <xdr:row>36</xdr:row>
      <xdr:rowOff>23114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90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142240</xdr:rowOff>
    </xdr:from>
    <xdr:to>
      <xdr:col>24</xdr:col>
      <xdr:colOff>114300</xdr:colOff>
      <xdr:row>36</xdr:row>
      <xdr:rowOff>72390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120667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25654</xdr:rowOff>
    </xdr:from>
    <xdr:to>
      <xdr:col>20</xdr:col>
      <xdr:colOff>38100</xdr:colOff>
      <xdr:row>36</xdr:row>
      <xdr:rowOff>127254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5080</xdr:rowOff>
    </xdr:from>
    <xdr:to>
      <xdr:col>15</xdr:col>
      <xdr:colOff>101600</xdr:colOff>
      <xdr:row>36</xdr:row>
      <xdr:rowOff>106680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97807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143764</xdr:rowOff>
    </xdr:from>
    <xdr:to>
      <xdr:col>10</xdr:col>
      <xdr:colOff>165100</xdr:colOff>
      <xdr:row>36</xdr:row>
      <xdr:rowOff>73914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65041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139192</xdr:rowOff>
    </xdr:from>
    <xdr:to>
      <xdr:col>6</xdr:col>
      <xdr:colOff>38100</xdr:colOff>
      <xdr:row>36</xdr:row>
      <xdr:rowOff>69342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60469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108207</xdr:rowOff>
    </xdr:from>
    <xdr:to>
      <xdr:col>24</xdr:col>
      <xdr:colOff>63500</xdr:colOff>
      <xdr:row>58</xdr:row>
      <xdr:rowOff>21873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852157"/>
          <a:ext cx="838200" cy="11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108207</xdr:rowOff>
    </xdr:from>
    <xdr:to>
      <xdr:col>19</xdr:col>
      <xdr:colOff>177800</xdr:colOff>
      <xdr:row>58</xdr:row>
      <xdr:rowOff>6415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852157"/>
          <a:ext cx="889000" cy="109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6415</xdr:rowOff>
    </xdr:from>
    <xdr:to>
      <xdr:col>15</xdr:col>
      <xdr:colOff>50800</xdr:colOff>
      <xdr:row>58</xdr:row>
      <xdr:rowOff>21851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50515"/>
          <a:ext cx="8890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21851</xdr:rowOff>
    </xdr:from>
    <xdr:to>
      <xdr:col>10</xdr:col>
      <xdr:colOff>114300</xdr:colOff>
      <xdr:row>58</xdr:row>
      <xdr:rowOff>26380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65951"/>
          <a:ext cx="889000" cy="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142523</xdr:rowOff>
    </xdr:from>
    <xdr:to>
      <xdr:col>24</xdr:col>
      <xdr:colOff>114300</xdr:colOff>
      <xdr:row>58</xdr:row>
      <xdr:rowOff>72673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57450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57407</xdr:rowOff>
    </xdr:from>
    <xdr:to>
      <xdr:col>20</xdr:col>
      <xdr:colOff>38100</xdr:colOff>
      <xdr:row>51</xdr:row>
      <xdr:rowOff>159007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8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150134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894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127065</xdr:rowOff>
    </xdr:from>
    <xdr:to>
      <xdr:col>15</xdr:col>
      <xdr:colOff>101600</xdr:colOff>
      <xdr:row>58</xdr:row>
      <xdr:rowOff>57215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48342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9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142501</xdr:rowOff>
    </xdr:from>
    <xdr:to>
      <xdr:col>10</xdr:col>
      <xdr:colOff>165100</xdr:colOff>
      <xdr:row>58</xdr:row>
      <xdr:rowOff>72651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63778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0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147030</xdr:rowOff>
    </xdr:from>
    <xdr:to>
      <xdr:col>6</xdr:col>
      <xdr:colOff>38100</xdr:colOff>
      <xdr:row>58</xdr:row>
      <xdr:rowOff>77180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68307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33279</xdr:rowOff>
    </xdr:from>
    <xdr:to>
      <xdr:col>24</xdr:col>
      <xdr:colOff>62865</xdr:colOff>
      <xdr:row>77</xdr:row>
      <xdr:rowOff>11813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06229"/>
          <a:ext cx="1270" cy="1007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11813</xdr:rowOff>
    </xdr:from>
    <xdr:to>
      <xdr:col>24</xdr:col>
      <xdr:colOff>152400</xdr:colOff>
      <xdr:row>77</xdr:row>
      <xdr:rowOff>11813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151406</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8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33279</xdr:rowOff>
    </xdr:from>
    <xdr:to>
      <xdr:col>24</xdr:col>
      <xdr:colOff>152400</xdr:colOff>
      <xdr:row>71</xdr:row>
      <xdr:rowOff>33279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85469</xdr:rowOff>
    </xdr:from>
    <xdr:to>
      <xdr:col>24</xdr:col>
      <xdr:colOff>63500</xdr:colOff>
      <xdr:row>77</xdr:row>
      <xdr:rowOff>108572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15669"/>
          <a:ext cx="838200" cy="19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108417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24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85540</xdr:rowOff>
    </xdr:from>
    <xdr:to>
      <xdr:col>24</xdr:col>
      <xdr:colOff>114300</xdr:colOff>
      <xdr:row>75</xdr:row>
      <xdr:rowOff>15690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108572</xdr:rowOff>
    </xdr:from>
    <xdr:to>
      <xdr:col>19</xdr:col>
      <xdr:colOff>177800</xdr:colOff>
      <xdr:row>77</xdr:row>
      <xdr:rowOff>160000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10222"/>
          <a:ext cx="889000" cy="5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109139</xdr:rowOff>
    </xdr:from>
    <xdr:to>
      <xdr:col>20</xdr:col>
      <xdr:colOff>38100</xdr:colOff>
      <xdr:row>76</xdr:row>
      <xdr:rowOff>39289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55816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122555</xdr:rowOff>
    </xdr:from>
    <xdr:to>
      <xdr:col>15</xdr:col>
      <xdr:colOff>50800</xdr:colOff>
      <xdr:row>77</xdr:row>
      <xdr:rowOff>160000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24205"/>
          <a:ext cx="8890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156634</xdr:rowOff>
    </xdr:from>
    <xdr:to>
      <xdr:col>15</xdr:col>
      <xdr:colOff>101600</xdr:colOff>
      <xdr:row>76</xdr:row>
      <xdr:rowOff>86784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1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103311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122555</xdr:rowOff>
    </xdr:from>
    <xdr:to>
      <xdr:col>10</xdr:col>
      <xdr:colOff>114300</xdr:colOff>
      <xdr:row>77</xdr:row>
      <xdr:rowOff>164694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24205"/>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25479</xdr:rowOff>
    </xdr:from>
    <xdr:to>
      <xdr:col>10</xdr:col>
      <xdr:colOff>165100</xdr:colOff>
      <xdr:row>76</xdr:row>
      <xdr:rowOff>127079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143606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31917</xdr:rowOff>
    </xdr:from>
    <xdr:to>
      <xdr:col>6</xdr:col>
      <xdr:colOff>38100</xdr:colOff>
      <xdr:row>76</xdr:row>
      <xdr:rowOff>133517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6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150044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34669</xdr:rowOff>
    </xdr:from>
    <xdr:to>
      <xdr:col>24</xdr:col>
      <xdr:colOff>114300</xdr:colOff>
      <xdr:row>76</xdr:row>
      <xdr:rowOff>136269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6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121046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7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57772</xdr:rowOff>
    </xdr:from>
    <xdr:to>
      <xdr:col>20</xdr:col>
      <xdr:colOff>38100</xdr:colOff>
      <xdr:row>77</xdr:row>
      <xdr:rowOff>159372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150499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5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109200</xdr:rowOff>
    </xdr:from>
    <xdr:to>
      <xdr:col>15</xdr:col>
      <xdr:colOff>101600</xdr:colOff>
      <xdr:row>78</xdr:row>
      <xdr:rowOff>39350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30477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0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71755</xdr:rowOff>
    </xdr:from>
    <xdr:to>
      <xdr:col>10</xdr:col>
      <xdr:colOff>165100</xdr:colOff>
      <xdr:row>78</xdr:row>
      <xdr:rowOff>1905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164482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6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113894</xdr:rowOff>
    </xdr:from>
    <xdr:to>
      <xdr:col>6</xdr:col>
      <xdr:colOff>38100</xdr:colOff>
      <xdr:row>78</xdr:row>
      <xdr:rowOff>44044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35171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0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37013</xdr:rowOff>
    </xdr:from>
    <xdr:to>
      <xdr:col>24</xdr:col>
      <xdr:colOff>63500</xdr:colOff>
      <xdr:row>95</xdr:row>
      <xdr:rowOff>133254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324763"/>
          <a:ext cx="8382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133254</xdr:rowOff>
    </xdr:from>
    <xdr:to>
      <xdr:col>19</xdr:col>
      <xdr:colOff>177800</xdr:colOff>
      <xdr:row>96</xdr:row>
      <xdr:rowOff>99901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21004"/>
          <a:ext cx="889000" cy="13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77361</xdr:rowOff>
    </xdr:from>
    <xdr:to>
      <xdr:col>15</xdr:col>
      <xdr:colOff>50800</xdr:colOff>
      <xdr:row>96</xdr:row>
      <xdr:rowOff>99901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536561"/>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77361</xdr:rowOff>
    </xdr:from>
    <xdr:to>
      <xdr:col>10</xdr:col>
      <xdr:colOff>114300</xdr:colOff>
      <xdr:row>96</xdr:row>
      <xdr:rowOff>123744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36561"/>
          <a:ext cx="889000" cy="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68195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157663</xdr:rowOff>
    </xdr:from>
    <xdr:to>
      <xdr:col>24</xdr:col>
      <xdr:colOff>114300</xdr:colOff>
      <xdr:row>95</xdr:row>
      <xdr:rowOff>87813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27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9090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12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82454</xdr:rowOff>
    </xdr:from>
    <xdr:to>
      <xdr:col>20</xdr:col>
      <xdr:colOff>38100</xdr:colOff>
      <xdr:row>96</xdr:row>
      <xdr:rowOff>12604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29131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1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49101</xdr:rowOff>
    </xdr:from>
    <xdr:to>
      <xdr:col>15</xdr:col>
      <xdr:colOff>101600</xdr:colOff>
      <xdr:row>96</xdr:row>
      <xdr:rowOff>150701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167228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8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26561</xdr:rowOff>
    </xdr:from>
    <xdr:to>
      <xdr:col>10</xdr:col>
      <xdr:colOff>165100</xdr:colOff>
      <xdr:row>96</xdr:row>
      <xdr:rowOff>128161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144688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6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72944</xdr:rowOff>
    </xdr:from>
    <xdr:to>
      <xdr:col>6</xdr:col>
      <xdr:colOff>38100</xdr:colOff>
      <xdr:row>97</xdr:row>
      <xdr:rowOff>3094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19621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0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126441</xdr:rowOff>
    </xdr:from>
    <xdr:to>
      <xdr:col>55</xdr:col>
      <xdr:colOff>0</xdr:colOff>
      <xdr:row>37</xdr:row>
      <xdr:rowOff>21285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298641"/>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126441</xdr:rowOff>
    </xdr:from>
    <xdr:to>
      <xdr:col>50</xdr:col>
      <xdr:colOff>114300</xdr:colOff>
      <xdr:row>37</xdr:row>
      <xdr:rowOff>45517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298641"/>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40487</xdr:rowOff>
    </xdr:from>
    <xdr:to>
      <xdr:col>45</xdr:col>
      <xdr:colOff>177800</xdr:colOff>
      <xdr:row>37</xdr:row>
      <xdr:rowOff>45517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384137"/>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36373</xdr:rowOff>
    </xdr:from>
    <xdr:to>
      <xdr:col>41</xdr:col>
      <xdr:colOff>50800</xdr:colOff>
      <xdr:row>37</xdr:row>
      <xdr:rowOff>40487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380023"/>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141935</xdr:rowOff>
    </xdr:from>
    <xdr:to>
      <xdr:col>55</xdr:col>
      <xdr:colOff>50800</xdr:colOff>
      <xdr:row>37</xdr:row>
      <xdr:rowOff>72085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120362</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92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75641</xdr:rowOff>
    </xdr:from>
    <xdr:to>
      <xdr:col>50</xdr:col>
      <xdr:colOff>165100</xdr:colOff>
      <xdr:row>37</xdr:row>
      <xdr:rowOff>5791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2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22318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023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166167</xdr:rowOff>
    </xdr:from>
    <xdr:to>
      <xdr:col>46</xdr:col>
      <xdr:colOff>38100</xdr:colOff>
      <xdr:row>37</xdr:row>
      <xdr:rowOff>96317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87444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4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161137</xdr:rowOff>
    </xdr:from>
    <xdr:to>
      <xdr:col>41</xdr:col>
      <xdr:colOff>101600</xdr:colOff>
      <xdr:row>37</xdr:row>
      <xdr:rowOff>91287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3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82414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4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157023</xdr:rowOff>
    </xdr:from>
    <xdr:to>
      <xdr:col>36</xdr:col>
      <xdr:colOff>165100</xdr:colOff>
      <xdr:row>37</xdr:row>
      <xdr:rowOff>87173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78300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4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53632</xdr:rowOff>
    </xdr:from>
    <xdr:to>
      <xdr:col>55</xdr:col>
      <xdr:colOff>0</xdr:colOff>
      <xdr:row>56</xdr:row>
      <xdr:rowOff>80950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654832"/>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164046</xdr:rowOff>
    </xdr:from>
    <xdr:to>
      <xdr:col>50</xdr:col>
      <xdr:colOff>114300</xdr:colOff>
      <xdr:row>56</xdr:row>
      <xdr:rowOff>80950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593796"/>
          <a:ext cx="8890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72606</xdr:rowOff>
    </xdr:from>
    <xdr:to>
      <xdr:col>45</xdr:col>
      <xdr:colOff>177800</xdr:colOff>
      <xdr:row>55</xdr:row>
      <xdr:rowOff>164046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5023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72606</xdr:rowOff>
    </xdr:from>
    <xdr:to>
      <xdr:col>41</xdr:col>
      <xdr:colOff>50800</xdr:colOff>
      <xdr:row>56</xdr:row>
      <xdr:rowOff>19685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502356"/>
          <a:ext cx="889000" cy="1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2832</xdr:rowOff>
    </xdr:from>
    <xdr:to>
      <xdr:col>55</xdr:col>
      <xdr:colOff>50800</xdr:colOff>
      <xdr:row>56</xdr:row>
      <xdr:rowOff>104432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6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25709</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45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30150</xdr:rowOff>
    </xdr:from>
    <xdr:to>
      <xdr:col>50</xdr:col>
      <xdr:colOff>165100</xdr:colOff>
      <xdr:row>56</xdr:row>
      <xdr:rowOff>131750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6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122877</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72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113246</xdr:rowOff>
    </xdr:from>
    <xdr:to>
      <xdr:col>46</xdr:col>
      <xdr:colOff>38100</xdr:colOff>
      <xdr:row>56</xdr:row>
      <xdr:rowOff>43396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54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59923</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31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21806</xdr:rowOff>
    </xdr:from>
    <xdr:to>
      <xdr:col>41</xdr:col>
      <xdr:colOff>101600</xdr:colOff>
      <xdr:row>55</xdr:row>
      <xdr:rowOff>123406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4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139933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22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140335</xdr:rowOff>
    </xdr:from>
    <xdr:to>
      <xdr:col>36</xdr:col>
      <xdr:colOff>165100</xdr:colOff>
      <xdr:row>56</xdr:row>
      <xdr:rowOff>70485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5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87012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34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97310</xdr:rowOff>
    </xdr:from>
    <xdr:to>
      <xdr:col>55</xdr:col>
      <xdr:colOff>0</xdr:colOff>
      <xdr:row>78</xdr:row>
      <xdr:rowOff>84869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98960"/>
          <a:ext cx="838200" cy="15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97310</xdr:rowOff>
    </xdr:from>
    <xdr:to>
      <xdr:col>50</xdr:col>
      <xdr:colOff>114300</xdr:colOff>
      <xdr:row>78</xdr:row>
      <xdr:rowOff>82713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98960"/>
          <a:ext cx="889000" cy="15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161641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82713</xdr:rowOff>
    </xdr:from>
    <xdr:to>
      <xdr:col>45</xdr:col>
      <xdr:colOff>177800</xdr:colOff>
      <xdr:row>78</xdr:row>
      <xdr:rowOff>89539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55813"/>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89539</xdr:rowOff>
    </xdr:from>
    <xdr:to>
      <xdr:col>41</xdr:col>
      <xdr:colOff>50800</xdr:colOff>
      <xdr:row>78</xdr:row>
      <xdr:rowOff>121918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62639"/>
          <a:ext cx="889000" cy="3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34069</xdr:rowOff>
    </xdr:from>
    <xdr:to>
      <xdr:col>55</xdr:col>
      <xdr:colOff>50800</xdr:colOff>
      <xdr:row>78</xdr:row>
      <xdr:rowOff>135669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12496</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46510</xdr:rowOff>
    </xdr:from>
    <xdr:to>
      <xdr:col>50</xdr:col>
      <xdr:colOff>165100</xdr:colOff>
      <xdr:row>77</xdr:row>
      <xdr:rowOff>148110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4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164637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2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31913</xdr:rowOff>
    </xdr:from>
    <xdr:to>
      <xdr:col>46</xdr:col>
      <xdr:colOff>38100</xdr:colOff>
      <xdr:row>78</xdr:row>
      <xdr:rowOff>133513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150040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18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38739</xdr:rowOff>
    </xdr:from>
    <xdr:to>
      <xdr:col>41</xdr:col>
      <xdr:colOff>101600</xdr:colOff>
      <xdr:row>78</xdr:row>
      <xdr:rowOff>140339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156866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8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71118</xdr:rowOff>
    </xdr:from>
    <xdr:to>
      <xdr:col>36</xdr:col>
      <xdr:colOff>165100</xdr:colOff>
      <xdr:row>79</xdr:row>
      <xdr:rowOff>1268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163845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116363</xdr:rowOff>
    </xdr:from>
    <xdr:to>
      <xdr:col>55</xdr:col>
      <xdr:colOff>0</xdr:colOff>
      <xdr:row>97</xdr:row>
      <xdr:rowOff>93351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575563"/>
          <a:ext cx="838200" cy="14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116363</xdr:rowOff>
    </xdr:from>
    <xdr:to>
      <xdr:col>50</xdr:col>
      <xdr:colOff>114300</xdr:colOff>
      <xdr:row>97</xdr:row>
      <xdr:rowOff>91942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75563"/>
          <a:ext cx="889000" cy="14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xdr:rowOff>
    </xdr:from>
    <xdr:to>
      <xdr:col>45</xdr:col>
      <xdr:colOff>177800</xdr:colOff>
      <xdr:row>97</xdr:row>
      <xdr:rowOff>91942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30675"/>
          <a:ext cx="889000" cy="9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xdr:rowOff>
    </xdr:from>
    <xdr:to>
      <xdr:col>41</xdr:col>
      <xdr:colOff>50800</xdr:colOff>
      <xdr:row>97</xdr:row>
      <xdr:rowOff>117011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30675"/>
          <a:ext cx="889000" cy="11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42551</xdr:rowOff>
    </xdr:from>
    <xdr:to>
      <xdr:col>55</xdr:col>
      <xdr:colOff>50800</xdr:colOff>
      <xdr:row>97</xdr:row>
      <xdr:rowOff>144151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20978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65563</xdr:rowOff>
    </xdr:from>
    <xdr:to>
      <xdr:col>50</xdr:col>
      <xdr:colOff>165100</xdr:colOff>
      <xdr:row>96</xdr:row>
      <xdr:rowOff>167163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2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158290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1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41142</xdr:rowOff>
    </xdr:from>
    <xdr:to>
      <xdr:col>46</xdr:col>
      <xdr:colOff>38100</xdr:colOff>
      <xdr:row>97</xdr:row>
      <xdr:rowOff>142742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7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133869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6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120675</xdr:rowOff>
    </xdr:from>
    <xdr:to>
      <xdr:col>41</xdr:col>
      <xdr:colOff>101600</xdr:colOff>
      <xdr:row>97</xdr:row>
      <xdr:rowOff>50825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41952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66211</xdr:rowOff>
    </xdr:from>
    <xdr:to>
      <xdr:col>36</xdr:col>
      <xdr:colOff>165100</xdr:colOff>
      <xdr:row>97</xdr:row>
      <xdr:rowOff>167811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158938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8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139700</xdr:rowOff>
    </xdr:from>
    <xdr:to>
      <xdr:col>85</xdr:col>
      <xdr:colOff>127000</xdr:colOff>
      <xdr:row>36</xdr:row>
      <xdr:rowOff>146558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1190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49893</xdr:rowOff>
    </xdr:from>
    <xdr:to>
      <xdr:col>81</xdr:col>
      <xdr:colOff>50800</xdr:colOff>
      <xdr:row>36</xdr:row>
      <xdr:rowOff>146558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222093"/>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134965</xdr:rowOff>
    </xdr:from>
    <xdr:to>
      <xdr:col>76</xdr:col>
      <xdr:colOff>114300</xdr:colOff>
      <xdr:row>36</xdr:row>
      <xdr:rowOff>49893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135715"/>
          <a:ext cx="889000" cy="8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134965</xdr:rowOff>
    </xdr:from>
    <xdr:to>
      <xdr:col>71</xdr:col>
      <xdr:colOff>177800</xdr:colOff>
      <xdr:row>37</xdr:row>
      <xdr:rowOff>103124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135715"/>
          <a:ext cx="889000" cy="3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88900</xdr:rowOff>
    </xdr:from>
    <xdr:to>
      <xdr:col>85</xdr:col>
      <xdr:colOff>177800</xdr:colOff>
      <xdr:row>37</xdr:row>
      <xdr:rowOff>19050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67327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3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95758</xdr:rowOff>
    </xdr:from>
    <xdr:to>
      <xdr:col>81</xdr:col>
      <xdr:colOff>101600</xdr:colOff>
      <xdr:row>37</xdr:row>
      <xdr:rowOff>25908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17035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170543</xdr:rowOff>
    </xdr:from>
    <xdr:to>
      <xdr:col>76</xdr:col>
      <xdr:colOff>165100</xdr:colOff>
      <xdr:row>36</xdr:row>
      <xdr:rowOff>100693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17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91820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6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84165</xdr:rowOff>
    </xdr:from>
    <xdr:to>
      <xdr:col>72</xdr:col>
      <xdr:colOff>38100</xdr:colOff>
      <xdr:row>36</xdr:row>
      <xdr:rowOff>14315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08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30842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8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52324</xdr:rowOff>
    </xdr:from>
    <xdr:to>
      <xdr:col>67</xdr:col>
      <xdr:colOff>101600</xdr:colOff>
      <xdr:row>37</xdr:row>
      <xdr:rowOff>153924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145051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49044</xdr:rowOff>
    </xdr:from>
    <xdr:to>
      <xdr:col>85</xdr:col>
      <xdr:colOff>127000</xdr:colOff>
      <xdr:row>54</xdr:row>
      <xdr:rowOff>145578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135894"/>
          <a:ext cx="838200" cy="26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54204</xdr:rowOff>
    </xdr:from>
    <xdr:to>
      <xdr:col>81</xdr:col>
      <xdr:colOff>50800</xdr:colOff>
      <xdr:row>54</xdr:row>
      <xdr:rowOff>145578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312504"/>
          <a:ext cx="889000" cy="9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54204</xdr:rowOff>
    </xdr:from>
    <xdr:to>
      <xdr:col>76</xdr:col>
      <xdr:colOff>114300</xdr:colOff>
      <xdr:row>57</xdr:row>
      <xdr:rowOff>483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312504"/>
          <a:ext cx="889000" cy="46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7341</xdr:rowOff>
    </xdr:from>
    <xdr:to>
      <xdr:col>71</xdr:col>
      <xdr:colOff>177800</xdr:colOff>
      <xdr:row>57</xdr:row>
      <xdr:rowOff>483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608541"/>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157656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169694</xdr:rowOff>
    </xdr:from>
    <xdr:to>
      <xdr:col>85</xdr:col>
      <xdr:colOff>177800</xdr:colOff>
      <xdr:row>53</xdr:row>
      <xdr:rowOff>99844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08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21121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893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94778</xdr:rowOff>
    </xdr:from>
    <xdr:to>
      <xdr:col>81</xdr:col>
      <xdr:colOff>101600</xdr:colOff>
      <xdr:row>55</xdr:row>
      <xdr:rowOff>24928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35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41455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1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3404</xdr:rowOff>
    </xdr:from>
    <xdr:to>
      <xdr:col>76</xdr:col>
      <xdr:colOff>165100</xdr:colOff>
      <xdr:row>54</xdr:row>
      <xdr:rowOff>105004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2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121531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03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121133</xdr:rowOff>
    </xdr:from>
    <xdr:to>
      <xdr:col>72</xdr:col>
      <xdr:colOff>38100</xdr:colOff>
      <xdr:row>57</xdr:row>
      <xdr:rowOff>51283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2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67810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49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127991</xdr:rowOff>
    </xdr:from>
    <xdr:to>
      <xdr:col>67</xdr:col>
      <xdr:colOff>101600</xdr:colOff>
      <xdr:row>56</xdr:row>
      <xdr:rowOff>58141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74668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3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137688</xdr:rowOff>
    </xdr:from>
    <xdr:to>
      <xdr:col>85</xdr:col>
      <xdr:colOff>127000</xdr:colOff>
      <xdr:row>78</xdr:row>
      <xdr:rowOff>138877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0788"/>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137688</xdr:rowOff>
    </xdr:from>
    <xdr:to>
      <xdr:col>81</xdr:col>
      <xdr:colOff>50800</xdr:colOff>
      <xdr:row>78</xdr:row>
      <xdr:rowOff>138145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1078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117526</xdr:rowOff>
    </xdr:from>
    <xdr:to>
      <xdr:col>76</xdr:col>
      <xdr:colOff>114300</xdr:colOff>
      <xdr:row>78</xdr:row>
      <xdr:rowOff>138145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90626"/>
          <a:ext cx="8890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117526</xdr:rowOff>
    </xdr:from>
    <xdr:to>
      <xdr:col>71</xdr:col>
      <xdr:colOff>177800</xdr:colOff>
      <xdr:row>78</xdr:row>
      <xdr:rowOff>137230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90626"/>
          <a:ext cx="889000" cy="1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88077</xdr:rowOff>
    </xdr:from>
    <xdr:to>
      <xdr:col>85</xdr:col>
      <xdr:colOff>177800</xdr:colOff>
      <xdr:row>79</xdr:row>
      <xdr:rowOff>18227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313932"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78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86888</xdr:rowOff>
    </xdr:from>
    <xdr:to>
      <xdr:col>81</xdr:col>
      <xdr:colOff>101600</xdr:colOff>
      <xdr:row>79</xdr:row>
      <xdr:rowOff>17038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8165</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24333" y="13552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87345</xdr:rowOff>
    </xdr:from>
    <xdr:to>
      <xdr:col>76</xdr:col>
      <xdr:colOff>165100</xdr:colOff>
      <xdr:row>79</xdr:row>
      <xdr:rowOff>17495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8622</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553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66726</xdr:rowOff>
    </xdr:from>
    <xdr:to>
      <xdr:col>72</xdr:col>
      <xdr:colOff>38100</xdr:colOff>
      <xdr:row>78</xdr:row>
      <xdr:rowOff>168326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159453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3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86430</xdr:rowOff>
    </xdr:from>
    <xdr:to>
      <xdr:col>67</xdr:col>
      <xdr:colOff>101600</xdr:colOff>
      <xdr:row>79</xdr:row>
      <xdr:rowOff>16580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7707</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57333" y="13552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79750</xdr:rowOff>
    </xdr:from>
    <xdr:to>
      <xdr:col>85</xdr:col>
      <xdr:colOff>127000</xdr:colOff>
      <xdr:row>97</xdr:row>
      <xdr:rowOff>95665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710400"/>
          <a:ext cx="838200" cy="1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75434</xdr:rowOff>
    </xdr:from>
    <xdr:to>
      <xdr:col>81</xdr:col>
      <xdr:colOff>50800</xdr:colOff>
      <xdr:row>97</xdr:row>
      <xdr:rowOff>95665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706084"/>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56118</xdr:rowOff>
    </xdr:from>
    <xdr:to>
      <xdr:col>76</xdr:col>
      <xdr:colOff>114300</xdr:colOff>
      <xdr:row>97</xdr:row>
      <xdr:rowOff>75434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686768"/>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48316</xdr:rowOff>
    </xdr:from>
    <xdr:to>
      <xdr:col>71</xdr:col>
      <xdr:colOff>177800</xdr:colOff>
      <xdr:row>97</xdr:row>
      <xdr:rowOff>56118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678966"/>
          <a:ext cx="8890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28950</xdr:rowOff>
    </xdr:from>
    <xdr:to>
      <xdr:col>85</xdr:col>
      <xdr:colOff>177800</xdr:colOff>
      <xdr:row>97</xdr:row>
      <xdr:rowOff>130550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6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7377</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6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44865</xdr:rowOff>
    </xdr:from>
    <xdr:to>
      <xdr:col>81</xdr:col>
      <xdr:colOff>101600</xdr:colOff>
      <xdr:row>97</xdr:row>
      <xdr:rowOff>146465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67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137592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7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24634</xdr:rowOff>
    </xdr:from>
    <xdr:to>
      <xdr:col>76</xdr:col>
      <xdr:colOff>165100</xdr:colOff>
      <xdr:row>97</xdr:row>
      <xdr:rowOff>126234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6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117361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74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5318</xdr:rowOff>
    </xdr:from>
    <xdr:to>
      <xdr:col>72</xdr:col>
      <xdr:colOff>38100</xdr:colOff>
      <xdr:row>97</xdr:row>
      <xdr:rowOff>106918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6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98045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7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168966</xdr:rowOff>
    </xdr:from>
    <xdr:to>
      <xdr:col>67</xdr:col>
      <xdr:colOff>101600</xdr:colOff>
      <xdr:row>97</xdr:row>
      <xdr:rowOff>99116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6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90243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72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住民一人当たりのコストのうち最も大きいものは民生費であるが、過去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年間で最も高い数値となっている。類似団体内平均値は下回っているものの、令和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162,117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25,532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円増加した。増加の主な要因は各種臨時特別給付金給付事業費の皆増や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障害福祉サービス受給者</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の増に伴う給付事業費の増加によるものである。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住民一人当たりのコストが類似団体内平均値を大きく上回っているものは教育費であり、令和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16,557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63,026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円となった。主に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共同調理場再整備事業費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の増加や、小・中学校校舎等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長寿命化改良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事業費の増加などによるものである。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住民一人当たりのコストが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上記以外で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費であり、令和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年度は前年度対比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46,992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円となった。増加の主な要因は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新型コロナウイルスワクチン接種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などの新型コロナウイルス関連経費の増加などによるものである。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市税や普通交付税などの増加や新型コロナウイルス感染症対応地方創生臨時交付金の交付額を踏まえた収支見通しに基づき取崩しを全額留保したことなどにより、令和２年度末現在高から</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7,554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万円増加し、令和３年度末現在高は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7,370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万円となった。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また、実質収支については、翌年度に繰り越すべき財源が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4,807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万円増加したものの、歳入歳出差引も</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2,264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万円増加したことから実質収支が増加し、令和２年度と比較し、</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0.56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6.97%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実質単年度収支は、財政調整基金の取崩しを行わなかっため令和２年度と比較し</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4,161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万円増加し、プラスに転じた。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令和３年度の連結実質赤字比率については、一般会計では国庫支出金などの減少により歳入が減少したものの、経費の節減等に努め歳出がそれ以上に減少し黒字額が増加したことなどにより、前年度から</a:t>
          </a:r>
          <a:r>
            <a:rPr kumimoji="1" lang="en-US" altLang="ja-JP" sz="1400">
              <a:latin typeface="ＭＳ ゴシック" pitchFamily="49" charset="-128"/>
              <a:ea typeface="ＭＳ ゴシック" pitchFamily="49" charset="-128"/>
            </a:rPr>
            <a:t>0.58</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また、病院事業会計で現金預金の増加により前年度に比べ大きく黒字額が増加したことなどにより、全体で</a:t>
          </a:r>
          <a:r>
            <a:rPr kumimoji="1" lang="en-US" altLang="ja-JP" sz="1400">
              <a:latin typeface="ＭＳ ゴシック" pitchFamily="49" charset="-128"/>
              <a:ea typeface="ＭＳ ゴシック" pitchFamily="49" charset="-128"/>
            </a:rPr>
            <a:t>-33.64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33.64</a:t>
          </a:r>
          <a:r>
            <a:rPr kumimoji="1" lang="ja-JP" altLang="en-US" sz="1400">
              <a:latin typeface="ＭＳ ゴシック" pitchFamily="49" charset="-128"/>
              <a:ea typeface="ＭＳ ゴシック" pitchFamily="49" charset="-128"/>
            </a:rPr>
            <a:t>％の黒字）となり、前年度から</a:t>
          </a:r>
          <a:r>
            <a:rPr kumimoji="1" lang="en-US" altLang="ja-JP" sz="1400">
              <a:latin typeface="ＭＳ ゴシック" pitchFamily="49" charset="-128"/>
              <a:ea typeface="ＭＳ ゴシック" pitchFamily="49" charset="-128"/>
            </a:rPr>
            <a:t>6.37</a:t>
          </a:r>
          <a:r>
            <a:rPr kumimoji="1" lang="ja-JP" altLang="en-US" sz="1400">
              <a:latin typeface="ＭＳ ゴシック" pitchFamily="49" charset="-128"/>
              <a:ea typeface="ＭＳ ゴシック" pitchFamily="49" charset="-128"/>
            </a:rPr>
            <a:t>ポイント改善した。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5" style="177" customWidth="1"/>
    <col min="18" max="119" width="2.125" style="177" customWidth="1"/>
    <col min="120" max="16384" width="0" style="177" hidden="1"/>
  </cols>
  <sheetData>
    <row r="1" spans="1:119" ht="33" customHeight="1" x14ac:dyDescent="0.15">
      <c r="B1" s="624" t="s">
        <v>79</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80</v>
      </c>
      <c r="C2" s="179"/>
      <c r="D2" s="180"/>
    </row>
    <row r="3" spans="1:119" ht="18.75" customHeight="1" thickBot="1" x14ac:dyDescent="0.2">
      <c r="A3" s="178"/>
      <c r="B3" s="625" t="s">
        <v>81</v>
      </c>
      <c r="C3" s="626"/>
      <c r="D3" s="626"/>
      <c r="E3" s="627"/>
      <c r="F3" s="627"/>
      <c r="G3" s="627"/>
      <c r="H3" s="627"/>
      <c r="I3" s="627"/>
      <c r="J3" s="627"/>
      <c r="K3" s="627"/>
      <c r="L3" s="627" t="s">
        <v>82</v>
      </c>
      <c r="M3" s="627"/>
      <c r="N3" s="627"/>
      <c r="O3" s="627"/>
      <c r="P3" s="627"/>
      <c r="Q3" s="627"/>
      <c r="R3" s="630"/>
      <c r="S3" s="630"/>
      <c r="T3" s="630"/>
      <c r="U3" s="630"/>
      <c r="V3" s="631"/>
      <c r="W3" s="521" t="s">
        <v>83</v>
      </c>
      <c r="X3" s="522"/>
      <c r="Y3" s="522"/>
      <c r="Z3" s="522"/>
      <c r="AA3" s="522"/>
      <c r="AB3" s="626"/>
      <c r="AC3" s="630" t="s">
        <v>84</v>
      </c>
      <c r="AD3" s="522"/>
      <c r="AE3" s="522"/>
      <c r="AF3" s="522"/>
      <c r="AG3" s="522"/>
      <c r="AH3" s="522"/>
      <c r="AI3" s="522"/>
      <c r="AJ3" s="522"/>
      <c r="AK3" s="522"/>
      <c r="AL3" s="592"/>
      <c r="AM3" s="521" t="s">
        <v>85</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86</v>
      </c>
      <c r="BO3" s="522"/>
      <c r="BP3" s="522"/>
      <c r="BQ3" s="522"/>
      <c r="BR3" s="522"/>
      <c r="BS3" s="522"/>
      <c r="BT3" s="522"/>
      <c r="BU3" s="592"/>
      <c r="BV3" s="521" t="s">
        <v>87</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88</v>
      </c>
      <c r="CU3" s="522"/>
      <c r="CV3" s="522"/>
      <c r="CW3" s="522"/>
      <c r="CX3" s="522"/>
      <c r="CY3" s="522"/>
      <c r="CZ3" s="522"/>
      <c r="DA3" s="592"/>
      <c r="DB3" s="521" t="s">
        <v>89</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90</v>
      </c>
      <c r="AZ4" s="479"/>
      <c r="BA4" s="479"/>
      <c r="BB4" s="479"/>
      <c r="BC4" s="479"/>
      <c r="BD4" s="479"/>
      <c r="BE4" s="479"/>
      <c r="BF4" s="479"/>
      <c r="BG4" s="479"/>
      <c r="BH4" s="479"/>
      <c r="BI4" s="479"/>
      <c r="BJ4" s="479"/>
      <c r="BK4" s="479"/>
      <c r="BL4" s="479"/>
      <c r="BM4" s="480"/>
      <c r="BN4" s="481">
        <v>149342014</v>
      </c>
      <c r="BO4" s="482"/>
      <c r="BP4" s="482"/>
      <c r="BQ4" s="482"/>
      <c r="BR4" s="482"/>
      <c r="BS4" s="482"/>
      <c r="BT4" s="482"/>
      <c r="BU4" s="483"/>
      <c r="BV4" s="481">
        <v>179939648</v>
      </c>
      <c r="BW4" s="482"/>
      <c r="BX4" s="482"/>
      <c r="BY4" s="482"/>
      <c r="BZ4" s="482"/>
      <c r="CA4" s="482"/>
      <c r="CB4" s="482"/>
      <c r="CC4" s="483"/>
      <c r="CD4" s="618" t="s">
        <v>91</v>
      </c>
      <c r="CE4" s="619"/>
      <c r="CF4" s="619"/>
      <c r="CG4" s="619"/>
      <c r="CH4" s="619"/>
      <c r="CI4" s="619"/>
      <c r="CJ4" s="619"/>
      <c r="CK4" s="619"/>
      <c r="CL4" s="619"/>
      <c r="CM4" s="619"/>
      <c r="CN4" s="619"/>
      <c r="CO4" s="619"/>
      <c r="CP4" s="619"/>
      <c r="CQ4" s="619"/>
      <c r="CR4" s="619"/>
      <c r="CS4" s="620"/>
      <c r="CT4" s="621">
        <v>7</v>
      </c>
      <c r="CU4" s="622"/>
      <c r="CV4" s="622"/>
      <c r="CW4" s="622"/>
      <c r="CX4" s="622"/>
      <c r="CY4" s="622"/>
      <c r="CZ4" s="622"/>
      <c r="DA4" s="623"/>
      <c r="DB4" s="621">
        <v>6.4</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92</v>
      </c>
      <c r="AN5" s="409"/>
      <c r="AO5" s="409"/>
      <c r="AP5" s="409"/>
      <c r="AQ5" s="409"/>
      <c r="AR5" s="409"/>
      <c r="AS5" s="409"/>
      <c r="AT5" s="410"/>
      <c r="AU5" s="510" t="s">
        <v>93</v>
      </c>
      <c r="AV5" s="511"/>
      <c r="AW5" s="511"/>
      <c r="AX5" s="511"/>
      <c r="AY5" s="466" t="s">
        <v>94</v>
      </c>
      <c r="AZ5" s="467"/>
      <c r="BA5" s="467"/>
      <c r="BB5" s="467"/>
      <c r="BC5" s="467"/>
      <c r="BD5" s="467"/>
      <c r="BE5" s="467"/>
      <c r="BF5" s="467"/>
      <c r="BG5" s="467"/>
      <c r="BH5" s="467"/>
      <c r="BI5" s="467"/>
      <c r="BJ5" s="467"/>
      <c r="BK5" s="467"/>
      <c r="BL5" s="467"/>
      <c r="BM5" s="468"/>
      <c r="BN5" s="452">
        <v>143308125</v>
      </c>
      <c r="BO5" s="453"/>
      <c r="BP5" s="453"/>
      <c r="BQ5" s="453"/>
      <c r="BR5" s="453"/>
      <c r="BS5" s="453"/>
      <c r="BT5" s="453"/>
      <c r="BU5" s="454"/>
      <c r="BV5" s="452">
        <v>174728401</v>
      </c>
      <c r="BW5" s="453"/>
      <c r="BX5" s="453"/>
      <c r="BY5" s="453"/>
      <c r="BZ5" s="453"/>
      <c r="CA5" s="453"/>
      <c r="CB5" s="453"/>
      <c r="CC5" s="454"/>
      <c r="CD5" s="492" t="s">
        <v>95</v>
      </c>
      <c r="CE5" s="412"/>
      <c r="CF5" s="412"/>
      <c r="CG5" s="412"/>
      <c r="CH5" s="412"/>
      <c r="CI5" s="412"/>
      <c r="CJ5" s="412"/>
      <c r="CK5" s="412"/>
      <c r="CL5" s="412"/>
      <c r="CM5" s="412"/>
      <c r="CN5" s="412"/>
      <c r="CO5" s="412"/>
      <c r="CP5" s="412"/>
      <c r="CQ5" s="412"/>
      <c r="CR5" s="412"/>
      <c r="CS5" s="493"/>
      <c r="CT5" s="449">
        <v>87.2</v>
      </c>
      <c r="CU5" s="450"/>
      <c r="CV5" s="450"/>
      <c r="CW5" s="450"/>
      <c r="CX5" s="450"/>
      <c r="CY5" s="450"/>
      <c r="CZ5" s="450"/>
      <c r="DA5" s="451"/>
      <c r="DB5" s="449">
        <v>87.6</v>
      </c>
      <c r="DC5" s="450"/>
      <c r="DD5" s="450"/>
      <c r="DE5" s="450"/>
      <c r="DF5" s="450"/>
      <c r="DG5" s="450"/>
      <c r="DH5" s="450"/>
      <c r="DI5" s="451"/>
    </row>
    <row r="6" spans="1:119" ht="18.75" customHeight="1" x14ac:dyDescent="0.15">
      <c r="A6" s="178"/>
      <c r="B6" s="598" t="s">
        <v>96</v>
      </c>
      <c r="C6" s="439"/>
      <c r="D6" s="439"/>
      <c r="E6" s="599"/>
      <c r="F6" s="599"/>
      <c r="G6" s="599"/>
      <c r="H6" s="599"/>
      <c r="I6" s="599"/>
      <c r="J6" s="599"/>
      <c r="K6" s="599"/>
      <c r="L6" s="599" t="s">
        <v>97</v>
      </c>
      <c r="M6" s="599"/>
      <c r="N6" s="599"/>
      <c r="O6" s="599"/>
      <c r="P6" s="599"/>
      <c r="Q6" s="599"/>
      <c r="R6" s="437"/>
      <c r="S6" s="437"/>
      <c r="T6" s="437"/>
      <c r="U6" s="437"/>
      <c r="V6" s="605"/>
      <c r="W6" s="542" t="s">
        <v>98</v>
      </c>
      <c r="X6" s="438"/>
      <c r="Y6" s="438"/>
      <c r="Z6" s="438"/>
      <c r="AA6" s="438"/>
      <c r="AB6" s="439"/>
      <c r="AC6" s="610" t="s">
        <v>99</v>
      </c>
      <c r="AD6" s="611"/>
      <c r="AE6" s="611"/>
      <c r="AF6" s="611"/>
      <c r="AG6" s="611"/>
      <c r="AH6" s="611"/>
      <c r="AI6" s="611"/>
      <c r="AJ6" s="611"/>
      <c r="AK6" s="611"/>
      <c r="AL6" s="612"/>
      <c r="AM6" s="509" t="s">
        <v>100</v>
      </c>
      <c r="AN6" s="409"/>
      <c r="AO6" s="409"/>
      <c r="AP6" s="409"/>
      <c r="AQ6" s="409"/>
      <c r="AR6" s="409"/>
      <c r="AS6" s="409"/>
      <c r="AT6" s="410"/>
      <c r="AU6" s="510" t="s">
        <v>93</v>
      </c>
      <c r="AV6" s="511"/>
      <c r="AW6" s="511"/>
      <c r="AX6" s="511"/>
      <c r="AY6" s="466" t="s">
        <v>101</v>
      </c>
      <c r="AZ6" s="467"/>
      <c r="BA6" s="467"/>
      <c r="BB6" s="467"/>
      <c r="BC6" s="467"/>
      <c r="BD6" s="467"/>
      <c r="BE6" s="467"/>
      <c r="BF6" s="467"/>
      <c r="BG6" s="467"/>
      <c r="BH6" s="467"/>
      <c r="BI6" s="467"/>
      <c r="BJ6" s="467"/>
      <c r="BK6" s="467"/>
      <c r="BL6" s="467"/>
      <c r="BM6" s="468"/>
      <c r="BN6" s="452">
        <v>6033889</v>
      </c>
      <c r="BO6" s="453"/>
      <c r="BP6" s="453"/>
      <c r="BQ6" s="453"/>
      <c r="BR6" s="453"/>
      <c r="BS6" s="453"/>
      <c r="BT6" s="453"/>
      <c r="BU6" s="454"/>
      <c r="BV6" s="452">
        <v>5211247</v>
      </c>
      <c r="BW6" s="453"/>
      <c r="BX6" s="453"/>
      <c r="BY6" s="453"/>
      <c r="BZ6" s="453"/>
      <c r="CA6" s="453"/>
      <c r="CB6" s="453"/>
      <c r="CC6" s="454"/>
      <c r="CD6" s="492" t="s">
        <v>102</v>
      </c>
      <c r="CE6" s="412"/>
      <c r="CF6" s="412"/>
      <c r="CG6" s="412"/>
      <c r="CH6" s="412"/>
      <c r="CI6" s="412"/>
      <c r="CJ6" s="412"/>
      <c r="CK6" s="412"/>
      <c r="CL6" s="412"/>
      <c r="CM6" s="412"/>
      <c r="CN6" s="412"/>
      <c r="CO6" s="412"/>
      <c r="CP6" s="412"/>
      <c r="CQ6" s="412"/>
      <c r="CR6" s="412"/>
      <c r="CS6" s="493"/>
      <c r="CT6" s="595">
        <v>87.2</v>
      </c>
      <c r="CU6" s="596"/>
      <c r="CV6" s="596"/>
      <c r="CW6" s="596"/>
      <c r="CX6" s="596"/>
      <c r="CY6" s="596"/>
      <c r="CZ6" s="596"/>
      <c r="DA6" s="597"/>
      <c r="DB6" s="595">
        <v>87.6</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103</v>
      </c>
      <c r="AN7" s="409"/>
      <c r="AO7" s="409"/>
      <c r="AP7" s="409"/>
      <c r="AQ7" s="409"/>
      <c r="AR7" s="409"/>
      <c r="AS7" s="409"/>
      <c r="AT7" s="410"/>
      <c r="AU7" s="510" t="s">
        <v>104</v>
      </c>
      <c r="AV7" s="511"/>
      <c r="AW7" s="511"/>
      <c r="AX7" s="511"/>
      <c r="AY7" s="466" t="s">
        <v>105</v>
      </c>
      <c r="AZ7" s="467"/>
      <c r="BA7" s="467"/>
      <c r="BB7" s="467"/>
      <c r="BC7" s="467"/>
      <c r="BD7" s="467"/>
      <c r="BE7" s="467"/>
      <c r="BF7" s="467"/>
      <c r="BG7" s="467"/>
      <c r="BH7" s="467"/>
      <c r="BI7" s="467"/>
      <c r="BJ7" s="467"/>
      <c r="BK7" s="467"/>
      <c r="BL7" s="467"/>
      <c r="BM7" s="468"/>
      <c r="BN7" s="452">
        <v>800406</v>
      </c>
      <c r="BO7" s="453"/>
      <c r="BP7" s="453"/>
      <c r="BQ7" s="453"/>
      <c r="BR7" s="453"/>
      <c r="BS7" s="453"/>
      <c r="BT7" s="453"/>
      <c r="BU7" s="454"/>
      <c r="BV7" s="452">
        <v>452338</v>
      </c>
      <c r="BW7" s="453"/>
      <c r="BX7" s="453"/>
      <c r="BY7" s="453"/>
      <c r="BZ7" s="453"/>
      <c r="CA7" s="453"/>
      <c r="CB7" s="453"/>
      <c r="CC7" s="454"/>
      <c r="CD7" s="492" t="s">
        <v>106</v>
      </c>
      <c r="CE7" s="412"/>
      <c r="CF7" s="412"/>
      <c r="CG7" s="412"/>
      <c r="CH7" s="412"/>
      <c r="CI7" s="412"/>
      <c r="CJ7" s="412"/>
      <c r="CK7" s="412"/>
      <c r="CL7" s="412"/>
      <c r="CM7" s="412"/>
      <c r="CN7" s="412"/>
      <c r="CO7" s="412"/>
      <c r="CP7" s="412"/>
      <c r="CQ7" s="412"/>
      <c r="CR7" s="412"/>
      <c r="CS7" s="493"/>
      <c r="CT7" s="452">
        <v>75109606</v>
      </c>
      <c r="CU7" s="453"/>
      <c r="CV7" s="453"/>
      <c r="CW7" s="453"/>
      <c r="CX7" s="453"/>
      <c r="CY7" s="453"/>
      <c r="CZ7" s="453"/>
      <c r="DA7" s="454"/>
      <c r="DB7" s="452">
        <v>74283455</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107</v>
      </c>
      <c r="AN8" s="409"/>
      <c r="AO8" s="409"/>
      <c r="AP8" s="409"/>
      <c r="AQ8" s="409"/>
      <c r="AR8" s="409"/>
      <c r="AS8" s="409"/>
      <c r="AT8" s="410"/>
      <c r="AU8" s="510" t="s">
        <v>104</v>
      </c>
      <c r="AV8" s="511"/>
      <c r="AW8" s="511"/>
      <c r="AX8" s="511"/>
      <c r="AY8" s="466" t="s">
        <v>108</v>
      </c>
      <c r="AZ8" s="467"/>
      <c r="BA8" s="467"/>
      <c r="BB8" s="467"/>
      <c r="BC8" s="467"/>
      <c r="BD8" s="467"/>
      <c r="BE8" s="467"/>
      <c r="BF8" s="467"/>
      <c r="BG8" s="467"/>
      <c r="BH8" s="467"/>
      <c r="BI8" s="467"/>
      <c r="BJ8" s="467"/>
      <c r="BK8" s="467"/>
      <c r="BL8" s="467"/>
      <c r="BM8" s="468"/>
      <c r="BN8" s="452">
        <v>5233483</v>
      </c>
      <c r="BO8" s="453"/>
      <c r="BP8" s="453"/>
      <c r="BQ8" s="453"/>
      <c r="BR8" s="453"/>
      <c r="BS8" s="453"/>
      <c r="BT8" s="453"/>
      <c r="BU8" s="454"/>
      <c r="BV8" s="452">
        <v>4758909</v>
      </c>
      <c r="BW8" s="453"/>
      <c r="BX8" s="453"/>
      <c r="BY8" s="453"/>
      <c r="BZ8" s="453"/>
      <c r="CA8" s="453"/>
      <c r="CB8" s="453"/>
      <c r="CC8" s="454"/>
      <c r="CD8" s="492" t="s">
        <v>109</v>
      </c>
      <c r="CE8" s="412"/>
      <c r="CF8" s="412"/>
      <c r="CG8" s="412"/>
      <c r="CH8" s="412"/>
      <c r="CI8" s="412"/>
      <c r="CJ8" s="412"/>
      <c r="CK8" s="412"/>
      <c r="CL8" s="412"/>
      <c r="CM8" s="412"/>
      <c r="CN8" s="412"/>
      <c r="CO8" s="412"/>
      <c r="CP8" s="412"/>
      <c r="CQ8" s="412"/>
      <c r="CR8" s="412"/>
      <c r="CS8" s="493"/>
      <c r="CT8" s="555">
        <v>0.99</v>
      </c>
      <c r="CU8" s="556"/>
      <c r="CV8" s="556"/>
      <c r="CW8" s="556"/>
      <c r="CX8" s="556"/>
      <c r="CY8" s="556"/>
      <c r="CZ8" s="556"/>
      <c r="DA8" s="557"/>
      <c r="DB8" s="555">
        <v>1</v>
      </c>
      <c r="DC8" s="556"/>
      <c r="DD8" s="556"/>
      <c r="DE8" s="556"/>
      <c r="DF8" s="556"/>
      <c r="DG8" s="556"/>
      <c r="DH8" s="556"/>
      <c r="DI8" s="557"/>
    </row>
    <row r="9" spans="1:119" ht="18.75" customHeight="1" thickBot="1" x14ac:dyDescent="0.2">
      <c r="A9" s="178"/>
      <c r="B9" s="584" t="s">
        <v>110</v>
      </c>
      <c r="C9" s="585"/>
      <c r="D9" s="585"/>
      <c r="E9" s="585"/>
      <c r="F9" s="585"/>
      <c r="G9" s="585"/>
      <c r="H9" s="585"/>
      <c r="I9" s="585"/>
      <c r="J9" s="585"/>
      <c r="K9" s="503"/>
      <c r="L9" s="586" t="s">
        <v>111</v>
      </c>
      <c r="M9" s="587"/>
      <c r="N9" s="587"/>
      <c r="O9" s="587"/>
      <c r="P9" s="587"/>
      <c r="Q9" s="588"/>
      <c r="R9" s="589">
        <v>371920</v>
      </c>
      <c r="S9" s="590"/>
      <c r="T9" s="590"/>
      <c r="U9" s="590"/>
      <c r="V9" s="591"/>
      <c r="W9" s="521" t="s">
        <v>112</v>
      </c>
      <c r="X9" s="522"/>
      <c r="Y9" s="522"/>
      <c r="Z9" s="522"/>
      <c r="AA9" s="522"/>
      <c r="AB9" s="522"/>
      <c r="AC9" s="522"/>
      <c r="AD9" s="522"/>
      <c r="AE9" s="522"/>
      <c r="AF9" s="522"/>
      <c r="AG9" s="522"/>
      <c r="AH9" s="522"/>
      <c r="AI9" s="522"/>
      <c r="AJ9" s="522"/>
      <c r="AK9" s="522"/>
      <c r="AL9" s="592"/>
      <c r="AM9" s="509" t="s">
        <v>113</v>
      </c>
      <c r="AN9" s="409"/>
      <c r="AO9" s="409"/>
      <c r="AP9" s="409"/>
      <c r="AQ9" s="409"/>
      <c r="AR9" s="409"/>
      <c r="AS9" s="409"/>
      <c r="AT9" s="410"/>
      <c r="AU9" s="510" t="s">
        <v>114</v>
      </c>
      <c r="AV9" s="511"/>
      <c r="AW9" s="511"/>
      <c r="AX9" s="511"/>
      <c r="AY9" s="466" t="s">
        <v>115</v>
      </c>
      <c r="AZ9" s="467"/>
      <c r="BA9" s="467"/>
      <c r="BB9" s="467"/>
      <c r="BC9" s="467"/>
      <c r="BD9" s="467"/>
      <c r="BE9" s="467"/>
      <c r="BF9" s="467"/>
      <c r="BG9" s="467"/>
      <c r="BH9" s="467"/>
      <c r="BI9" s="467"/>
      <c r="BJ9" s="467"/>
      <c r="BK9" s="467"/>
      <c r="BL9" s="467"/>
      <c r="BM9" s="468"/>
      <c r="BN9" s="452">
        <v>474574</v>
      </c>
      <c r="BO9" s="453"/>
      <c r="BP9" s="453"/>
      <c r="BQ9" s="453"/>
      <c r="BR9" s="453"/>
      <c r="BS9" s="453"/>
      <c r="BT9" s="453"/>
      <c r="BU9" s="454"/>
      <c r="BV9" s="452">
        <v>1111540</v>
      </c>
      <c r="BW9" s="453"/>
      <c r="BX9" s="453"/>
      <c r="BY9" s="453"/>
      <c r="BZ9" s="453"/>
      <c r="CA9" s="453"/>
      <c r="CB9" s="453"/>
      <c r="CC9" s="454"/>
      <c r="CD9" s="492" t="s">
        <v>116</v>
      </c>
      <c r="CE9" s="412"/>
      <c r="CF9" s="412"/>
      <c r="CG9" s="412"/>
      <c r="CH9" s="412"/>
      <c r="CI9" s="412"/>
      <c r="CJ9" s="412"/>
      <c r="CK9" s="412"/>
      <c r="CL9" s="412"/>
      <c r="CM9" s="412"/>
      <c r="CN9" s="412"/>
      <c r="CO9" s="412"/>
      <c r="CP9" s="412"/>
      <c r="CQ9" s="412"/>
      <c r="CR9" s="412"/>
      <c r="CS9" s="493"/>
      <c r="CT9" s="449">
        <v>10</v>
      </c>
      <c r="CU9" s="450"/>
      <c r="CV9" s="450"/>
      <c r="CW9" s="450"/>
      <c r="CX9" s="450"/>
      <c r="CY9" s="450"/>
      <c r="CZ9" s="450"/>
      <c r="DA9" s="451"/>
      <c r="DB9" s="449">
        <v>9.6</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117</v>
      </c>
      <c r="M10" s="409"/>
      <c r="N10" s="409"/>
      <c r="O10" s="409"/>
      <c r="P10" s="409"/>
      <c r="Q10" s="410"/>
      <c r="R10" s="405">
        <v>374765</v>
      </c>
      <c r="S10" s="406"/>
      <c r="T10" s="406"/>
      <c r="U10" s="406"/>
      <c r="V10" s="465"/>
      <c r="W10" s="593"/>
      <c r="X10" s="403"/>
      <c r="Y10" s="403"/>
      <c r="Z10" s="403"/>
      <c r="AA10" s="403"/>
      <c r="AB10" s="403"/>
      <c r="AC10" s="403"/>
      <c r="AD10" s="403"/>
      <c r="AE10" s="403"/>
      <c r="AF10" s="403"/>
      <c r="AG10" s="403"/>
      <c r="AH10" s="403"/>
      <c r="AI10" s="403"/>
      <c r="AJ10" s="403"/>
      <c r="AK10" s="403"/>
      <c r="AL10" s="594"/>
      <c r="AM10" s="509" t="s">
        <v>118</v>
      </c>
      <c r="AN10" s="409"/>
      <c r="AO10" s="409"/>
      <c r="AP10" s="409"/>
      <c r="AQ10" s="409"/>
      <c r="AR10" s="409"/>
      <c r="AS10" s="409"/>
      <c r="AT10" s="410"/>
      <c r="AU10" s="510" t="s">
        <v>93</v>
      </c>
      <c r="AV10" s="511"/>
      <c r="AW10" s="511"/>
      <c r="AX10" s="511"/>
      <c r="AY10" s="466" t="s">
        <v>119</v>
      </c>
      <c r="AZ10" s="467"/>
      <c r="BA10" s="467"/>
      <c r="BB10" s="467"/>
      <c r="BC10" s="467"/>
      <c r="BD10" s="467"/>
      <c r="BE10" s="467"/>
      <c r="BF10" s="467"/>
      <c r="BG10" s="467"/>
      <c r="BH10" s="467"/>
      <c r="BI10" s="467"/>
      <c r="BJ10" s="467"/>
      <c r="BK10" s="467"/>
      <c r="BL10" s="467"/>
      <c r="BM10" s="468"/>
      <c r="BN10" s="452">
        <v>5541</v>
      </c>
      <c r="BO10" s="453"/>
      <c r="BP10" s="453"/>
      <c r="BQ10" s="453"/>
      <c r="BR10" s="453"/>
      <c r="BS10" s="453"/>
      <c r="BT10" s="453"/>
      <c r="BU10" s="454"/>
      <c r="BV10" s="452">
        <v>3968</v>
      </c>
      <c r="BW10" s="453"/>
      <c r="BX10" s="453"/>
      <c r="BY10" s="453"/>
      <c r="BZ10" s="453"/>
      <c r="CA10" s="453"/>
      <c r="CB10" s="453"/>
      <c r="CC10" s="454"/>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121</v>
      </c>
      <c r="M11" s="414"/>
      <c r="N11" s="414"/>
      <c r="O11" s="414"/>
      <c r="P11" s="414"/>
      <c r="Q11" s="415"/>
      <c r="R11" s="581" t="s">
        <v>122</v>
      </c>
      <c r="S11" s="582"/>
      <c r="T11" s="582"/>
      <c r="U11" s="582"/>
      <c r="V11" s="583"/>
      <c r="W11" s="593"/>
      <c r="X11" s="403"/>
      <c r="Y11" s="403"/>
      <c r="Z11" s="403"/>
      <c r="AA11" s="403"/>
      <c r="AB11" s="403"/>
      <c r="AC11" s="403"/>
      <c r="AD11" s="403"/>
      <c r="AE11" s="403"/>
      <c r="AF11" s="403"/>
      <c r="AG11" s="403"/>
      <c r="AH11" s="403"/>
      <c r="AI11" s="403"/>
      <c r="AJ11" s="403"/>
      <c r="AK11" s="403"/>
      <c r="AL11" s="594"/>
      <c r="AM11" s="509" t="s">
        <v>123</v>
      </c>
      <c r="AN11" s="409"/>
      <c r="AO11" s="409"/>
      <c r="AP11" s="409"/>
      <c r="AQ11" s="409"/>
      <c r="AR11" s="409"/>
      <c r="AS11" s="409"/>
      <c r="AT11" s="410"/>
      <c r="AU11" s="510" t="s">
        <v>104</v>
      </c>
      <c r="AV11" s="511"/>
      <c r="AW11" s="511"/>
      <c r="AX11" s="511"/>
      <c r="AY11" s="466" t="s">
        <v>124</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125</v>
      </c>
      <c r="CE11" s="412"/>
      <c r="CF11" s="412"/>
      <c r="CG11" s="412"/>
      <c r="CH11" s="412"/>
      <c r="CI11" s="412"/>
      <c r="CJ11" s="412"/>
      <c r="CK11" s="412"/>
      <c r="CL11" s="412"/>
      <c r="CM11" s="412"/>
      <c r="CN11" s="412"/>
      <c r="CO11" s="412"/>
      <c r="CP11" s="412"/>
      <c r="CQ11" s="412"/>
      <c r="CR11" s="412"/>
      <c r="CS11" s="493"/>
      <c r="CT11" s="555" t="s">
        <v>126</v>
      </c>
      <c r="CU11" s="556"/>
      <c r="CV11" s="556"/>
      <c r="CW11" s="556"/>
      <c r="CX11" s="556"/>
      <c r="CY11" s="556"/>
      <c r="CZ11" s="556"/>
      <c r="DA11" s="557"/>
      <c r="DB11" s="555" t="s">
        <v>127</v>
      </c>
      <c r="DC11" s="556"/>
      <c r="DD11" s="556"/>
      <c r="DE11" s="556"/>
      <c r="DF11" s="556"/>
      <c r="DG11" s="556"/>
      <c r="DH11" s="556"/>
      <c r="DI11" s="557"/>
    </row>
    <row r="12" spans="1:119" ht="18.75" customHeight="1" x14ac:dyDescent="0.15">
      <c r="A12" s="178"/>
      <c r="B12" s="558" t="s">
        <v>128</v>
      </c>
      <c r="C12" s="559"/>
      <c r="D12" s="559"/>
      <c r="E12" s="559"/>
      <c r="F12" s="559"/>
      <c r="G12" s="559"/>
      <c r="H12" s="559"/>
      <c r="I12" s="559"/>
      <c r="J12" s="559"/>
      <c r="K12" s="560"/>
      <c r="L12" s="567" t="s">
        <v>129</v>
      </c>
      <c r="M12" s="568"/>
      <c r="N12" s="568"/>
      <c r="O12" s="568"/>
      <c r="P12" s="568"/>
      <c r="Q12" s="569"/>
      <c r="R12" s="570">
        <v>372604</v>
      </c>
      <c r="S12" s="571"/>
      <c r="T12" s="571"/>
      <c r="U12" s="571"/>
      <c r="V12" s="572"/>
      <c r="W12" s="573" t="s">
        <v>1</v>
      </c>
      <c r="X12" s="511"/>
      <c r="Y12" s="511"/>
      <c r="Z12" s="511"/>
      <c r="AA12" s="511"/>
      <c r="AB12" s="574"/>
      <c r="AC12" s="575" t="s">
        <v>130</v>
      </c>
      <c r="AD12" s="576"/>
      <c r="AE12" s="576"/>
      <c r="AF12" s="576"/>
      <c r="AG12" s="577"/>
      <c r="AH12" s="575" t="s">
        <v>131</v>
      </c>
      <c r="AI12" s="576"/>
      <c r="AJ12" s="576"/>
      <c r="AK12" s="576"/>
      <c r="AL12" s="578"/>
      <c r="AM12" s="509" t="s">
        <v>132</v>
      </c>
      <c r="AN12" s="409"/>
      <c r="AO12" s="409"/>
      <c r="AP12" s="409"/>
      <c r="AQ12" s="409"/>
      <c r="AR12" s="409"/>
      <c r="AS12" s="409"/>
      <c r="AT12" s="410"/>
      <c r="AU12" s="510" t="s">
        <v>133</v>
      </c>
      <c r="AV12" s="511"/>
      <c r="AW12" s="511"/>
      <c r="AX12" s="511"/>
      <c r="AY12" s="466" t="s">
        <v>134</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1777000</v>
      </c>
      <c r="BW12" s="453"/>
      <c r="BX12" s="453"/>
      <c r="BY12" s="453"/>
      <c r="BZ12" s="453"/>
      <c r="CA12" s="453"/>
      <c r="CB12" s="453"/>
      <c r="CC12" s="454"/>
      <c r="CD12" s="492" t="s">
        <v>135</v>
      </c>
      <c r="CE12" s="412"/>
      <c r="CF12" s="412"/>
      <c r="CG12" s="412"/>
      <c r="CH12" s="412"/>
      <c r="CI12" s="412"/>
      <c r="CJ12" s="412"/>
      <c r="CK12" s="412"/>
      <c r="CL12" s="412"/>
      <c r="CM12" s="412"/>
      <c r="CN12" s="412"/>
      <c r="CO12" s="412"/>
      <c r="CP12" s="412"/>
      <c r="CQ12" s="412"/>
      <c r="CR12" s="412"/>
      <c r="CS12" s="493"/>
      <c r="CT12" s="555" t="s">
        <v>136</v>
      </c>
      <c r="CU12" s="556"/>
      <c r="CV12" s="556"/>
      <c r="CW12" s="556"/>
      <c r="CX12" s="556"/>
      <c r="CY12" s="556"/>
      <c r="CZ12" s="556"/>
      <c r="DA12" s="557"/>
      <c r="DB12" s="555" t="s">
        <v>126</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137</v>
      </c>
      <c r="N13" s="537"/>
      <c r="O13" s="537"/>
      <c r="P13" s="537"/>
      <c r="Q13" s="538"/>
      <c r="R13" s="539">
        <v>354243</v>
      </c>
      <c r="S13" s="540"/>
      <c r="T13" s="540"/>
      <c r="U13" s="540"/>
      <c r="V13" s="541"/>
      <c r="W13" s="542" t="s">
        <v>138</v>
      </c>
      <c r="X13" s="438"/>
      <c r="Y13" s="438"/>
      <c r="Z13" s="438"/>
      <c r="AA13" s="438"/>
      <c r="AB13" s="439"/>
      <c r="AC13" s="405">
        <v>9648</v>
      </c>
      <c r="AD13" s="406"/>
      <c r="AE13" s="406"/>
      <c r="AF13" s="406"/>
      <c r="AG13" s="407"/>
      <c r="AH13" s="405">
        <v>10255</v>
      </c>
      <c r="AI13" s="406"/>
      <c r="AJ13" s="406"/>
      <c r="AK13" s="406"/>
      <c r="AL13" s="465"/>
      <c r="AM13" s="509" t="s">
        <v>139</v>
      </c>
      <c r="AN13" s="409"/>
      <c r="AO13" s="409"/>
      <c r="AP13" s="409"/>
      <c r="AQ13" s="409"/>
      <c r="AR13" s="409"/>
      <c r="AS13" s="409"/>
      <c r="AT13" s="410"/>
      <c r="AU13" s="510" t="s">
        <v>114</v>
      </c>
      <c r="AV13" s="511"/>
      <c r="AW13" s="511"/>
      <c r="AX13" s="511"/>
      <c r="AY13" s="466" t="s">
        <v>140</v>
      </c>
      <c r="AZ13" s="467"/>
      <c r="BA13" s="467"/>
      <c r="BB13" s="467"/>
      <c r="BC13" s="467"/>
      <c r="BD13" s="467"/>
      <c r="BE13" s="467"/>
      <c r="BF13" s="467"/>
      <c r="BG13" s="467"/>
      <c r="BH13" s="467"/>
      <c r="BI13" s="467"/>
      <c r="BJ13" s="467"/>
      <c r="BK13" s="467"/>
      <c r="BL13" s="467"/>
      <c r="BM13" s="468"/>
      <c r="BN13" s="452">
        <v>480115</v>
      </c>
      <c r="BO13" s="453"/>
      <c r="BP13" s="453"/>
      <c r="BQ13" s="453"/>
      <c r="BR13" s="453"/>
      <c r="BS13" s="453"/>
      <c r="BT13" s="453"/>
      <c r="BU13" s="454"/>
      <c r="BV13" s="452">
        <v>-661492</v>
      </c>
      <c r="BW13" s="453"/>
      <c r="BX13" s="453"/>
      <c r="BY13" s="453"/>
      <c r="BZ13" s="453"/>
      <c r="CA13" s="453"/>
      <c r="CB13" s="453"/>
      <c r="CC13" s="454"/>
      <c r="CD13" s="492" t="s">
        <v>141</v>
      </c>
      <c r="CE13" s="412"/>
      <c r="CF13" s="412"/>
      <c r="CG13" s="412"/>
      <c r="CH13" s="412"/>
      <c r="CI13" s="412"/>
      <c r="CJ13" s="412"/>
      <c r="CK13" s="412"/>
      <c r="CL13" s="412"/>
      <c r="CM13" s="412"/>
      <c r="CN13" s="412"/>
      <c r="CO13" s="412"/>
      <c r="CP13" s="412"/>
      <c r="CQ13" s="412"/>
      <c r="CR13" s="412"/>
      <c r="CS13" s="493"/>
      <c r="CT13" s="449">
        <v>3.8</v>
      </c>
      <c r="CU13" s="450"/>
      <c r="CV13" s="450"/>
      <c r="CW13" s="450"/>
      <c r="CX13" s="450"/>
      <c r="CY13" s="450"/>
      <c r="CZ13" s="450"/>
      <c r="DA13" s="451"/>
      <c r="DB13" s="449">
        <v>3.8</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142</v>
      </c>
      <c r="M14" s="579"/>
      <c r="N14" s="579"/>
      <c r="O14" s="579"/>
      <c r="P14" s="579"/>
      <c r="Q14" s="580"/>
      <c r="R14" s="539">
        <v>375329</v>
      </c>
      <c r="S14" s="540"/>
      <c r="T14" s="540"/>
      <c r="U14" s="540"/>
      <c r="V14" s="541"/>
      <c r="W14" s="543"/>
      <c r="X14" s="441"/>
      <c r="Y14" s="441"/>
      <c r="Z14" s="441"/>
      <c r="AA14" s="441"/>
      <c r="AB14" s="442"/>
      <c r="AC14" s="532">
        <v>5.3</v>
      </c>
      <c r="AD14" s="533"/>
      <c r="AE14" s="533"/>
      <c r="AF14" s="533"/>
      <c r="AG14" s="534"/>
      <c r="AH14" s="532">
        <v>5.6</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143</v>
      </c>
      <c r="CE14" s="490"/>
      <c r="CF14" s="490"/>
      <c r="CG14" s="490"/>
      <c r="CH14" s="490"/>
      <c r="CI14" s="490"/>
      <c r="CJ14" s="490"/>
      <c r="CK14" s="490"/>
      <c r="CL14" s="490"/>
      <c r="CM14" s="490"/>
      <c r="CN14" s="490"/>
      <c r="CO14" s="490"/>
      <c r="CP14" s="490"/>
      <c r="CQ14" s="490"/>
      <c r="CR14" s="490"/>
      <c r="CS14" s="491"/>
      <c r="CT14" s="549">
        <v>33.299999999999997</v>
      </c>
      <c r="CU14" s="550"/>
      <c r="CV14" s="550"/>
      <c r="CW14" s="550"/>
      <c r="CX14" s="550"/>
      <c r="CY14" s="550"/>
      <c r="CZ14" s="550"/>
      <c r="DA14" s="551"/>
      <c r="DB14" s="549">
        <v>42.4</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137</v>
      </c>
      <c r="N15" s="537"/>
      <c r="O15" s="537"/>
      <c r="P15" s="537"/>
      <c r="Q15" s="538"/>
      <c r="R15" s="539">
        <v>356570</v>
      </c>
      <c r="S15" s="540"/>
      <c r="T15" s="540"/>
      <c r="U15" s="540"/>
      <c r="V15" s="541"/>
      <c r="W15" s="542" t="s">
        <v>144</v>
      </c>
      <c r="X15" s="438"/>
      <c r="Y15" s="438"/>
      <c r="Z15" s="438"/>
      <c r="AA15" s="438"/>
      <c r="AB15" s="439"/>
      <c r="AC15" s="405">
        <v>64483</v>
      </c>
      <c r="AD15" s="406"/>
      <c r="AE15" s="406"/>
      <c r="AF15" s="406"/>
      <c r="AG15" s="407"/>
      <c r="AH15" s="405">
        <v>64608</v>
      </c>
      <c r="AI15" s="406"/>
      <c r="AJ15" s="406"/>
      <c r="AK15" s="406"/>
      <c r="AL15" s="465"/>
      <c r="AM15" s="509"/>
      <c r="AN15" s="409"/>
      <c r="AO15" s="409"/>
      <c r="AP15" s="409"/>
      <c r="AQ15" s="409"/>
      <c r="AR15" s="409"/>
      <c r="AS15" s="409"/>
      <c r="AT15" s="410"/>
      <c r="AU15" s="510"/>
      <c r="AV15" s="511"/>
      <c r="AW15" s="511"/>
      <c r="AX15" s="511"/>
      <c r="AY15" s="478" t="s">
        <v>145</v>
      </c>
      <c r="AZ15" s="479"/>
      <c r="BA15" s="479"/>
      <c r="BB15" s="479"/>
      <c r="BC15" s="479"/>
      <c r="BD15" s="479"/>
      <c r="BE15" s="479"/>
      <c r="BF15" s="479"/>
      <c r="BG15" s="479"/>
      <c r="BH15" s="479"/>
      <c r="BI15" s="479"/>
      <c r="BJ15" s="479"/>
      <c r="BK15" s="479"/>
      <c r="BL15" s="479"/>
      <c r="BM15" s="480"/>
      <c r="BN15" s="481">
        <v>55881170</v>
      </c>
      <c r="BO15" s="482"/>
      <c r="BP15" s="482"/>
      <c r="BQ15" s="482"/>
      <c r="BR15" s="482"/>
      <c r="BS15" s="482"/>
      <c r="BT15" s="482"/>
      <c r="BU15" s="483"/>
      <c r="BV15" s="481">
        <v>58047139</v>
      </c>
      <c r="BW15" s="482"/>
      <c r="BX15" s="482"/>
      <c r="BY15" s="482"/>
      <c r="BZ15" s="482"/>
      <c r="CA15" s="482"/>
      <c r="CB15" s="482"/>
      <c r="CC15" s="483"/>
      <c r="CD15" s="552" t="s">
        <v>146</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147</v>
      </c>
      <c r="M16" s="527"/>
      <c r="N16" s="527"/>
      <c r="O16" s="527"/>
      <c r="P16" s="527"/>
      <c r="Q16" s="528"/>
      <c r="R16" s="529" t="s">
        <v>148</v>
      </c>
      <c r="S16" s="530"/>
      <c r="T16" s="530"/>
      <c r="U16" s="530"/>
      <c r="V16" s="531"/>
      <c r="W16" s="543"/>
      <c r="X16" s="441"/>
      <c r="Y16" s="441"/>
      <c r="Z16" s="441"/>
      <c r="AA16" s="441"/>
      <c r="AB16" s="442"/>
      <c r="AC16" s="532">
        <v>35.299999999999997</v>
      </c>
      <c r="AD16" s="533"/>
      <c r="AE16" s="533"/>
      <c r="AF16" s="533"/>
      <c r="AG16" s="534"/>
      <c r="AH16" s="532">
        <v>35.4</v>
      </c>
      <c r="AI16" s="533"/>
      <c r="AJ16" s="533"/>
      <c r="AK16" s="533"/>
      <c r="AL16" s="535"/>
      <c r="AM16" s="509"/>
      <c r="AN16" s="409"/>
      <c r="AO16" s="409"/>
      <c r="AP16" s="409"/>
      <c r="AQ16" s="409"/>
      <c r="AR16" s="409"/>
      <c r="AS16" s="409"/>
      <c r="AT16" s="410"/>
      <c r="AU16" s="510"/>
      <c r="AV16" s="511"/>
      <c r="AW16" s="511"/>
      <c r="AX16" s="511"/>
      <c r="AY16" s="466" t="s">
        <v>149</v>
      </c>
      <c r="AZ16" s="467"/>
      <c r="BA16" s="467"/>
      <c r="BB16" s="467"/>
      <c r="BC16" s="467"/>
      <c r="BD16" s="467"/>
      <c r="BE16" s="467"/>
      <c r="BF16" s="467"/>
      <c r="BG16" s="467"/>
      <c r="BH16" s="467"/>
      <c r="BI16" s="467"/>
      <c r="BJ16" s="467"/>
      <c r="BK16" s="467"/>
      <c r="BL16" s="467"/>
      <c r="BM16" s="468"/>
      <c r="BN16" s="452">
        <v>57387181</v>
      </c>
      <c r="BO16" s="453"/>
      <c r="BP16" s="453"/>
      <c r="BQ16" s="453"/>
      <c r="BR16" s="453"/>
      <c r="BS16" s="453"/>
      <c r="BT16" s="453"/>
      <c r="BU16" s="454"/>
      <c r="BV16" s="452">
        <v>57350805</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150</v>
      </c>
      <c r="N17" s="546"/>
      <c r="O17" s="546"/>
      <c r="P17" s="546"/>
      <c r="Q17" s="547"/>
      <c r="R17" s="529" t="s">
        <v>148</v>
      </c>
      <c r="S17" s="530"/>
      <c r="T17" s="530"/>
      <c r="U17" s="530"/>
      <c r="V17" s="531"/>
      <c r="W17" s="542" t="s">
        <v>151</v>
      </c>
      <c r="X17" s="438"/>
      <c r="Y17" s="438"/>
      <c r="Z17" s="438"/>
      <c r="AA17" s="438"/>
      <c r="AB17" s="439"/>
      <c r="AC17" s="405">
        <v>108739</v>
      </c>
      <c r="AD17" s="406"/>
      <c r="AE17" s="406"/>
      <c r="AF17" s="406"/>
      <c r="AG17" s="407"/>
      <c r="AH17" s="405">
        <v>107631</v>
      </c>
      <c r="AI17" s="406"/>
      <c r="AJ17" s="406"/>
      <c r="AK17" s="406"/>
      <c r="AL17" s="465"/>
      <c r="AM17" s="509"/>
      <c r="AN17" s="409"/>
      <c r="AO17" s="409"/>
      <c r="AP17" s="409"/>
      <c r="AQ17" s="409"/>
      <c r="AR17" s="409"/>
      <c r="AS17" s="409"/>
      <c r="AT17" s="410"/>
      <c r="AU17" s="510"/>
      <c r="AV17" s="511"/>
      <c r="AW17" s="511"/>
      <c r="AX17" s="511"/>
      <c r="AY17" s="466" t="s">
        <v>152</v>
      </c>
      <c r="AZ17" s="467"/>
      <c r="BA17" s="467"/>
      <c r="BB17" s="467"/>
      <c r="BC17" s="467"/>
      <c r="BD17" s="467"/>
      <c r="BE17" s="467"/>
      <c r="BF17" s="467"/>
      <c r="BG17" s="467"/>
      <c r="BH17" s="467"/>
      <c r="BI17" s="467"/>
      <c r="BJ17" s="467"/>
      <c r="BK17" s="467"/>
      <c r="BL17" s="467"/>
      <c r="BM17" s="468"/>
      <c r="BN17" s="452">
        <v>71288293</v>
      </c>
      <c r="BO17" s="453"/>
      <c r="BP17" s="453"/>
      <c r="BQ17" s="453"/>
      <c r="BR17" s="453"/>
      <c r="BS17" s="453"/>
      <c r="BT17" s="453"/>
      <c r="BU17" s="454"/>
      <c r="BV17" s="452">
        <v>74283455</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153</v>
      </c>
      <c r="C18" s="503"/>
      <c r="D18" s="503"/>
      <c r="E18" s="504"/>
      <c r="F18" s="504"/>
      <c r="G18" s="504"/>
      <c r="H18" s="504"/>
      <c r="I18" s="504"/>
      <c r="J18" s="504"/>
      <c r="K18" s="504"/>
      <c r="L18" s="505">
        <v>261.91000000000003</v>
      </c>
      <c r="M18" s="505"/>
      <c r="N18" s="505"/>
      <c r="O18" s="505"/>
      <c r="P18" s="505"/>
      <c r="Q18" s="505"/>
      <c r="R18" s="506"/>
      <c r="S18" s="506"/>
      <c r="T18" s="506"/>
      <c r="U18" s="506"/>
      <c r="V18" s="507"/>
      <c r="W18" s="523"/>
      <c r="X18" s="524"/>
      <c r="Y18" s="524"/>
      <c r="Z18" s="524"/>
      <c r="AA18" s="524"/>
      <c r="AB18" s="548"/>
      <c r="AC18" s="422">
        <v>59.5</v>
      </c>
      <c r="AD18" s="423"/>
      <c r="AE18" s="423"/>
      <c r="AF18" s="423"/>
      <c r="AG18" s="508"/>
      <c r="AH18" s="422">
        <v>59</v>
      </c>
      <c r="AI18" s="423"/>
      <c r="AJ18" s="423"/>
      <c r="AK18" s="423"/>
      <c r="AL18" s="424"/>
      <c r="AM18" s="509"/>
      <c r="AN18" s="409"/>
      <c r="AO18" s="409"/>
      <c r="AP18" s="409"/>
      <c r="AQ18" s="409"/>
      <c r="AR18" s="409"/>
      <c r="AS18" s="409"/>
      <c r="AT18" s="410"/>
      <c r="AU18" s="510"/>
      <c r="AV18" s="511"/>
      <c r="AW18" s="511"/>
      <c r="AX18" s="511"/>
      <c r="AY18" s="466" t="s">
        <v>154</v>
      </c>
      <c r="AZ18" s="467"/>
      <c r="BA18" s="467"/>
      <c r="BB18" s="467"/>
      <c r="BC18" s="467"/>
      <c r="BD18" s="467"/>
      <c r="BE18" s="467"/>
      <c r="BF18" s="467"/>
      <c r="BG18" s="467"/>
      <c r="BH18" s="467"/>
      <c r="BI18" s="467"/>
      <c r="BJ18" s="467"/>
      <c r="BK18" s="467"/>
      <c r="BL18" s="467"/>
      <c r="BM18" s="468"/>
      <c r="BN18" s="452">
        <v>65998147</v>
      </c>
      <c r="BO18" s="453"/>
      <c r="BP18" s="453"/>
      <c r="BQ18" s="453"/>
      <c r="BR18" s="453"/>
      <c r="BS18" s="453"/>
      <c r="BT18" s="453"/>
      <c r="BU18" s="454"/>
      <c r="BV18" s="452">
        <v>64357990</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155</v>
      </c>
      <c r="C19" s="503"/>
      <c r="D19" s="503"/>
      <c r="E19" s="504"/>
      <c r="F19" s="504"/>
      <c r="G19" s="504"/>
      <c r="H19" s="504"/>
      <c r="I19" s="504"/>
      <c r="J19" s="504"/>
      <c r="K19" s="504"/>
      <c r="L19" s="512">
        <v>1420</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156</v>
      </c>
      <c r="AZ19" s="467"/>
      <c r="BA19" s="467"/>
      <c r="BB19" s="467"/>
      <c r="BC19" s="467"/>
      <c r="BD19" s="467"/>
      <c r="BE19" s="467"/>
      <c r="BF19" s="467"/>
      <c r="BG19" s="467"/>
      <c r="BH19" s="467"/>
      <c r="BI19" s="467"/>
      <c r="BJ19" s="467"/>
      <c r="BK19" s="467"/>
      <c r="BL19" s="467"/>
      <c r="BM19" s="468"/>
      <c r="BN19" s="452">
        <v>85907862</v>
      </c>
      <c r="BO19" s="453"/>
      <c r="BP19" s="453"/>
      <c r="BQ19" s="453"/>
      <c r="BR19" s="453"/>
      <c r="BS19" s="453"/>
      <c r="BT19" s="453"/>
      <c r="BU19" s="454"/>
      <c r="BV19" s="452">
        <v>87919204</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157</v>
      </c>
      <c r="C20" s="503"/>
      <c r="D20" s="503"/>
      <c r="E20" s="504"/>
      <c r="F20" s="504"/>
      <c r="G20" s="504"/>
      <c r="H20" s="504"/>
      <c r="I20" s="504"/>
      <c r="J20" s="504"/>
      <c r="K20" s="504"/>
      <c r="L20" s="512">
        <v>151377</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158</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159</v>
      </c>
      <c r="C22" s="429"/>
      <c r="D22" s="430"/>
      <c r="E22" s="437" t="s">
        <v>1</v>
      </c>
      <c r="F22" s="438"/>
      <c r="G22" s="438"/>
      <c r="H22" s="438"/>
      <c r="I22" s="438"/>
      <c r="J22" s="438"/>
      <c r="K22" s="439"/>
      <c r="L22" s="437" t="s">
        <v>160</v>
      </c>
      <c r="M22" s="438"/>
      <c r="N22" s="438"/>
      <c r="O22" s="438"/>
      <c r="P22" s="439"/>
      <c r="Q22" s="443" t="s">
        <v>161</v>
      </c>
      <c r="R22" s="444"/>
      <c r="S22" s="444"/>
      <c r="T22" s="444"/>
      <c r="U22" s="444"/>
      <c r="V22" s="445"/>
      <c r="W22" s="494" t="s">
        <v>162</v>
      </c>
      <c r="X22" s="429"/>
      <c r="Y22" s="430"/>
      <c r="Z22" s="437" t="s">
        <v>1</v>
      </c>
      <c r="AA22" s="438"/>
      <c r="AB22" s="438"/>
      <c r="AC22" s="438"/>
      <c r="AD22" s="438"/>
      <c r="AE22" s="438"/>
      <c r="AF22" s="438"/>
      <c r="AG22" s="439"/>
      <c r="AH22" s="455" t="s">
        <v>163</v>
      </c>
      <c r="AI22" s="438"/>
      <c r="AJ22" s="438"/>
      <c r="AK22" s="438"/>
      <c r="AL22" s="439"/>
      <c r="AM22" s="455" t="s">
        <v>164</v>
      </c>
      <c r="AN22" s="456"/>
      <c r="AO22" s="456"/>
      <c r="AP22" s="456"/>
      <c r="AQ22" s="456"/>
      <c r="AR22" s="457"/>
      <c r="AS22" s="443" t="s">
        <v>161</v>
      </c>
      <c r="AT22" s="444"/>
      <c r="AU22" s="444"/>
      <c r="AV22" s="444"/>
      <c r="AW22" s="444"/>
      <c r="AX22" s="461"/>
      <c r="AY22" s="478" t="s">
        <v>165</v>
      </c>
      <c r="AZ22" s="479"/>
      <c r="BA22" s="479"/>
      <c r="BB22" s="479"/>
      <c r="BC22" s="479"/>
      <c r="BD22" s="479"/>
      <c r="BE22" s="479"/>
      <c r="BF22" s="479"/>
      <c r="BG22" s="479"/>
      <c r="BH22" s="479"/>
      <c r="BI22" s="479"/>
      <c r="BJ22" s="479"/>
      <c r="BK22" s="479"/>
      <c r="BL22" s="479"/>
      <c r="BM22" s="480"/>
      <c r="BN22" s="481">
        <v>102126858</v>
      </c>
      <c r="BO22" s="482"/>
      <c r="BP22" s="482"/>
      <c r="BQ22" s="482"/>
      <c r="BR22" s="482"/>
      <c r="BS22" s="482"/>
      <c r="BT22" s="482"/>
      <c r="BU22" s="483"/>
      <c r="BV22" s="481">
        <v>100346591</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166</v>
      </c>
      <c r="AZ23" s="467"/>
      <c r="BA23" s="467"/>
      <c r="BB23" s="467"/>
      <c r="BC23" s="467"/>
      <c r="BD23" s="467"/>
      <c r="BE23" s="467"/>
      <c r="BF23" s="467"/>
      <c r="BG23" s="467"/>
      <c r="BH23" s="467"/>
      <c r="BI23" s="467"/>
      <c r="BJ23" s="467"/>
      <c r="BK23" s="467"/>
      <c r="BL23" s="467"/>
      <c r="BM23" s="468"/>
      <c r="BN23" s="452">
        <v>60177659</v>
      </c>
      <c r="BO23" s="453"/>
      <c r="BP23" s="453"/>
      <c r="BQ23" s="453"/>
      <c r="BR23" s="453"/>
      <c r="BS23" s="453"/>
      <c r="BT23" s="453"/>
      <c r="BU23" s="454"/>
      <c r="BV23" s="452">
        <v>57155699</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167</v>
      </c>
      <c r="F24" s="409"/>
      <c r="G24" s="409"/>
      <c r="H24" s="409"/>
      <c r="I24" s="409"/>
      <c r="J24" s="409"/>
      <c r="K24" s="410"/>
      <c r="L24" s="405">
        <v>1</v>
      </c>
      <c r="M24" s="406"/>
      <c r="N24" s="406"/>
      <c r="O24" s="406"/>
      <c r="P24" s="407"/>
      <c r="Q24" s="405">
        <v>10910</v>
      </c>
      <c r="R24" s="406"/>
      <c r="S24" s="406"/>
      <c r="T24" s="406"/>
      <c r="U24" s="406"/>
      <c r="V24" s="407"/>
      <c r="W24" s="495"/>
      <c r="X24" s="432"/>
      <c r="Y24" s="433"/>
      <c r="Z24" s="408" t="s">
        <v>168</v>
      </c>
      <c r="AA24" s="409"/>
      <c r="AB24" s="409"/>
      <c r="AC24" s="409"/>
      <c r="AD24" s="409"/>
      <c r="AE24" s="409"/>
      <c r="AF24" s="409"/>
      <c r="AG24" s="410"/>
      <c r="AH24" s="405">
        <v>2099</v>
      </c>
      <c r="AI24" s="406"/>
      <c r="AJ24" s="406"/>
      <c r="AK24" s="406"/>
      <c r="AL24" s="407"/>
      <c r="AM24" s="405">
        <v>6634939</v>
      </c>
      <c r="AN24" s="406"/>
      <c r="AO24" s="406"/>
      <c r="AP24" s="406"/>
      <c r="AQ24" s="406"/>
      <c r="AR24" s="407"/>
      <c r="AS24" s="405">
        <v>3161</v>
      </c>
      <c r="AT24" s="406"/>
      <c r="AU24" s="406"/>
      <c r="AV24" s="406"/>
      <c r="AW24" s="406"/>
      <c r="AX24" s="465"/>
      <c r="AY24" s="425" t="s">
        <v>169</v>
      </c>
      <c r="AZ24" s="426"/>
      <c r="BA24" s="426"/>
      <c r="BB24" s="426"/>
      <c r="BC24" s="426"/>
      <c r="BD24" s="426"/>
      <c r="BE24" s="426"/>
      <c r="BF24" s="426"/>
      <c r="BG24" s="426"/>
      <c r="BH24" s="426"/>
      <c r="BI24" s="426"/>
      <c r="BJ24" s="426"/>
      <c r="BK24" s="426"/>
      <c r="BL24" s="426"/>
      <c r="BM24" s="427"/>
      <c r="BN24" s="452">
        <v>73672550</v>
      </c>
      <c r="BO24" s="453"/>
      <c r="BP24" s="453"/>
      <c r="BQ24" s="453"/>
      <c r="BR24" s="453"/>
      <c r="BS24" s="453"/>
      <c r="BT24" s="453"/>
      <c r="BU24" s="454"/>
      <c r="BV24" s="452">
        <v>68423701</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170</v>
      </c>
      <c r="F25" s="409"/>
      <c r="G25" s="409"/>
      <c r="H25" s="409"/>
      <c r="I25" s="409"/>
      <c r="J25" s="409"/>
      <c r="K25" s="410"/>
      <c r="L25" s="405">
        <v>2</v>
      </c>
      <c r="M25" s="406"/>
      <c r="N25" s="406"/>
      <c r="O25" s="406"/>
      <c r="P25" s="407"/>
      <c r="Q25" s="405">
        <v>9150</v>
      </c>
      <c r="R25" s="406"/>
      <c r="S25" s="406"/>
      <c r="T25" s="406"/>
      <c r="U25" s="406"/>
      <c r="V25" s="407"/>
      <c r="W25" s="495"/>
      <c r="X25" s="432"/>
      <c r="Y25" s="433"/>
      <c r="Z25" s="408" t="s">
        <v>171</v>
      </c>
      <c r="AA25" s="409"/>
      <c r="AB25" s="409"/>
      <c r="AC25" s="409"/>
      <c r="AD25" s="409"/>
      <c r="AE25" s="409"/>
      <c r="AF25" s="409"/>
      <c r="AG25" s="410"/>
      <c r="AH25" s="405">
        <v>337</v>
      </c>
      <c r="AI25" s="406"/>
      <c r="AJ25" s="406"/>
      <c r="AK25" s="406"/>
      <c r="AL25" s="407"/>
      <c r="AM25" s="405">
        <v>1048070</v>
      </c>
      <c r="AN25" s="406"/>
      <c r="AO25" s="406"/>
      <c r="AP25" s="406"/>
      <c r="AQ25" s="406"/>
      <c r="AR25" s="407"/>
      <c r="AS25" s="405">
        <v>3110</v>
      </c>
      <c r="AT25" s="406"/>
      <c r="AU25" s="406"/>
      <c r="AV25" s="406"/>
      <c r="AW25" s="406"/>
      <c r="AX25" s="465"/>
      <c r="AY25" s="478" t="s">
        <v>172</v>
      </c>
      <c r="AZ25" s="479"/>
      <c r="BA25" s="479"/>
      <c r="BB25" s="479"/>
      <c r="BC25" s="479"/>
      <c r="BD25" s="479"/>
      <c r="BE25" s="479"/>
      <c r="BF25" s="479"/>
      <c r="BG25" s="479"/>
      <c r="BH25" s="479"/>
      <c r="BI25" s="479"/>
      <c r="BJ25" s="479"/>
      <c r="BK25" s="479"/>
      <c r="BL25" s="479"/>
      <c r="BM25" s="480"/>
      <c r="BN25" s="481">
        <v>105848677</v>
      </c>
      <c r="BO25" s="482"/>
      <c r="BP25" s="482"/>
      <c r="BQ25" s="482"/>
      <c r="BR25" s="482"/>
      <c r="BS25" s="482"/>
      <c r="BT25" s="482"/>
      <c r="BU25" s="483"/>
      <c r="BV25" s="481">
        <v>38198077</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173</v>
      </c>
      <c r="F26" s="409"/>
      <c r="G26" s="409"/>
      <c r="H26" s="409"/>
      <c r="I26" s="409"/>
      <c r="J26" s="409"/>
      <c r="K26" s="410"/>
      <c r="L26" s="405">
        <v>1</v>
      </c>
      <c r="M26" s="406"/>
      <c r="N26" s="406"/>
      <c r="O26" s="406"/>
      <c r="P26" s="407"/>
      <c r="Q26" s="405">
        <v>7100</v>
      </c>
      <c r="R26" s="406"/>
      <c r="S26" s="406"/>
      <c r="T26" s="406"/>
      <c r="U26" s="406"/>
      <c r="V26" s="407"/>
      <c r="W26" s="495"/>
      <c r="X26" s="432"/>
      <c r="Y26" s="433"/>
      <c r="Z26" s="408" t="s">
        <v>174</v>
      </c>
      <c r="AA26" s="463"/>
      <c r="AB26" s="463"/>
      <c r="AC26" s="463"/>
      <c r="AD26" s="463"/>
      <c r="AE26" s="463"/>
      <c r="AF26" s="463"/>
      <c r="AG26" s="464"/>
      <c r="AH26" s="405">
        <v>275</v>
      </c>
      <c r="AI26" s="406"/>
      <c r="AJ26" s="406"/>
      <c r="AK26" s="406"/>
      <c r="AL26" s="407"/>
      <c r="AM26" s="405">
        <v>850850</v>
      </c>
      <c r="AN26" s="406"/>
      <c r="AO26" s="406"/>
      <c r="AP26" s="406"/>
      <c r="AQ26" s="406"/>
      <c r="AR26" s="407"/>
      <c r="AS26" s="405">
        <v>3094</v>
      </c>
      <c r="AT26" s="406"/>
      <c r="AU26" s="406"/>
      <c r="AV26" s="406"/>
      <c r="AW26" s="406"/>
      <c r="AX26" s="465"/>
      <c r="AY26" s="492" t="s">
        <v>175</v>
      </c>
      <c r="AZ26" s="412"/>
      <c r="BA26" s="412"/>
      <c r="BB26" s="412"/>
      <c r="BC26" s="412"/>
      <c r="BD26" s="412"/>
      <c r="BE26" s="412"/>
      <c r="BF26" s="412"/>
      <c r="BG26" s="412"/>
      <c r="BH26" s="412"/>
      <c r="BI26" s="412"/>
      <c r="BJ26" s="412"/>
      <c r="BK26" s="412"/>
      <c r="BL26" s="412"/>
      <c r="BM26" s="493"/>
      <c r="BN26" s="452">
        <v>280000</v>
      </c>
      <c r="BO26" s="453"/>
      <c r="BP26" s="453"/>
      <c r="BQ26" s="453"/>
      <c r="BR26" s="453"/>
      <c r="BS26" s="453"/>
      <c r="BT26" s="453"/>
      <c r="BU26" s="454"/>
      <c r="BV26" s="452">
        <v>300000</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176</v>
      </c>
      <c r="F27" s="409"/>
      <c r="G27" s="409"/>
      <c r="H27" s="409"/>
      <c r="I27" s="409"/>
      <c r="J27" s="409"/>
      <c r="K27" s="410"/>
      <c r="L27" s="405">
        <v>1</v>
      </c>
      <c r="M27" s="406"/>
      <c r="N27" s="406"/>
      <c r="O27" s="406"/>
      <c r="P27" s="407"/>
      <c r="Q27" s="405">
        <v>7160</v>
      </c>
      <c r="R27" s="406"/>
      <c r="S27" s="406"/>
      <c r="T27" s="406"/>
      <c r="U27" s="406"/>
      <c r="V27" s="407"/>
      <c r="W27" s="495"/>
      <c r="X27" s="432"/>
      <c r="Y27" s="433"/>
      <c r="Z27" s="408" t="s">
        <v>177</v>
      </c>
      <c r="AA27" s="409"/>
      <c r="AB27" s="409"/>
      <c r="AC27" s="409"/>
      <c r="AD27" s="409"/>
      <c r="AE27" s="409"/>
      <c r="AF27" s="409"/>
      <c r="AG27" s="410"/>
      <c r="AH27" s="405">
        <v>54</v>
      </c>
      <c r="AI27" s="406"/>
      <c r="AJ27" s="406"/>
      <c r="AK27" s="406"/>
      <c r="AL27" s="407"/>
      <c r="AM27" s="405">
        <v>203431</v>
      </c>
      <c r="AN27" s="406"/>
      <c r="AO27" s="406"/>
      <c r="AP27" s="406"/>
      <c r="AQ27" s="406"/>
      <c r="AR27" s="407"/>
      <c r="AS27" s="405">
        <v>3767</v>
      </c>
      <c r="AT27" s="406"/>
      <c r="AU27" s="406"/>
      <c r="AV27" s="406"/>
      <c r="AW27" s="406"/>
      <c r="AX27" s="465"/>
      <c r="AY27" s="489" t="s">
        <v>178</v>
      </c>
      <c r="AZ27" s="490"/>
      <c r="BA27" s="490"/>
      <c r="BB27" s="490"/>
      <c r="BC27" s="490"/>
      <c r="BD27" s="490"/>
      <c r="BE27" s="490"/>
      <c r="BF27" s="490"/>
      <c r="BG27" s="490"/>
      <c r="BH27" s="490"/>
      <c r="BI27" s="490"/>
      <c r="BJ27" s="490"/>
      <c r="BK27" s="490"/>
      <c r="BL27" s="490"/>
      <c r="BM27" s="491"/>
      <c r="BN27" s="486">
        <v>600000</v>
      </c>
      <c r="BO27" s="487"/>
      <c r="BP27" s="487"/>
      <c r="BQ27" s="487"/>
      <c r="BR27" s="487"/>
      <c r="BS27" s="487"/>
      <c r="BT27" s="487"/>
      <c r="BU27" s="488"/>
      <c r="BV27" s="486">
        <v>600000</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179</v>
      </c>
      <c r="F28" s="409"/>
      <c r="G28" s="409"/>
      <c r="H28" s="409"/>
      <c r="I28" s="409"/>
      <c r="J28" s="409"/>
      <c r="K28" s="410"/>
      <c r="L28" s="405">
        <v>1</v>
      </c>
      <c r="M28" s="406"/>
      <c r="N28" s="406"/>
      <c r="O28" s="406"/>
      <c r="P28" s="407"/>
      <c r="Q28" s="405">
        <v>6510</v>
      </c>
      <c r="R28" s="406"/>
      <c r="S28" s="406"/>
      <c r="T28" s="406"/>
      <c r="U28" s="406"/>
      <c r="V28" s="407"/>
      <c r="W28" s="495"/>
      <c r="X28" s="432"/>
      <c r="Y28" s="433"/>
      <c r="Z28" s="408" t="s">
        <v>180</v>
      </c>
      <c r="AA28" s="409"/>
      <c r="AB28" s="409"/>
      <c r="AC28" s="409"/>
      <c r="AD28" s="409"/>
      <c r="AE28" s="409"/>
      <c r="AF28" s="409"/>
      <c r="AG28" s="410"/>
      <c r="AH28" s="405" t="s">
        <v>136</v>
      </c>
      <c r="AI28" s="406"/>
      <c r="AJ28" s="406"/>
      <c r="AK28" s="406"/>
      <c r="AL28" s="407"/>
      <c r="AM28" s="405" t="s">
        <v>127</v>
      </c>
      <c r="AN28" s="406"/>
      <c r="AO28" s="406"/>
      <c r="AP28" s="406"/>
      <c r="AQ28" s="406"/>
      <c r="AR28" s="407"/>
      <c r="AS28" s="405" t="s">
        <v>136</v>
      </c>
      <c r="AT28" s="406"/>
      <c r="AU28" s="406"/>
      <c r="AV28" s="406"/>
      <c r="AW28" s="406"/>
      <c r="AX28" s="465"/>
      <c r="AY28" s="469" t="s">
        <v>181</v>
      </c>
      <c r="AZ28" s="470"/>
      <c r="BA28" s="470"/>
      <c r="BB28" s="471"/>
      <c r="BC28" s="478" t="s">
        <v>48</v>
      </c>
      <c r="BD28" s="479"/>
      <c r="BE28" s="479"/>
      <c r="BF28" s="479"/>
      <c r="BG28" s="479"/>
      <c r="BH28" s="479"/>
      <c r="BI28" s="479"/>
      <c r="BJ28" s="479"/>
      <c r="BK28" s="479"/>
      <c r="BL28" s="479"/>
      <c r="BM28" s="480"/>
      <c r="BN28" s="481">
        <v>7673704</v>
      </c>
      <c r="BO28" s="482"/>
      <c r="BP28" s="482"/>
      <c r="BQ28" s="482"/>
      <c r="BR28" s="482"/>
      <c r="BS28" s="482"/>
      <c r="BT28" s="482"/>
      <c r="BU28" s="483"/>
      <c r="BV28" s="481">
        <v>5298163</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182</v>
      </c>
      <c r="F29" s="409"/>
      <c r="G29" s="409"/>
      <c r="H29" s="409"/>
      <c r="I29" s="409"/>
      <c r="J29" s="409"/>
      <c r="K29" s="410"/>
      <c r="L29" s="405">
        <v>34</v>
      </c>
      <c r="M29" s="406"/>
      <c r="N29" s="406"/>
      <c r="O29" s="406"/>
      <c r="P29" s="407"/>
      <c r="Q29" s="405">
        <v>5850</v>
      </c>
      <c r="R29" s="406"/>
      <c r="S29" s="406"/>
      <c r="T29" s="406"/>
      <c r="U29" s="406"/>
      <c r="V29" s="407"/>
      <c r="W29" s="496"/>
      <c r="X29" s="497"/>
      <c r="Y29" s="498"/>
      <c r="Z29" s="408" t="s">
        <v>183</v>
      </c>
      <c r="AA29" s="409"/>
      <c r="AB29" s="409"/>
      <c r="AC29" s="409"/>
      <c r="AD29" s="409"/>
      <c r="AE29" s="409"/>
      <c r="AF29" s="409"/>
      <c r="AG29" s="410"/>
      <c r="AH29" s="405">
        <v>2153</v>
      </c>
      <c r="AI29" s="406"/>
      <c r="AJ29" s="406"/>
      <c r="AK29" s="406"/>
      <c r="AL29" s="407"/>
      <c r="AM29" s="405">
        <v>6838370</v>
      </c>
      <c r="AN29" s="406"/>
      <c r="AO29" s="406"/>
      <c r="AP29" s="406"/>
      <c r="AQ29" s="406"/>
      <c r="AR29" s="407"/>
      <c r="AS29" s="405">
        <v>3176</v>
      </c>
      <c r="AT29" s="406"/>
      <c r="AU29" s="406"/>
      <c r="AV29" s="406"/>
      <c r="AW29" s="406"/>
      <c r="AX29" s="465"/>
      <c r="AY29" s="472"/>
      <c r="AZ29" s="473"/>
      <c r="BA29" s="473"/>
      <c r="BB29" s="474"/>
      <c r="BC29" s="466" t="s">
        <v>184</v>
      </c>
      <c r="BD29" s="467"/>
      <c r="BE29" s="467"/>
      <c r="BF29" s="467"/>
      <c r="BG29" s="467"/>
      <c r="BH29" s="467"/>
      <c r="BI29" s="467"/>
      <c r="BJ29" s="467"/>
      <c r="BK29" s="467"/>
      <c r="BL29" s="467"/>
      <c r="BM29" s="468"/>
      <c r="BN29" s="452">
        <v>339741</v>
      </c>
      <c r="BO29" s="453"/>
      <c r="BP29" s="453"/>
      <c r="BQ29" s="453"/>
      <c r="BR29" s="453"/>
      <c r="BS29" s="453"/>
      <c r="BT29" s="453"/>
      <c r="BU29" s="454"/>
      <c r="BV29" s="452">
        <v>347475</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185</v>
      </c>
      <c r="X30" s="420"/>
      <c r="Y30" s="420"/>
      <c r="Z30" s="420"/>
      <c r="AA30" s="420"/>
      <c r="AB30" s="420"/>
      <c r="AC30" s="420"/>
      <c r="AD30" s="420"/>
      <c r="AE30" s="420"/>
      <c r="AF30" s="420"/>
      <c r="AG30" s="421"/>
      <c r="AH30" s="422">
        <v>99.4</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5533036</v>
      </c>
      <c r="BO30" s="487"/>
      <c r="BP30" s="487"/>
      <c r="BQ30" s="487"/>
      <c r="BR30" s="487"/>
      <c r="BS30" s="487"/>
      <c r="BT30" s="487"/>
      <c r="BU30" s="488"/>
      <c r="BV30" s="486">
        <v>4966172</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9" customHeight="1" x14ac:dyDescent="0.15">
      <c r="A31" s="178"/>
      <c r="B31" s="200"/>
      <c r="DI31" s="201"/>
    </row>
    <row r="32" spans="1:113" ht="13.9" customHeight="1" x14ac:dyDescent="0.15">
      <c r="A32" s="178"/>
      <c r="B32" s="202"/>
      <c r="C32" s="411" t="s">
        <v>186</v>
      </c>
      <c r="D32" s="411"/>
      <c r="E32" s="411"/>
      <c r="F32" s="411"/>
      <c r="G32" s="411"/>
      <c r="H32" s="411"/>
      <c r="I32" s="411"/>
      <c r="J32" s="411"/>
      <c r="K32" s="411"/>
      <c r="L32" s="411"/>
      <c r="M32" s="411"/>
      <c r="N32" s="411"/>
      <c r="O32" s="411"/>
      <c r="P32" s="411"/>
      <c r="Q32" s="411"/>
      <c r="R32" s="411"/>
      <c r="S32" s="411"/>
      <c r="U32" s="412" t="s">
        <v>187</v>
      </c>
      <c r="V32" s="412"/>
      <c r="W32" s="412"/>
      <c r="X32" s="412"/>
      <c r="Y32" s="412"/>
      <c r="Z32" s="412"/>
      <c r="AA32" s="412"/>
      <c r="AB32" s="412"/>
      <c r="AC32" s="412"/>
      <c r="AD32" s="412"/>
      <c r="AE32" s="412"/>
      <c r="AF32" s="412"/>
      <c r="AG32" s="412"/>
      <c r="AH32" s="412"/>
      <c r="AI32" s="412"/>
      <c r="AJ32" s="412"/>
      <c r="AK32" s="412"/>
      <c r="AM32" s="412" t="s">
        <v>188</v>
      </c>
      <c r="AN32" s="412"/>
      <c r="AO32" s="412"/>
      <c r="AP32" s="412"/>
      <c r="AQ32" s="412"/>
      <c r="AR32" s="412"/>
      <c r="AS32" s="412"/>
      <c r="AT32" s="412"/>
      <c r="AU32" s="412"/>
      <c r="AV32" s="412"/>
      <c r="AW32" s="412"/>
      <c r="AX32" s="412"/>
      <c r="AY32" s="412"/>
      <c r="AZ32" s="412"/>
      <c r="BA32" s="412"/>
      <c r="BB32" s="412"/>
      <c r="BC32" s="412"/>
      <c r="BE32" s="412" t="s">
        <v>189</v>
      </c>
      <c r="BF32" s="412"/>
      <c r="BG32" s="412"/>
      <c r="BH32" s="412"/>
      <c r="BI32" s="412"/>
      <c r="BJ32" s="412"/>
      <c r="BK32" s="412"/>
      <c r="BL32" s="412"/>
      <c r="BM32" s="412"/>
      <c r="BN32" s="412"/>
      <c r="BO32" s="412"/>
      <c r="BP32" s="412"/>
      <c r="BQ32" s="412"/>
      <c r="BR32" s="412"/>
      <c r="BS32" s="412"/>
      <c r="BT32" s="412"/>
      <c r="BU32" s="412"/>
      <c r="BW32" s="412" t="s">
        <v>190</v>
      </c>
      <c r="BX32" s="412"/>
      <c r="BY32" s="412"/>
      <c r="BZ32" s="412"/>
      <c r="CA32" s="412"/>
      <c r="CB32" s="412"/>
      <c r="CC32" s="412"/>
      <c r="CD32" s="412"/>
      <c r="CE32" s="412"/>
      <c r="CF32" s="412"/>
      <c r="CG32" s="412"/>
      <c r="CH32" s="412"/>
      <c r="CI32" s="412"/>
      <c r="CJ32" s="412"/>
      <c r="CK32" s="412"/>
      <c r="CL32" s="412"/>
      <c r="CM32" s="412"/>
      <c r="CO32" s="412" t="s">
        <v>191</v>
      </c>
      <c r="CP32" s="412"/>
      <c r="CQ32" s="412"/>
      <c r="CR32" s="412"/>
      <c r="CS32" s="412"/>
      <c r="CT32" s="412"/>
      <c r="CU32" s="412"/>
      <c r="CV32" s="412"/>
      <c r="CW32" s="412"/>
      <c r="CX32" s="412"/>
      <c r="CY32" s="412"/>
      <c r="CZ32" s="412"/>
      <c r="DA32" s="412"/>
      <c r="DB32" s="412"/>
      <c r="DC32" s="412"/>
      <c r="DD32" s="412"/>
      <c r="DE32" s="412"/>
      <c r="DI32" s="201"/>
    </row>
    <row r="33" spans="1:113" ht="13.9" customHeight="1" x14ac:dyDescent="0.15">
      <c r="A33" s="178"/>
      <c r="B33" s="202"/>
      <c r="C33" s="404" t="s">
        <v>192</v>
      </c>
      <c r="D33" s="404"/>
      <c r="E33" s="403" t="s">
        <v>193</v>
      </c>
      <c r="F33" s="403"/>
      <c r="G33" s="403"/>
      <c r="H33" s="403"/>
      <c r="I33" s="403"/>
      <c r="J33" s="403"/>
      <c r="K33" s="403"/>
      <c r="L33" s="403"/>
      <c r="M33" s="403"/>
      <c r="N33" s="403"/>
      <c r="O33" s="403"/>
      <c r="P33" s="403"/>
      <c r="Q33" s="403"/>
      <c r="R33" s="403"/>
      <c r="S33" s="403"/>
      <c r="T33" s="203"/>
      <c r="U33" s="404" t="s">
        <v>192</v>
      </c>
      <c r="V33" s="404"/>
      <c r="W33" s="403" t="s">
        <v>194</v>
      </c>
      <c r="X33" s="403"/>
      <c r="Y33" s="403"/>
      <c r="Z33" s="403"/>
      <c r="AA33" s="403"/>
      <c r="AB33" s="403"/>
      <c r="AC33" s="403"/>
      <c r="AD33" s="403"/>
      <c r="AE33" s="403"/>
      <c r="AF33" s="403"/>
      <c r="AG33" s="403"/>
      <c r="AH33" s="403"/>
      <c r="AI33" s="403"/>
      <c r="AJ33" s="403"/>
      <c r="AK33" s="403"/>
      <c r="AL33" s="203"/>
      <c r="AM33" s="404" t="s">
        <v>192</v>
      </c>
      <c r="AN33" s="404"/>
      <c r="AO33" s="403" t="s">
        <v>194</v>
      </c>
      <c r="AP33" s="403"/>
      <c r="AQ33" s="403"/>
      <c r="AR33" s="403"/>
      <c r="AS33" s="403"/>
      <c r="AT33" s="403"/>
      <c r="AU33" s="403"/>
      <c r="AV33" s="403"/>
      <c r="AW33" s="403"/>
      <c r="AX33" s="403"/>
      <c r="AY33" s="403"/>
      <c r="AZ33" s="403"/>
      <c r="BA33" s="403"/>
      <c r="BB33" s="403"/>
      <c r="BC33" s="403"/>
      <c r="BD33" s="204"/>
      <c r="BE33" s="403" t="s">
        <v>195</v>
      </c>
      <c r="BF33" s="403"/>
      <c r="BG33" s="403" t="s">
        <v>196</v>
      </c>
      <c r="BH33" s="403"/>
      <c r="BI33" s="403"/>
      <c r="BJ33" s="403"/>
      <c r="BK33" s="403"/>
      <c r="BL33" s="403"/>
      <c r="BM33" s="403"/>
      <c r="BN33" s="403"/>
      <c r="BO33" s="403"/>
      <c r="BP33" s="403"/>
      <c r="BQ33" s="403"/>
      <c r="BR33" s="403"/>
      <c r="BS33" s="403"/>
      <c r="BT33" s="403"/>
      <c r="BU33" s="403"/>
      <c r="BV33" s="204"/>
      <c r="BW33" s="404" t="s">
        <v>195</v>
      </c>
      <c r="BX33" s="404"/>
      <c r="BY33" s="403" t="s">
        <v>197</v>
      </c>
      <c r="BZ33" s="403"/>
      <c r="CA33" s="403"/>
      <c r="CB33" s="403"/>
      <c r="CC33" s="403"/>
      <c r="CD33" s="403"/>
      <c r="CE33" s="403"/>
      <c r="CF33" s="403"/>
      <c r="CG33" s="403"/>
      <c r="CH33" s="403"/>
      <c r="CI33" s="403"/>
      <c r="CJ33" s="403"/>
      <c r="CK33" s="403"/>
      <c r="CL33" s="403"/>
      <c r="CM33" s="403"/>
      <c r="CN33" s="203"/>
      <c r="CO33" s="404" t="s">
        <v>192</v>
      </c>
      <c r="CP33" s="404"/>
      <c r="CQ33" s="403" t="s">
        <v>198</v>
      </c>
      <c r="CR33" s="403"/>
      <c r="CS33" s="403"/>
      <c r="CT33" s="403"/>
      <c r="CU33" s="403"/>
      <c r="CV33" s="403"/>
      <c r="CW33" s="403"/>
      <c r="CX33" s="403"/>
      <c r="CY33" s="403"/>
      <c r="CZ33" s="403"/>
      <c r="DA33" s="403"/>
      <c r="DB33" s="403"/>
      <c r="DC33" s="403"/>
      <c r="DD33" s="403"/>
      <c r="DE33" s="403"/>
      <c r="DF33" s="203"/>
      <c r="DG33" s="402" t="s">
        <v>199</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3</v>
      </c>
      <c r="V34" s="400"/>
      <c r="W34" s="401" t="str">
        <f>IF('各会計、関係団体の財政状況及び健全化判断比率'!B28="","",'各会計、関係団体の財政状況及び健全化判断比率'!B28)</f>
        <v>国民健康保険事業特別会計</v>
      </c>
      <c r="X34" s="401"/>
      <c r="Y34" s="401"/>
      <c r="Z34" s="401"/>
      <c r="AA34" s="401"/>
      <c r="AB34" s="401"/>
      <c r="AC34" s="401"/>
      <c r="AD34" s="401"/>
      <c r="AE34" s="401"/>
      <c r="AF34" s="401"/>
      <c r="AG34" s="401"/>
      <c r="AH34" s="401"/>
      <c r="AI34" s="401"/>
      <c r="AJ34" s="401"/>
      <c r="AK34" s="401"/>
      <c r="AL34" s="178"/>
      <c r="AM34" s="400">
        <f>IF(AO34="","",MAX(C34:D43,U34:V43)+1)</f>
        <v>7</v>
      </c>
      <c r="AN34" s="400"/>
      <c r="AO34" s="401" t="str">
        <f>IF('各会計、関係団体の財政状況及び健全化判断比率'!B32="","",'各会計、関係団体の財政状況及び健全化判断比率'!B32)</f>
        <v>水道事業会計</v>
      </c>
      <c r="AP34" s="401"/>
      <c r="AQ34" s="401"/>
      <c r="AR34" s="401"/>
      <c r="AS34" s="401"/>
      <c r="AT34" s="401"/>
      <c r="AU34" s="401"/>
      <c r="AV34" s="401"/>
      <c r="AW34" s="401"/>
      <c r="AX34" s="401"/>
      <c r="AY34" s="401"/>
      <c r="AZ34" s="401"/>
      <c r="BA34" s="401"/>
      <c r="BB34" s="401"/>
      <c r="BC34" s="401"/>
      <c r="BD34" s="178"/>
      <c r="BE34" s="400">
        <f>IF(BG34="","",MAX(C34:D43,U34:V43,AM34:AN43)+1)</f>
        <v>10</v>
      </c>
      <c r="BF34" s="400"/>
      <c r="BG34" s="401" t="str">
        <f>IF('各会計、関係団体の財政状況及び健全化判断比率'!B35="","",'各会計、関係団体の財政状況及び健全化判断比率'!B35)</f>
        <v>総合動植物公園事業特別会計</v>
      </c>
      <c r="BH34" s="401"/>
      <c r="BI34" s="401"/>
      <c r="BJ34" s="401"/>
      <c r="BK34" s="401"/>
      <c r="BL34" s="401"/>
      <c r="BM34" s="401"/>
      <c r="BN34" s="401"/>
      <c r="BO34" s="401"/>
      <c r="BP34" s="401"/>
      <c r="BQ34" s="401"/>
      <c r="BR34" s="401"/>
      <c r="BS34" s="401"/>
      <c r="BT34" s="401"/>
      <c r="BU34" s="401"/>
      <c r="BV34" s="178"/>
      <c r="BW34" s="400">
        <f>IF(BY34="","",MAX(C34:D43,U34:V43,AM34:AN43,BE34:BF43)+1)</f>
        <v>11</v>
      </c>
      <c r="BX34" s="400"/>
      <c r="BY34" s="401" t="str">
        <f>IF('各会計、関係団体の財政状況及び健全化判断比率'!B68="","",'各会計、関係団体の財政状況及び健全化判断比率'!B68)</f>
        <v>東三河広域連合（一般会計）</v>
      </c>
      <c r="BZ34" s="401"/>
      <c r="CA34" s="401"/>
      <c r="CB34" s="401"/>
      <c r="CC34" s="401"/>
      <c r="CD34" s="401"/>
      <c r="CE34" s="401"/>
      <c r="CF34" s="401"/>
      <c r="CG34" s="401"/>
      <c r="CH34" s="401"/>
      <c r="CI34" s="401"/>
      <c r="CJ34" s="401"/>
      <c r="CK34" s="401"/>
      <c r="CL34" s="401"/>
      <c r="CM34" s="401"/>
      <c r="CN34" s="178"/>
      <c r="CO34" s="400">
        <f>IF(CQ34="","",MAX(C34:D43,U34:V43,AM34:AN43,BE34:BF43,BW34:BX43)+1)</f>
        <v>15</v>
      </c>
      <c r="CP34" s="400"/>
      <c r="CQ34" s="401" t="str">
        <f>IF('各会計、関係団体の財政状況及び健全化判断比率'!BS7="","",'各会計、関係団体の財政状況及び健全化判断比率'!BS7)</f>
        <v>豊橋市土地開発公社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f>IF(E35="","",C34+1)</f>
        <v>2</v>
      </c>
      <c r="D35" s="400"/>
      <c r="E35" s="401" t="str">
        <f>IF('各会計、関係団体の財政状況及び健全化判断比率'!B8="","",'各会計、関係団体の財政状況及び健全化判断比率'!B8)</f>
        <v>母子父子寡婦福祉資金貸付事業特別会計</v>
      </c>
      <c r="F35" s="401"/>
      <c r="G35" s="401"/>
      <c r="H35" s="401"/>
      <c r="I35" s="401"/>
      <c r="J35" s="401"/>
      <c r="K35" s="401"/>
      <c r="L35" s="401"/>
      <c r="M35" s="401"/>
      <c r="N35" s="401"/>
      <c r="O35" s="401"/>
      <c r="P35" s="401"/>
      <c r="Q35" s="401"/>
      <c r="R35" s="401"/>
      <c r="S35" s="401"/>
      <c r="T35" s="178"/>
      <c r="U35" s="400">
        <f>IF(W35="","",U34+1)</f>
        <v>4</v>
      </c>
      <c r="V35" s="400"/>
      <c r="W35" s="401" t="str">
        <f>IF('各会計、関係団体の財政状況及び健全化判断比率'!B29="","",'各会計、関係団体の財政状況及び健全化判断比率'!B29)</f>
        <v>後期高齢者医療特別会計</v>
      </c>
      <c r="X35" s="401"/>
      <c r="Y35" s="401"/>
      <c r="Z35" s="401"/>
      <c r="AA35" s="401"/>
      <c r="AB35" s="401"/>
      <c r="AC35" s="401"/>
      <c r="AD35" s="401"/>
      <c r="AE35" s="401"/>
      <c r="AF35" s="401"/>
      <c r="AG35" s="401"/>
      <c r="AH35" s="401"/>
      <c r="AI35" s="401"/>
      <c r="AJ35" s="401"/>
      <c r="AK35" s="401"/>
      <c r="AL35" s="178"/>
      <c r="AM35" s="400">
        <f t="shared" ref="AM35:AM43" si="0">IF(AO35="","",AM34+1)</f>
        <v>8</v>
      </c>
      <c r="AN35" s="400"/>
      <c r="AO35" s="401" t="str">
        <f>IF('各会計、関係団体の財政状況及び健全化判断比率'!B33="","",'各会計、関係団体の財政状況及び健全化判断比率'!B33)</f>
        <v>下水道事業会計</v>
      </c>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12</v>
      </c>
      <c r="BX35" s="400"/>
      <c r="BY35" s="401" t="str">
        <f>IF('各会計、関係団体の財政状況及び健全化判断比率'!B69="","",'各会計、関係団体の財政状況及び健全化判断比率'!B69)</f>
        <v>東三河広域連合（介護保険特別会計）</v>
      </c>
      <c r="BZ35" s="401"/>
      <c r="CA35" s="401"/>
      <c r="CB35" s="401"/>
      <c r="CC35" s="401"/>
      <c r="CD35" s="401"/>
      <c r="CE35" s="401"/>
      <c r="CF35" s="401"/>
      <c r="CG35" s="401"/>
      <c r="CH35" s="401"/>
      <c r="CI35" s="401"/>
      <c r="CJ35" s="401"/>
      <c r="CK35" s="401"/>
      <c r="CL35" s="401"/>
      <c r="CM35" s="401"/>
      <c r="CN35" s="178"/>
      <c r="CO35" s="400">
        <f t="shared" ref="CO35:CO43" si="3">IF(CQ35="","",CO34+1)</f>
        <v>16</v>
      </c>
      <c r="CP35" s="400"/>
      <c r="CQ35" s="401" t="str">
        <f>IF('各会計、関係団体の財政状況及び健全化判断比率'!BS8="","",'各会計、関係団体の財政状況及び健全化判断比率'!BS8)</f>
        <v>（公財）豊橋市国際交流協会</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5</v>
      </c>
      <c r="V36" s="400"/>
      <c r="W36" s="401" t="str">
        <f>IF('各会計、関係団体の財政状況及び健全化判断比率'!B30="","",'各会計、関係団体の財政状況及び健全化判断比率'!B30)</f>
        <v>公共駐車場事業特別会計</v>
      </c>
      <c r="X36" s="401"/>
      <c r="Y36" s="401"/>
      <c r="Z36" s="401"/>
      <c r="AA36" s="401"/>
      <c r="AB36" s="401"/>
      <c r="AC36" s="401"/>
      <c r="AD36" s="401"/>
      <c r="AE36" s="401"/>
      <c r="AF36" s="401"/>
      <c r="AG36" s="401"/>
      <c r="AH36" s="401"/>
      <c r="AI36" s="401"/>
      <c r="AJ36" s="401"/>
      <c r="AK36" s="401"/>
      <c r="AL36" s="178"/>
      <c r="AM36" s="400">
        <f t="shared" si="0"/>
        <v>9</v>
      </c>
      <c r="AN36" s="400"/>
      <c r="AO36" s="401" t="str">
        <f>IF('各会計、関係団体の財政状況及び健全化判断比率'!B34="","",'各会計、関係団体の財政状況及び健全化判断比率'!B34)</f>
        <v>病院事業会計</v>
      </c>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13</v>
      </c>
      <c r="BX36" s="400"/>
      <c r="BY36" s="401" t="str">
        <f>IF('各会計、関係団体の財政状況及び健全化判断比率'!B70="","",'各会計、関係団体の財政状況及び健全化判断比率'!B70)</f>
        <v>愛知県後期高齢者医療広域連合（一般会計）</v>
      </c>
      <c r="BZ36" s="401"/>
      <c r="CA36" s="401"/>
      <c r="CB36" s="401"/>
      <c r="CC36" s="401"/>
      <c r="CD36" s="401"/>
      <c r="CE36" s="401"/>
      <c r="CF36" s="401"/>
      <c r="CG36" s="401"/>
      <c r="CH36" s="401"/>
      <c r="CI36" s="401"/>
      <c r="CJ36" s="401"/>
      <c r="CK36" s="401"/>
      <c r="CL36" s="401"/>
      <c r="CM36" s="401"/>
      <c r="CN36" s="178"/>
      <c r="CO36" s="400">
        <f t="shared" si="3"/>
        <v>17</v>
      </c>
      <c r="CP36" s="400"/>
      <c r="CQ36" s="401" t="str">
        <f>IF('各会計、関係団体の財政状況及び健全化判断比率'!BS9="","",'各会計、関係団体の財政状況及び健全化判断比率'!BS9)</f>
        <v>（公財）豊橋みどりの協会</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f t="shared" si="4"/>
        <v>6</v>
      </c>
      <c r="V37" s="400"/>
      <c r="W37" s="401" t="str">
        <f>IF('各会計、関係団体の財政状況及び健全化判断比率'!B31="","",'各会計、関係団体の財政状況及び健全化判断比率'!B31)</f>
        <v>競輪事業特別会計</v>
      </c>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14</v>
      </c>
      <c r="BX37" s="400"/>
      <c r="BY37" s="401" t="str">
        <f>IF('各会計、関係団体の財政状況及び健全化判断比率'!B71="","",'各会計、関係団体の財政状況及び健全化判断比率'!B71)</f>
        <v>愛知県後期高齢者医療広域連合（後期高齢者医療特別会計）</v>
      </c>
      <c r="BZ37" s="401"/>
      <c r="CA37" s="401"/>
      <c r="CB37" s="401"/>
      <c r="CC37" s="401"/>
      <c r="CD37" s="401"/>
      <c r="CE37" s="401"/>
      <c r="CF37" s="401"/>
      <c r="CG37" s="401"/>
      <c r="CH37" s="401"/>
      <c r="CI37" s="401"/>
      <c r="CJ37" s="401"/>
      <c r="CK37" s="401"/>
      <c r="CL37" s="401"/>
      <c r="CM37" s="401"/>
      <c r="CN37" s="178"/>
      <c r="CO37" s="400">
        <f t="shared" si="3"/>
        <v>18</v>
      </c>
      <c r="CP37" s="400"/>
      <c r="CQ37" s="401" t="str">
        <f>IF('各会計、関係団体の財政状況及び健全化判断比率'!BS10="","",'各会計、関係団体の財政状況及び健全化判断比率'!BS10)</f>
        <v>（公財）豊橋市学校給食協会</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t="str">
        <f t="shared" si="2"/>
        <v/>
      </c>
      <c r="BX38" s="400"/>
      <c r="BY38" s="401" t="str">
        <f>IF('各会計、関係団体の財政状況及び健全化判断比率'!B72="","",'各会計、関係団体の財政状況及び健全化判断比率'!B72)</f>
        <v/>
      </c>
      <c r="BZ38" s="401"/>
      <c r="CA38" s="401"/>
      <c r="CB38" s="401"/>
      <c r="CC38" s="401"/>
      <c r="CD38" s="401"/>
      <c r="CE38" s="401"/>
      <c r="CF38" s="401"/>
      <c r="CG38" s="401"/>
      <c r="CH38" s="401"/>
      <c r="CI38" s="401"/>
      <c r="CJ38" s="401"/>
      <c r="CK38" s="401"/>
      <c r="CL38" s="401"/>
      <c r="CM38" s="401"/>
      <c r="CN38" s="178"/>
      <c r="CO38" s="400">
        <f t="shared" si="3"/>
        <v>19</v>
      </c>
      <c r="CP38" s="400"/>
      <c r="CQ38" s="401" t="str">
        <f>IF('各会計、関係団体の財政状況及び健全化判断比率'!BS11="","",'各会計、関係団体の財政状況及び健全化判断比率'!BS11)</f>
        <v>（公財）豊橋文化振興財団</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t="str">
        <f t="shared" si="2"/>
        <v/>
      </c>
      <c r="BX39" s="400"/>
      <c r="BY39" s="401" t="str">
        <f>IF('各会計、関係団体の財政状況及び健全化判断比率'!B73="","",'各会計、関係団体の財政状況及び健全化判断比率'!B73)</f>
        <v/>
      </c>
      <c r="BZ39" s="401"/>
      <c r="CA39" s="401"/>
      <c r="CB39" s="401"/>
      <c r="CC39" s="401"/>
      <c r="CD39" s="401"/>
      <c r="CE39" s="401"/>
      <c r="CF39" s="401"/>
      <c r="CG39" s="401"/>
      <c r="CH39" s="401"/>
      <c r="CI39" s="401"/>
      <c r="CJ39" s="401"/>
      <c r="CK39" s="401"/>
      <c r="CL39" s="401"/>
      <c r="CM39" s="401"/>
      <c r="CN39" s="178"/>
      <c r="CO39" s="400">
        <f t="shared" si="3"/>
        <v>20</v>
      </c>
      <c r="CP39" s="400"/>
      <c r="CQ39" s="401" t="str">
        <f>IF('各会計、関係団体の財政状況及び健全化判断比率'!BS12="","",'各会計、関係団体の財政状況及び健全化判断比率'!BS12)</f>
        <v>（公財）豊橋市スポーツ協会</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t="str">
        <f t="shared" si="2"/>
        <v/>
      </c>
      <c r="BX40" s="400"/>
      <c r="BY40" s="401" t="str">
        <f>IF('各会計、関係団体の財政状況及び健全化判断比率'!B74="","",'各会計、関係団体の財政状況及び健全化判断比率'!B74)</f>
        <v/>
      </c>
      <c r="BZ40" s="401"/>
      <c r="CA40" s="401"/>
      <c r="CB40" s="401"/>
      <c r="CC40" s="401"/>
      <c r="CD40" s="401"/>
      <c r="CE40" s="401"/>
      <c r="CF40" s="401"/>
      <c r="CG40" s="401"/>
      <c r="CH40" s="401"/>
      <c r="CI40" s="401"/>
      <c r="CJ40" s="401"/>
      <c r="CK40" s="401"/>
      <c r="CL40" s="401"/>
      <c r="CM40" s="401"/>
      <c r="CN40" s="178"/>
      <c r="CO40" s="400">
        <f t="shared" si="3"/>
        <v>21</v>
      </c>
      <c r="CP40" s="400"/>
      <c r="CQ40" s="401" t="str">
        <f>IF('各会計、関係団体の財政状況及び健全化判断比率'!BS13="","",'各会計、関係団体の財政状況及び健全化判断比率'!BS13)</f>
        <v>豊橋駐車場（株）</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t="str">
        <f t="shared" si="2"/>
        <v/>
      </c>
      <c r="BX41" s="400"/>
      <c r="BY41" s="401" t="str">
        <f>IF('各会計、関係団体の財政状況及び健全化判断比率'!B75="","",'各会計、関係団体の財政状況及び健全化判断比率'!B75)</f>
        <v/>
      </c>
      <c r="BZ41" s="401"/>
      <c r="CA41" s="401"/>
      <c r="CB41" s="401"/>
      <c r="CC41" s="401"/>
      <c r="CD41" s="401"/>
      <c r="CE41" s="401"/>
      <c r="CF41" s="401"/>
      <c r="CG41" s="401"/>
      <c r="CH41" s="401"/>
      <c r="CI41" s="401"/>
      <c r="CJ41" s="401"/>
      <c r="CK41" s="401"/>
      <c r="CL41" s="401"/>
      <c r="CM41" s="401"/>
      <c r="CN41" s="178"/>
      <c r="CO41" s="400">
        <f t="shared" si="3"/>
        <v>22</v>
      </c>
      <c r="CP41" s="400"/>
      <c r="CQ41" s="401" t="str">
        <f>IF('各会計、関係団体の財政状況及び健全化判断比率'!BS14="","",'各会計、関係団体の財政状況及び健全化判断比率'!BS14)</f>
        <v>豊橋ステーションビル（株）</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t="str">
        <f t="shared" si="2"/>
        <v/>
      </c>
      <c r="BX42" s="400"/>
      <c r="BY42" s="401" t="str">
        <f>IF('各会計、関係団体の財政状況及び健全化判断比率'!B76="","",'各会計、関係団体の財政状況及び健全化判断比率'!B76)</f>
        <v/>
      </c>
      <c r="BZ42" s="401"/>
      <c r="CA42" s="401"/>
      <c r="CB42" s="401"/>
      <c r="CC42" s="401"/>
      <c r="CD42" s="401"/>
      <c r="CE42" s="401"/>
      <c r="CF42" s="401"/>
      <c r="CG42" s="401"/>
      <c r="CH42" s="401"/>
      <c r="CI42" s="401"/>
      <c r="CJ42" s="401"/>
      <c r="CK42" s="401"/>
      <c r="CL42" s="401"/>
      <c r="CM42" s="401"/>
      <c r="CN42" s="178"/>
      <c r="CO42" s="400">
        <f t="shared" si="3"/>
        <v>23</v>
      </c>
      <c r="CP42" s="400"/>
      <c r="CQ42" s="401" t="str">
        <f>IF('各会計、関係団体の財政状況及び健全化判断比率'!BS15="","",'各会計、関係団体の財政状況及び健全化判断比率'!BS15)</f>
        <v>（株）豊橋まちなか活性化センター</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t="str">
        <f t="shared" si="2"/>
        <v/>
      </c>
      <c r="BX43" s="400"/>
      <c r="BY43" s="401" t="str">
        <f>IF('各会計、関係団体の財政状況及び健全化判断比率'!B77="","",'各会計、関係団体の財政状況及び健全化判断比率'!B77)</f>
        <v/>
      </c>
      <c r="BZ43" s="401"/>
      <c r="CA43" s="401"/>
      <c r="CB43" s="401"/>
      <c r="CC43" s="401"/>
      <c r="CD43" s="401"/>
      <c r="CE43" s="401"/>
      <c r="CF43" s="401"/>
      <c r="CG43" s="401"/>
      <c r="CH43" s="401"/>
      <c r="CI43" s="401"/>
      <c r="CJ43" s="401"/>
      <c r="CK43" s="401"/>
      <c r="CL43" s="401"/>
      <c r="CM43" s="401"/>
      <c r="CN43" s="178"/>
      <c r="CO43" s="400">
        <f t="shared" si="3"/>
        <v>24</v>
      </c>
      <c r="CP43" s="400"/>
      <c r="CQ43" s="401" t="str">
        <f>IF('各会計、関係団体の財政状況及び健全化判断比率'!BS16="","",'各会計、関係団体の財政状況及び健全化判断比率'!BS16)</f>
        <v>（株）東三河食肉流通センター</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9"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200</v>
      </c>
      <c r="E46" s="397" t="s">
        <v>201</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202</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203</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204</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205</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206</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207</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609</v>
      </c>
    </row>
    <row r="54" spans="5:113" x14ac:dyDescent="0.15"/>
    <row r="55" spans="5:113" x14ac:dyDescent="0.15"/>
    <row r="56" spans="5:113" x14ac:dyDescent="0.15"/>
  </sheetData>
  <sheetProtection algorithmName="SHA-512" hashValue="R1wSX3EKuhrHly+gx9zwK5Mgf6nIVRv4opOo052QIfinqwGV60THBHnIqKMa5JBprr8F6AJxFQ/Kju+ej1AlxA==" saltValue="sCQc8Xegx0BbCX3wd5rlF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9" customHeight="1" zeroHeight="1" x14ac:dyDescent="0.15"/>
  <cols>
    <col min="1" max="1" width="6.5" style="23" customWidth="1"/>
    <col min="2" max="2" width="11" style="23" customWidth="1"/>
    <col min="3" max="3" width="17" style="23" customWidth="1"/>
    <col min="4" max="5" width="16.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9"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83" t="s">
        <v>566</v>
      </c>
      <c r="D34" s="1183"/>
      <c r="E34" s="1184"/>
      <c r="F34" s="32">
        <v>10.43</v>
      </c>
      <c r="G34" s="33">
        <v>8.85</v>
      </c>
      <c r="H34" s="33">
        <v>8.6300000000000008</v>
      </c>
      <c r="I34" s="33">
        <v>9.3000000000000007</v>
      </c>
      <c r="J34" s="34">
        <v>14.52</v>
      </c>
      <c r="K34" s="22"/>
      <c r="L34" s="22"/>
      <c r="M34" s="22"/>
      <c r="N34" s="22"/>
      <c r="O34" s="22"/>
      <c r="P34" s="22"/>
    </row>
    <row r="35" spans="1:16" ht="39" customHeight="1" x14ac:dyDescent="0.15">
      <c r="A35" s="22"/>
      <c r="B35" s="35"/>
      <c r="C35" s="1177" t="s">
        <v>567</v>
      </c>
      <c r="D35" s="1178"/>
      <c r="E35" s="1179"/>
      <c r="F35" s="36">
        <v>5.62</v>
      </c>
      <c r="G35" s="37">
        <v>3.87</v>
      </c>
      <c r="H35" s="37">
        <v>4.9800000000000004</v>
      </c>
      <c r="I35" s="37">
        <v>6.37</v>
      </c>
      <c r="J35" s="38">
        <v>6.95</v>
      </c>
      <c r="K35" s="22"/>
      <c r="L35" s="22"/>
      <c r="M35" s="22"/>
      <c r="N35" s="22"/>
      <c r="O35" s="22"/>
      <c r="P35" s="22"/>
    </row>
    <row r="36" spans="1:16" ht="39" customHeight="1" x14ac:dyDescent="0.15">
      <c r="A36" s="22"/>
      <c r="B36" s="35"/>
      <c r="C36" s="1177" t="s">
        <v>568</v>
      </c>
      <c r="D36" s="1178"/>
      <c r="E36" s="1179"/>
      <c r="F36" s="36">
        <v>4.8600000000000003</v>
      </c>
      <c r="G36" s="37">
        <v>4.32</v>
      </c>
      <c r="H36" s="37">
        <v>4.32</v>
      </c>
      <c r="I36" s="37">
        <v>4.55</v>
      </c>
      <c r="J36" s="38">
        <v>4.4800000000000004</v>
      </c>
      <c r="K36" s="22"/>
      <c r="L36" s="22"/>
      <c r="M36" s="22"/>
      <c r="N36" s="22"/>
      <c r="O36" s="22"/>
      <c r="P36" s="22"/>
    </row>
    <row r="37" spans="1:16" ht="39" customHeight="1" x14ac:dyDescent="0.15">
      <c r="A37" s="22"/>
      <c r="B37" s="35"/>
      <c r="C37" s="1177" t="s">
        <v>569</v>
      </c>
      <c r="D37" s="1178"/>
      <c r="E37" s="1179"/>
      <c r="F37" s="36">
        <v>4.03</v>
      </c>
      <c r="G37" s="37">
        <v>3.57</v>
      </c>
      <c r="H37" s="37">
        <v>3.52</v>
      </c>
      <c r="I37" s="37">
        <v>3.08</v>
      </c>
      <c r="J37" s="38">
        <v>3.4</v>
      </c>
      <c r="K37" s="22"/>
      <c r="L37" s="22"/>
      <c r="M37" s="22"/>
      <c r="N37" s="22"/>
      <c r="O37" s="22"/>
      <c r="P37" s="22"/>
    </row>
    <row r="38" spans="1:16" ht="39" customHeight="1" x14ac:dyDescent="0.15">
      <c r="A38" s="22"/>
      <c r="B38" s="35"/>
      <c r="C38" s="1177" t="s">
        <v>570</v>
      </c>
      <c r="D38" s="1178"/>
      <c r="E38" s="1179"/>
      <c r="F38" s="36">
        <v>2.5499999999999998</v>
      </c>
      <c r="G38" s="37">
        <v>2.71</v>
      </c>
      <c r="H38" s="37">
        <v>2.79</v>
      </c>
      <c r="I38" s="37">
        <v>2.98</v>
      </c>
      <c r="J38" s="38">
        <v>3.27</v>
      </c>
      <c r="K38" s="22"/>
      <c r="L38" s="22"/>
      <c r="M38" s="22"/>
      <c r="N38" s="22"/>
      <c r="O38" s="22"/>
      <c r="P38" s="22"/>
    </row>
    <row r="39" spans="1:16" ht="39" customHeight="1" x14ac:dyDescent="0.15">
      <c r="A39" s="22"/>
      <c r="B39" s="35"/>
      <c r="C39" s="1177" t="s">
        <v>571</v>
      </c>
      <c r="D39" s="1178"/>
      <c r="E39" s="1179"/>
      <c r="F39" s="36">
        <v>1.69</v>
      </c>
      <c r="G39" s="37">
        <v>1.21</v>
      </c>
      <c r="H39" s="37">
        <v>1</v>
      </c>
      <c r="I39" s="37">
        <v>0.92</v>
      </c>
      <c r="J39" s="38">
        <v>0.98</v>
      </c>
      <c r="K39" s="22"/>
      <c r="L39" s="22"/>
      <c r="M39" s="22"/>
      <c r="N39" s="22"/>
      <c r="O39" s="22"/>
      <c r="P39" s="22"/>
    </row>
    <row r="40" spans="1:16" ht="39" customHeight="1" x14ac:dyDescent="0.15">
      <c r="A40" s="22"/>
      <c r="B40" s="35"/>
      <c r="C40" s="1177" t="s">
        <v>572</v>
      </c>
      <c r="D40" s="1178"/>
      <c r="E40" s="1179"/>
      <c r="F40" s="36">
        <v>0.01</v>
      </c>
      <c r="G40" s="37">
        <v>0.03</v>
      </c>
      <c r="H40" s="37">
        <v>0.03</v>
      </c>
      <c r="I40" s="37">
        <v>0.02</v>
      </c>
      <c r="J40" s="38">
        <v>0.01</v>
      </c>
      <c r="K40" s="22"/>
      <c r="L40" s="22"/>
      <c r="M40" s="22"/>
      <c r="N40" s="22"/>
      <c r="O40" s="22"/>
      <c r="P40" s="22"/>
    </row>
    <row r="41" spans="1:16" ht="39" customHeight="1" x14ac:dyDescent="0.15">
      <c r="A41" s="22"/>
      <c r="B41" s="35"/>
      <c r="C41" s="1177" t="s">
        <v>573</v>
      </c>
      <c r="D41" s="1178"/>
      <c r="E41" s="1179"/>
      <c r="F41" s="36">
        <v>0</v>
      </c>
      <c r="G41" s="37">
        <v>0</v>
      </c>
      <c r="H41" s="37">
        <v>0</v>
      </c>
      <c r="I41" s="37">
        <v>0</v>
      </c>
      <c r="J41" s="38">
        <v>0.01</v>
      </c>
      <c r="K41" s="22"/>
      <c r="L41" s="22"/>
      <c r="M41" s="22"/>
      <c r="N41" s="22"/>
      <c r="O41" s="22"/>
      <c r="P41" s="22"/>
    </row>
    <row r="42" spans="1:16" ht="39" customHeight="1" x14ac:dyDescent="0.15">
      <c r="A42" s="22"/>
      <c r="B42" s="39"/>
      <c r="C42" s="1177" t="s">
        <v>574</v>
      </c>
      <c r="D42" s="1178"/>
      <c r="E42" s="1179"/>
      <c r="F42" s="36" t="s">
        <v>516</v>
      </c>
      <c r="G42" s="37" t="s">
        <v>516</v>
      </c>
      <c r="H42" s="37" t="s">
        <v>516</v>
      </c>
      <c r="I42" s="37" t="s">
        <v>516</v>
      </c>
      <c r="J42" s="38" t="s">
        <v>516</v>
      </c>
      <c r="K42" s="22"/>
      <c r="L42" s="22"/>
      <c r="M42" s="22"/>
      <c r="N42" s="22"/>
      <c r="O42" s="22"/>
      <c r="P42" s="22"/>
    </row>
    <row r="43" spans="1:16" ht="39" customHeight="1" thickBot="1" x14ac:dyDescent="0.2">
      <c r="A43" s="22"/>
      <c r="B43" s="40"/>
      <c r="C43" s="1180" t="s">
        <v>575</v>
      </c>
      <c r="D43" s="1181"/>
      <c r="E43" s="1182"/>
      <c r="F43" s="41">
        <v>1.1200000000000001</v>
      </c>
      <c r="G43" s="42">
        <v>0.03</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SzDaiKo6bPeuYqp2wypyO/O+CGC5MaPz9FWbYVUq8W4+px8VStgFuHKXrHoVWUReFH/eUSae2v+dVzoXddXbw==" saltValue="2j2pF43YFs1/olXFiI14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9" customHeight="1" x14ac:dyDescent="0.15">
      <c r="A1" s="48"/>
      <c r="B1" s="48"/>
      <c r="C1" s="48"/>
      <c r="D1" s="48"/>
      <c r="E1" s="48"/>
      <c r="F1" s="48"/>
      <c r="G1" s="48"/>
      <c r="H1" s="48"/>
      <c r="I1" s="48"/>
      <c r="J1" s="48"/>
      <c r="K1" s="48"/>
      <c r="L1" s="48"/>
      <c r="M1" s="48"/>
      <c r="N1" s="48"/>
      <c r="O1" s="48"/>
      <c r="P1" s="48"/>
      <c r="Q1" s="48"/>
      <c r="R1" s="48"/>
      <c r="S1" s="48"/>
      <c r="T1" s="48"/>
      <c r="U1" s="48"/>
    </row>
    <row r="2" spans="1:21" ht="13.9" customHeight="1" x14ac:dyDescent="0.15">
      <c r="A2" s="48"/>
      <c r="B2" s="48"/>
      <c r="C2" s="48"/>
      <c r="D2" s="48"/>
      <c r="E2" s="48"/>
      <c r="F2" s="48"/>
      <c r="G2" s="48"/>
      <c r="H2" s="48"/>
      <c r="I2" s="48"/>
      <c r="J2" s="48"/>
      <c r="K2" s="48"/>
      <c r="L2" s="48"/>
      <c r="M2" s="48"/>
      <c r="N2" s="48"/>
      <c r="O2" s="48"/>
      <c r="P2" s="48"/>
      <c r="Q2" s="48"/>
      <c r="R2" s="48"/>
      <c r="S2" s="48"/>
      <c r="T2" s="48"/>
      <c r="U2" s="48"/>
    </row>
    <row r="3" spans="1:21" ht="13.9" customHeight="1" x14ac:dyDescent="0.15">
      <c r="A3" s="48"/>
      <c r="B3" s="48"/>
      <c r="C3" s="48"/>
      <c r="D3" s="48"/>
      <c r="E3" s="48"/>
      <c r="F3" s="48"/>
      <c r="G3" s="48"/>
      <c r="H3" s="48"/>
      <c r="I3" s="48"/>
      <c r="J3" s="48"/>
      <c r="K3" s="48"/>
      <c r="L3" s="48"/>
      <c r="M3" s="48"/>
      <c r="N3" s="48"/>
      <c r="O3" s="48"/>
      <c r="P3" s="48"/>
      <c r="Q3" s="48"/>
      <c r="R3" s="48"/>
      <c r="S3" s="48"/>
      <c r="T3" s="48"/>
      <c r="U3" s="48"/>
    </row>
    <row r="4" spans="1:21" ht="13.9" customHeight="1" x14ac:dyDescent="0.15">
      <c r="A4" s="48"/>
      <c r="B4" s="48"/>
      <c r="C4" s="48"/>
      <c r="D4" s="48"/>
      <c r="E4" s="48"/>
      <c r="F4" s="48"/>
      <c r="G4" s="48"/>
      <c r="H4" s="48"/>
      <c r="I4" s="48"/>
      <c r="J4" s="48"/>
      <c r="K4" s="48"/>
      <c r="L4" s="48"/>
      <c r="M4" s="48"/>
      <c r="N4" s="48"/>
      <c r="O4" s="48"/>
      <c r="P4" s="48"/>
      <c r="Q4" s="48"/>
      <c r="R4" s="48"/>
      <c r="S4" s="48"/>
      <c r="T4" s="48"/>
      <c r="U4" s="48"/>
    </row>
    <row r="5" spans="1:21" ht="13.9" customHeight="1" x14ac:dyDescent="0.15">
      <c r="A5" s="48"/>
      <c r="B5" s="48"/>
      <c r="C5" s="48"/>
      <c r="D5" s="48"/>
      <c r="E5" s="48"/>
      <c r="F5" s="48"/>
      <c r="G5" s="48"/>
      <c r="H5" s="48"/>
      <c r="I5" s="48"/>
      <c r="J5" s="48"/>
      <c r="K5" s="48"/>
      <c r="L5" s="48"/>
      <c r="M5" s="48"/>
      <c r="N5" s="48"/>
      <c r="O5" s="48"/>
      <c r="P5" s="48"/>
      <c r="Q5" s="48"/>
      <c r="R5" s="48"/>
      <c r="S5" s="48"/>
      <c r="T5" s="48"/>
      <c r="U5" s="48"/>
    </row>
    <row r="6" spans="1:21" ht="13.9" customHeight="1" x14ac:dyDescent="0.15">
      <c r="A6" s="48"/>
      <c r="B6" s="48"/>
      <c r="C6" s="48"/>
      <c r="D6" s="48"/>
      <c r="E6" s="48"/>
      <c r="F6" s="48"/>
      <c r="G6" s="48"/>
      <c r="H6" s="48"/>
      <c r="I6" s="48"/>
      <c r="J6" s="48"/>
      <c r="K6" s="48"/>
      <c r="L6" s="48"/>
      <c r="M6" s="48"/>
      <c r="N6" s="48"/>
      <c r="O6" s="48"/>
      <c r="P6" s="48"/>
      <c r="Q6" s="48"/>
      <c r="R6" s="48"/>
      <c r="S6" s="48"/>
      <c r="T6" s="48"/>
      <c r="U6" s="48"/>
    </row>
    <row r="7" spans="1:21" ht="13.9" customHeight="1" x14ac:dyDescent="0.15">
      <c r="A7" s="48"/>
      <c r="B7" s="48"/>
      <c r="C7" s="48"/>
      <c r="D7" s="48"/>
      <c r="E7" s="48"/>
      <c r="F7" s="48"/>
      <c r="G7" s="48"/>
      <c r="H7" s="48"/>
      <c r="I7" s="48"/>
      <c r="J7" s="48"/>
      <c r="K7" s="48"/>
      <c r="L7" s="48"/>
      <c r="M7" s="48"/>
      <c r="N7" s="48"/>
      <c r="O7" s="48"/>
      <c r="P7" s="48"/>
      <c r="Q7" s="48"/>
      <c r="R7" s="48"/>
      <c r="S7" s="48"/>
      <c r="T7" s="48"/>
      <c r="U7" s="48"/>
    </row>
    <row r="8" spans="1:21" ht="13.9" customHeight="1" x14ac:dyDescent="0.15">
      <c r="A8" s="48"/>
      <c r="B8" s="48"/>
      <c r="C8" s="48"/>
      <c r="D8" s="48"/>
      <c r="E8" s="48"/>
      <c r="F8" s="48"/>
      <c r="G8" s="48"/>
      <c r="H8" s="48"/>
      <c r="I8" s="48"/>
      <c r="J8" s="48"/>
      <c r="K8" s="48"/>
      <c r="L8" s="48"/>
      <c r="M8" s="48"/>
      <c r="N8" s="48"/>
      <c r="O8" s="48"/>
      <c r="P8" s="48"/>
      <c r="Q8" s="48"/>
      <c r="R8" s="48"/>
      <c r="S8" s="48"/>
      <c r="T8" s="48"/>
      <c r="U8" s="48"/>
    </row>
    <row r="9" spans="1:21" ht="13.9" customHeight="1" x14ac:dyDescent="0.15">
      <c r="A9" s="48"/>
      <c r="B9" s="48"/>
      <c r="C9" s="48"/>
      <c r="D9" s="48"/>
      <c r="E9" s="48"/>
      <c r="F9" s="48"/>
      <c r="G9" s="48"/>
      <c r="H9" s="48"/>
      <c r="I9" s="48"/>
      <c r="J9" s="48"/>
      <c r="K9" s="48"/>
      <c r="L9" s="48"/>
      <c r="M9" s="48"/>
      <c r="N9" s="48"/>
      <c r="O9" s="48"/>
      <c r="P9" s="48"/>
      <c r="Q9" s="48"/>
      <c r="R9" s="48"/>
      <c r="S9" s="48"/>
      <c r="T9" s="48"/>
      <c r="U9" s="48"/>
    </row>
    <row r="10" spans="1:21" ht="13.9"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9"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9"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9"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9"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9"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9"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9"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9"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9"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9"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9"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9"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9"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9"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9"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9"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9"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9"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9"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9"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9"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9"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9"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9"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9"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9"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9"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9"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9"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9"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9"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9"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9560</v>
      </c>
      <c r="L45" s="60">
        <v>9446</v>
      </c>
      <c r="M45" s="60">
        <v>9179</v>
      </c>
      <c r="N45" s="60">
        <v>8882</v>
      </c>
      <c r="O45" s="61">
        <v>9025</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516</v>
      </c>
      <c r="L46" s="64" t="s">
        <v>516</v>
      </c>
      <c r="M46" s="64" t="s">
        <v>516</v>
      </c>
      <c r="N46" s="64" t="s">
        <v>516</v>
      </c>
      <c r="O46" s="65" t="s">
        <v>516</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516</v>
      </c>
      <c r="L47" s="64" t="s">
        <v>516</v>
      </c>
      <c r="M47" s="64" t="s">
        <v>516</v>
      </c>
      <c r="N47" s="64" t="s">
        <v>516</v>
      </c>
      <c r="O47" s="65" t="s">
        <v>516</v>
      </c>
      <c r="P47" s="48"/>
      <c r="Q47" s="48"/>
      <c r="R47" s="48"/>
      <c r="S47" s="48"/>
      <c r="T47" s="48"/>
      <c r="U47" s="48"/>
    </row>
    <row r="48" spans="1:21" ht="30.75" customHeight="1" x14ac:dyDescent="0.15">
      <c r="A48" s="48"/>
      <c r="B48" s="1205"/>
      <c r="C48" s="1206"/>
      <c r="D48" s="62"/>
      <c r="E48" s="1187" t="s">
        <v>15</v>
      </c>
      <c r="F48" s="1187"/>
      <c r="G48" s="1187"/>
      <c r="H48" s="1187"/>
      <c r="I48" s="1187"/>
      <c r="J48" s="1188"/>
      <c r="K48" s="63">
        <v>3346</v>
      </c>
      <c r="L48" s="64">
        <v>3885</v>
      </c>
      <c r="M48" s="64">
        <v>3527</v>
      </c>
      <c r="N48" s="64">
        <v>3326</v>
      </c>
      <c r="O48" s="65">
        <v>3257</v>
      </c>
      <c r="P48" s="48"/>
      <c r="Q48" s="48"/>
      <c r="R48" s="48"/>
      <c r="S48" s="48"/>
      <c r="T48" s="48"/>
      <c r="U48" s="48"/>
    </row>
    <row r="49" spans="1:21" ht="30.75" customHeight="1" x14ac:dyDescent="0.15">
      <c r="A49" s="48"/>
      <c r="B49" s="1205"/>
      <c r="C49" s="1206"/>
      <c r="D49" s="62"/>
      <c r="E49" s="1187" t="s">
        <v>16</v>
      </c>
      <c r="F49" s="1187"/>
      <c r="G49" s="1187"/>
      <c r="H49" s="1187"/>
      <c r="I49" s="1187"/>
      <c r="J49" s="1188"/>
      <c r="K49" s="63" t="s">
        <v>516</v>
      </c>
      <c r="L49" s="64" t="s">
        <v>516</v>
      </c>
      <c r="M49" s="64" t="s">
        <v>516</v>
      </c>
      <c r="N49" s="64" t="s">
        <v>516</v>
      </c>
      <c r="O49" s="65" t="s">
        <v>516</v>
      </c>
      <c r="P49" s="48"/>
      <c r="Q49" s="48"/>
      <c r="R49" s="48"/>
      <c r="S49" s="48"/>
      <c r="T49" s="48"/>
      <c r="U49" s="48"/>
    </row>
    <row r="50" spans="1:21" ht="30.75" customHeight="1" x14ac:dyDescent="0.15">
      <c r="A50" s="48"/>
      <c r="B50" s="1205"/>
      <c r="C50" s="1206"/>
      <c r="D50" s="62"/>
      <c r="E50" s="1187" t="s">
        <v>17</v>
      </c>
      <c r="F50" s="1187"/>
      <c r="G50" s="1187"/>
      <c r="H50" s="1187"/>
      <c r="I50" s="1187"/>
      <c r="J50" s="1188"/>
      <c r="K50" s="63">
        <v>624</v>
      </c>
      <c r="L50" s="64">
        <v>637</v>
      </c>
      <c r="M50" s="64">
        <v>650</v>
      </c>
      <c r="N50" s="64">
        <v>639</v>
      </c>
      <c r="O50" s="65">
        <v>722</v>
      </c>
      <c r="P50" s="48"/>
      <c r="Q50" s="48"/>
      <c r="R50" s="48"/>
      <c r="S50" s="48"/>
      <c r="T50" s="48"/>
      <c r="U50" s="48"/>
    </row>
    <row r="51" spans="1:21" ht="30.75" customHeight="1" x14ac:dyDescent="0.15">
      <c r="A51" s="48"/>
      <c r="B51" s="1207"/>
      <c r="C51" s="1208"/>
      <c r="D51" s="66"/>
      <c r="E51" s="1187" t="s">
        <v>18</v>
      </c>
      <c r="F51" s="1187"/>
      <c r="G51" s="1187"/>
      <c r="H51" s="1187"/>
      <c r="I51" s="1187"/>
      <c r="J51" s="1188"/>
      <c r="K51" s="63" t="s">
        <v>516</v>
      </c>
      <c r="L51" s="64" t="s">
        <v>516</v>
      </c>
      <c r="M51" s="64" t="s">
        <v>516</v>
      </c>
      <c r="N51" s="64" t="s">
        <v>516</v>
      </c>
      <c r="O51" s="65" t="s">
        <v>516</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11271</v>
      </c>
      <c r="L52" s="64">
        <v>11426</v>
      </c>
      <c r="M52" s="64">
        <v>10958</v>
      </c>
      <c r="N52" s="64">
        <v>10329</v>
      </c>
      <c r="O52" s="65">
        <v>10183</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2259</v>
      </c>
      <c r="L53" s="69">
        <v>2542</v>
      </c>
      <c r="M53" s="69">
        <v>2398</v>
      </c>
      <c r="N53" s="69">
        <v>2518</v>
      </c>
      <c r="O53" s="70">
        <v>2821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9"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9" customHeight="1" x14ac:dyDescent="0.15">
      <c r="B57" s="1193" t="s">
        <v>25</v>
      </c>
      <c r="C57" s="1194"/>
      <c r="D57" s="1197" t="s">
        <v>26</v>
      </c>
      <c r="E57" s="1198"/>
      <c r="F57" s="1198"/>
      <c r="G57" s="1198"/>
      <c r="H57" s="1198"/>
      <c r="I57" s="1198"/>
      <c r="J57" s="1199"/>
      <c r="K57" s="83" t="s">
        <v>607</v>
      </c>
      <c r="L57" s="84" t="s">
        <v>607</v>
      </c>
      <c r="M57" s="84" t="s">
        <v>607</v>
      </c>
      <c r="N57" s="84" t="s">
        <v>607</v>
      </c>
      <c r="O57" s="85" t="s">
        <v>607</v>
      </c>
    </row>
    <row r="58" spans="1:21" ht="31.9" customHeight="1" thickBot="1" x14ac:dyDescent="0.2">
      <c r="B58" s="1195"/>
      <c r="C58" s="1196"/>
      <c r="D58" s="1200" t="s">
        <v>27</v>
      </c>
      <c r="E58" s="1201"/>
      <c r="F58" s="1201"/>
      <c r="G58" s="1201"/>
      <c r="H58" s="1201"/>
      <c r="I58" s="1201"/>
      <c r="J58" s="1202"/>
      <c r="K58" s="86" t="s">
        <v>607</v>
      </c>
      <c r="L58" s="87" t="s">
        <v>607</v>
      </c>
      <c r="M58" s="87" t="s">
        <v>607</v>
      </c>
      <c r="N58" s="87" t="s">
        <v>607</v>
      </c>
      <c r="O58" s="88" t="s">
        <v>607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0iqFQXq8/5LUrWuucrmN3Alnd7PiXdtiOW6lhR67uybaauZ224b+42D4cnhuw9beN1XsO7WaG10ijJ6wPHkPA==" saltValue="Bv8FWGRNlSCEa8yxbYzQ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9" customHeight="1" zeroHeight="1" x14ac:dyDescent="0.15"/>
  <cols>
    <col min="1" max="1" width="6.5" style="93" customWidth="1"/>
    <col min="2" max="3" width="12.5" style="93" customWidth="1"/>
    <col min="4" max="4" width="11.5" style="93" customWidth="1"/>
    <col min="5" max="8" width="10.5" style="93" customWidth="1"/>
    <col min="9" max="13" width="16.5" style="93" customWidth="1"/>
    <col min="14" max="19" width="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23" t="s">
        <v>30</v>
      </c>
      <c r="C41" s="1224"/>
      <c r="D41" s="102"/>
      <c r="E41" s="1225" t="s">
        <v>31</v>
      </c>
      <c r="F41" s="1225"/>
      <c r="G41" s="1225"/>
      <c r="H41" s="1226"/>
      <c r="I41" s="337">
        <v>96404</v>
      </c>
      <c r="J41" s="338">
        <v>97497</v>
      </c>
      <c r="K41" s="338">
        <v>99638</v>
      </c>
      <c r="L41" s="338">
        <v>100599</v>
      </c>
      <c r="M41" s="339">
        <v>102323</v>
      </c>
    </row>
    <row r="42" spans="2:13" ht="27.75" customHeight="1" x14ac:dyDescent="0.15">
      <c r="B42" s="1213"/>
      <c r="C42" s="1214"/>
      <c r="D42" s="103"/>
      <c r="E42" s="1217" t="s">
        <v>32</v>
      </c>
      <c r="F42" s="1217"/>
      <c r="G42" s="1217"/>
      <c r="H42" s="1218"/>
      <c r="I42" s="340">
        <v>8273</v>
      </c>
      <c r="J42" s="341">
        <v>7459</v>
      </c>
      <c r="K42" s="341">
        <v>6710</v>
      </c>
      <c r="L42" s="341">
        <v>5953</v>
      </c>
      <c r="M42" s="342">
        <v>6309</v>
      </c>
    </row>
    <row r="43" spans="2:13" ht="27.75" customHeight="1" x14ac:dyDescent="0.15">
      <c r="B43" s="1213"/>
      <c r="C43" s="1214"/>
      <c r="D43" s="103"/>
      <c r="E43" s="1217" t="s">
        <v>33</v>
      </c>
      <c r="F43" s="1217"/>
      <c r="G43" s="1217"/>
      <c r="H43" s="1218"/>
      <c r="I43" s="340">
        <v>34830</v>
      </c>
      <c r="J43" s="341">
        <v>34194</v>
      </c>
      <c r="K43" s="341">
        <v>32033</v>
      </c>
      <c r="L43" s="341">
        <v>29254</v>
      </c>
      <c r="M43" s="342">
        <v>26050</v>
      </c>
    </row>
    <row r="44" spans="2:13" ht="27.75" customHeight="1" x14ac:dyDescent="0.15">
      <c r="B44" s="1213"/>
      <c r="C44" s="1214"/>
      <c r="D44" s="103"/>
      <c r="E44" s="1217" t="s">
        <v>34</v>
      </c>
      <c r="F44" s="1217"/>
      <c r="G44" s="1217"/>
      <c r="H44" s="1218"/>
      <c r="I44" s="340" t="s">
        <v>516</v>
      </c>
      <c r="J44" s="341" t="s">
        <v>516</v>
      </c>
      <c r="K44" s="341" t="s">
        <v>516</v>
      </c>
      <c r="L44" s="341" t="s">
        <v>516</v>
      </c>
      <c r="M44" s="342" t="s">
        <v>516</v>
      </c>
    </row>
    <row r="45" spans="2:13" ht="27.75" customHeight="1" x14ac:dyDescent="0.15">
      <c r="B45" s="1213"/>
      <c r="C45" s="1214"/>
      <c r="D45" s="103"/>
      <c r="E45" s="1217" t="s">
        <v>35</v>
      </c>
      <c r="F45" s="1217"/>
      <c r="G45" s="1217"/>
      <c r="H45" s="1218"/>
      <c r="I45" s="340">
        <v>13122</v>
      </c>
      <c r="J45" s="341">
        <v>13047</v>
      </c>
      <c r="K45" s="341">
        <v>12747</v>
      </c>
      <c r="L45" s="341">
        <v>12600</v>
      </c>
      <c r="M45" s="342">
        <v>12659</v>
      </c>
    </row>
    <row r="46" spans="2:13" ht="27.75" customHeight="1" x14ac:dyDescent="0.15">
      <c r="B46" s="1213"/>
      <c r="C46" s="1214"/>
      <c r="D46" s="104"/>
      <c r="E46" s="1217" t="s">
        <v>36</v>
      </c>
      <c r="F46" s="1217"/>
      <c r="G46" s="1217"/>
      <c r="H46" s="1218"/>
      <c r="I46" s="340">
        <v>5</v>
      </c>
      <c r="J46" s="341">
        <v>10</v>
      </c>
      <c r="K46" s="341">
        <v>11</v>
      </c>
      <c r="L46" s="341">
        <v>10</v>
      </c>
      <c r="M46" s="342">
        <v>31</v>
      </c>
    </row>
    <row r="47" spans="2:13" ht="27.75" customHeight="1" x14ac:dyDescent="0.15">
      <c r="B47" s="1213"/>
      <c r="C47" s="1214"/>
      <c r="D47" s="105"/>
      <c r="E47" s="1227" t="s">
        <v>37</v>
      </c>
      <c r="F47" s="1228"/>
      <c r="G47" s="1228"/>
      <c r="H47" s="1229"/>
      <c r="I47" s="340" t="s">
        <v>516</v>
      </c>
      <c r="J47" s="341" t="s">
        <v>516</v>
      </c>
      <c r="K47" s="341" t="s">
        <v>516</v>
      </c>
      <c r="L47" s="341" t="s">
        <v>516</v>
      </c>
      <c r="M47" s="342" t="s">
        <v>516</v>
      </c>
    </row>
    <row r="48" spans="2:13" ht="27.75" customHeight="1" x14ac:dyDescent="0.15">
      <c r="B48" s="1213"/>
      <c r="C48" s="1214"/>
      <c r="D48" s="103"/>
      <c r="E48" s="1217" t="s">
        <v>38</v>
      </c>
      <c r="F48" s="1217"/>
      <c r="G48" s="1217"/>
      <c r="H48" s="1218"/>
      <c r="I48" s="340" t="s">
        <v>516</v>
      </c>
      <c r="J48" s="341" t="s">
        <v>516</v>
      </c>
      <c r="K48" s="341" t="s">
        <v>516</v>
      </c>
      <c r="L48" s="341" t="s">
        <v>516</v>
      </c>
      <c r="M48" s="342" t="s">
        <v>516</v>
      </c>
    </row>
    <row r="49" spans="2:13" ht="27.75" customHeight="1" x14ac:dyDescent="0.15">
      <c r="B49" s="1215"/>
      <c r="C49" s="1216"/>
      <c r="D49" s="103"/>
      <c r="E49" s="1217" t="s">
        <v>39</v>
      </c>
      <c r="F49" s="1217"/>
      <c r="G49" s="1217"/>
      <c r="H49" s="1218"/>
      <c r="I49" s="340" t="s">
        <v>516</v>
      </c>
      <c r="J49" s="341" t="s">
        <v>516</v>
      </c>
      <c r="K49" s="341" t="s">
        <v>516</v>
      </c>
      <c r="L49" s="341" t="s">
        <v>516</v>
      </c>
      <c r="M49" s="342" t="s">
        <v>516</v>
      </c>
    </row>
    <row r="50" spans="2:13" ht="27.75" customHeight="1" x14ac:dyDescent="0.15">
      <c r="B50" s="1211" t="s">
        <v>40</v>
      </c>
      <c r="C50" s="1212"/>
      <c r="D50" s="106"/>
      <c r="E50" s="1217" t="s">
        <v>41</v>
      </c>
      <c r="F50" s="1217"/>
      <c r="G50" s="1217"/>
      <c r="H50" s="1218"/>
      <c r="I50" s="340">
        <v>10352</v>
      </c>
      <c r="J50" s="341">
        <v>9291</v>
      </c>
      <c r="K50" s="341">
        <v>9031</v>
      </c>
      <c r="L50" s="341">
        <v>13513</v>
      </c>
      <c r="M50" s="342">
        <v>17239</v>
      </c>
    </row>
    <row r="51" spans="2:13" ht="27.75" customHeight="1" x14ac:dyDescent="0.15">
      <c r="B51" s="1213"/>
      <c r="C51" s="1214"/>
      <c r="D51" s="103"/>
      <c r="E51" s="1217" t="s">
        <v>42</v>
      </c>
      <c r="F51" s="1217"/>
      <c r="G51" s="1217"/>
      <c r="H51" s="1218"/>
      <c r="I51" s="340">
        <v>31290</v>
      </c>
      <c r="J51" s="341">
        <v>31994</v>
      </c>
      <c r="K51" s="341">
        <v>33726</v>
      </c>
      <c r="L51" s="341">
        <v>34662</v>
      </c>
      <c r="M51" s="342">
        <v>34404</v>
      </c>
    </row>
    <row r="52" spans="2:13" ht="27.75" customHeight="1" x14ac:dyDescent="0.15">
      <c r="B52" s="1215"/>
      <c r="C52" s="1216"/>
      <c r="D52" s="103"/>
      <c r="E52" s="1217" t="s">
        <v>43</v>
      </c>
      <c r="F52" s="1217"/>
      <c r="G52" s="1217"/>
      <c r="H52" s="1218"/>
      <c r="I52" s="340">
        <v>81362</v>
      </c>
      <c r="J52" s="341">
        <v>78970</v>
      </c>
      <c r="K52" s="341">
        <v>75587</v>
      </c>
      <c r="L52" s="341">
        <v>71968</v>
      </c>
      <c r="M52" s="342">
        <v>73152</v>
      </c>
    </row>
    <row r="53" spans="2:13" ht="27.75" customHeight="1" thickBot="1" x14ac:dyDescent="0.2">
      <c r="B53" s="1219" t="s">
        <v>44</v>
      </c>
      <c r="C53" s="1220"/>
      <c r="D53" s="107"/>
      <c r="E53" s="1221" t="s">
        <v>45</v>
      </c>
      <c r="F53" s="1221"/>
      <c r="G53" s="1221"/>
      <c r="H53" s="1222"/>
      <c r="I53" s="343">
        <v>29631</v>
      </c>
      <c r="J53" s="344">
        <v>31953</v>
      </c>
      <c r="K53" s="344">
        <v>32795</v>
      </c>
      <c r="L53" s="344">
        <v>28272</v>
      </c>
      <c r="M53" s="345">
        <v>22578</v>
      </c>
    </row>
    <row r="54" spans="2:13" ht="27.75" customHeight="1" x14ac:dyDescent="0.15">
      <c r="B54" s="108" t="s">
        <v>46</v>
      </c>
      <c r="C54" s="109"/>
      <c r="D54" s="109"/>
      <c r="E54" s="110"/>
      <c r="F54" s="110"/>
      <c r="G54" s="110"/>
      <c r="H54" s="110"/>
      <c r="I54" s="111"/>
      <c r="J54" s="111"/>
      <c r="K54" s="111"/>
      <c r="L54" s="111"/>
      <c r="M54" s="111"/>
    </row>
    <row r="55" spans="2:13" ht="13.5" x14ac:dyDescent="0.15"/>
  </sheetData>
  <sheetProtection algorithmName="SHA-512" hashValue="1drB5FdJmjR/WWGhJF9gNCQvuqpxdaLB/R6YAlj+Ecp7Hldbc4BQXnjDawSonrOqnIqrXjmYLFXDLIOLuQN6cw==" saltValue="Jm6Fr2/G5/8SqN/2gIx7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9" customHeight="1" zeroHeight="1" x14ac:dyDescent="0.15"/>
  <cols>
    <col min="1" max="1" width="8.25" style="1" customWidth="1"/>
    <col min="2" max="2" width="16.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38" t="s">
        <v>48</v>
      </c>
      <c r="D55" s="1238"/>
      <c r="E55" s="1239"/>
      <c r="F55" s="119">
        <v>5261</v>
      </c>
      <c r="G55" s="119">
        <v>5298</v>
      </c>
      <c r="H55" s="120">
        <v>7674</v>
      </c>
    </row>
    <row r="56" spans="2:8" ht="52.5" customHeight="1" x14ac:dyDescent="0.15">
      <c r="B56" s="121"/>
      <c r="C56" s="1240" t="s">
        <v>49</v>
      </c>
      <c r="D56" s="1240"/>
      <c r="E56" s="1241"/>
      <c r="F56" s="122">
        <v>355</v>
      </c>
      <c r="G56" s="122">
        <v>347</v>
      </c>
      <c r="H56" s="123">
        <v>340</v>
      </c>
    </row>
    <row r="57" spans="2:8" ht="53.45" customHeight="1" x14ac:dyDescent="0.15">
      <c r="B57" s="121"/>
      <c r="C57" s="1242" t="s">
        <v>50</v>
      </c>
      <c r="D57" s="1242"/>
      <c r="E57" s="1243"/>
      <c r="F57" s="124">
        <v>1751</v>
      </c>
      <c r="G57" s="124">
        <v>4966</v>
      </c>
      <c r="H57" s="125">
        <v>5533</v>
      </c>
    </row>
    <row r="58" spans="2:8" ht="45.75" customHeight="1" x14ac:dyDescent="0.15">
      <c r="B58" s="126"/>
      <c r="C58" s="1230" t="s">
        <v>583</v>
      </c>
      <c r="D58" s="1231"/>
      <c r="E58" s="1232"/>
      <c r="F58" s="127" t="s">
        <v>516</v>
      </c>
      <c r="G58" s="127">
        <v>2610</v>
      </c>
      <c r="H58" s="128">
        <v>2607</v>
      </c>
    </row>
    <row r="59" spans="2:8" ht="45.75" customHeight="1" x14ac:dyDescent="0.15">
      <c r="B59" s="126"/>
      <c r="C59" s="1230" t="s">
        <v>584</v>
      </c>
      <c r="D59" s="1231"/>
      <c r="E59" s="1232"/>
      <c r="F59" s="127">
        <v>532</v>
      </c>
      <c r="G59" s="127">
        <v>866</v>
      </c>
      <c r="H59" s="128">
        <v>1121</v>
      </c>
    </row>
    <row r="60" spans="2:8" ht="45.75" customHeight="1" x14ac:dyDescent="0.15">
      <c r="B60" s="126"/>
      <c r="C60" s="1230" t="s">
        <v>585</v>
      </c>
      <c r="D60" s="1231"/>
      <c r="E60" s="1232"/>
      <c r="F60" s="127">
        <v>421</v>
      </c>
      <c r="G60" s="127">
        <v>427</v>
      </c>
      <c r="H60" s="128">
        <v>407</v>
      </c>
    </row>
    <row r="61" spans="2:8" ht="45.75" customHeight="1" x14ac:dyDescent="0.15">
      <c r="B61" s="126"/>
      <c r="C61" s="1230" t="s">
        <v>582</v>
      </c>
      <c r="D61" s="1231"/>
      <c r="E61" s="1232"/>
      <c r="F61" s="127">
        <v>228</v>
      </c>
      <c r="G61" s="127">
        <v>236</v>
      </c>
      <c r="H61" s="128">
        <v>230</v>
      </c>
    </row>
    <row r="62" spans="2:8" ht="45.75" customHeight="1" thickBot="1" x14ac:dyDescent="0.2">
      <c r="B62" s="129"/>
      <c r="C62" s="1233" t="s">
        <v>586</v>
      </c>
      <c r="D62" s="1234"/>
      <c r="E62" s="1235"/>
      <c r="F62" s="130" t="s">
        <v>587</v>
      </c>
      <c r="G62" s="130" t="s">
        <v>587</v>
      </c>
      <c r="H62" s="131">
        <v>224</v>
      </c>
    </row>
    <row r="63" spans="2:8" ht="52.5" customHeight="1" thickBot="1" x14ac:dyDescent="0.2">
      <c r="B63" s="132"/>
      <c r="C63" s="1236" t="s">
        <v>51</v>
      </c>
      <c r="D63" s="1236"/>
      <c r="E63" s="1237"/>
      <c r="F63" s="133">
        <v>7367</v>
      </c>
      <c r="G63" s="133">
        <v>10612</v>
      </c>
      <c r="H63" s="134">
        <v>13546</v>
      </c>
    </row>
    <row r="64" spans="2:8" ht="13.5" x14ac:dyDescent="0.15"/>
  </sheetData>
  <sheetProtection algorithmName="SHA-512" hashValue="7LYW2kcsXYD2qdI208/ZihbPN39lwINXRYfkhxhyowETUb3KM74+ZJw0FBjsqG9WuPNvh2CxhhujoI2B8XAItg==" saltValue="pEye4Im5bkaxTqw//cQR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7"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41" customFormat="1" ht="13.5"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41" customFormat="1" ht="13.5"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41" customFormat="1" ht="13.5"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41" customFormat="1" ht="13.5"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41" customFormat="1" ht="13.5"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41" customFormat="1" ht="13.5"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41" customFormat="1" ht="13.5"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41" customFormat="1" ht="13.5"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41" customFormat="1" ht="13.5"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41" customFormat="1" ht="13.5"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41" customFormat="1" ht="13.5"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41" customFormat="1" ht="13.5"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41" customFormat="1" ht="13.5"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41" customFormat="1" ht="13.5"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41" customFormat="1" ht="13.5"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ht="13.5" x14ac:dyDescent="0.15">
      <c r="DD19" s="363"/>
      <c r="DE19" s="363"/>
    </row>
    <row r="20" spans="1:109" ht="13.5" x14ac:dyDescent="0.15">
      <c r="DD20" s="363"/>
      <c r="DE20" s="363"/>
    </row>
    <row r="21" spans="1:109" ht="17.4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45" customHeight="1" x14ac:dyDescent="0.15">
      <c r="B22" s="369"/>
    </row>
    <row r="23" spans="1:109" ht="13.5" x14ac:dyDescent="0.15">
      <c r="B23" s="369"/>
    </row>
    <row r="24" spans="1:109" ht="13.5" x14ac:dyDescent="0.15">
      <c r="B24" s="369"/>
    </row>
    <row r="25" spans="1:109" ht="13.5" x14ac:dyDescent="0.15">
      <c r="B25" s="369"/>
    </row>
    <row r="26" spans="1:109" ht="13.5" x14ac:dyDescent="0.15">
      <c r="B26" s="369"/>
    </row>
    <row r="27" spans="1:109" ht="13.5" x14ac:dyDescent="0.15">
      <c r="B27" s="369"/>
    </row>
    <row r="28" spans="1:109" ht="13.5" x14ac:dyDescent="0.15">
      <c r="B28" s="369"/>
    </row>
    <row r="29" spans="1:109" ht="13.5" x14ac:dyDescent="0.15">
      <c r="B29" s="369"/>
    </row>
    <row r="30" spans="1:109" ht="13.5" x14ac:dyDescent="0.15">
      <c r="B30" s="369"/>
    </row>
    <row r="31" spans="1:109" ht="13.5" x14ac:dyDescent="0.15">
      <c r="B31" s="369"/>
    </row>
    <row r="32" spans="1:109" ht="13.5" x14ac:dyDescent="0.15">
      <c r="B32" s="369"/>
    </row>
    <row r="33" spans="2:109" ht="13.5" x14ac:dyDescent="0.15">
      <c r="B33" s="369"/>
    </row>
    <row r="34" spans="2:109" ht="13.5" x14ac:dyDescent="0.15">
      <c r="B34" s="369"/>
    </row>
    <row r="35" spans="2:109" ht="13.5" x14ac:dyDescent="0.15">
      <c r="B35" s="369"/>
    </row>
    <row r="36" spans="2:109" ht="13.5" x14ac:dyDescent="0.15">
      <c r="B36" s="369"/>
    </row>
    <row r="37" spans="2:109" ht="13.5" x14ac:dyDescent="0.15">
      <c r="B37" s="369"/>
    </row>
    <row r="38" spans="2:109" ht="13.5" x14ac:dyDescent="0.15">
      <c r="B38" s="369"/>
    </row>
    <row r="39" spans="2:109" ht="13.5"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ht="13.5" x14ac:dyDescent="0.15">
      <c r="B40" s="374"/>
      <c r="DD40" s="374"/>
      <c r="DE40" s="363"/>
    </row>
    <row r="41" spans="2:109" ht="17.25" x14ac:dyDescent="0.15">
      <c r="B41" s="375" t="s">
        <v>610</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ht="13.5" x14ac:dyDescent="0.15">
      <c r="B42" s="369"/>
      <c r="G42" s="376"/>
      <c r="I42" s="377"/>
      <c r="J42" s="377"/>
      <c r="K42" s="377"/>
      <c r="AM42" s="376"/>
      <c r="AN42" s="376" t="s">
        <v>611</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7" customHeight="1" x14ac:dyDescent="0.15">
      <c r="B43" s="369"/>
      <c r="AN43" s="1256" t="s">
        <v>612</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ht="13.5" x14ac:dyDescent="0.15">
      <c r="B44" s="369"/>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ht="13.5" x14ac:dyDescent="0.15">
      <c r="B45" s="369"/>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ht="13.5" x14ac:dyDescent="0.15">
      <c r="B46" s="369"/>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ht="13.5" x14ac:dyDescent="0.15">
      <c r="B47" s="369"/>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ht="13.5"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ht="13.5" x14ac:dyDescent="0.15">
      <c r="B49" s="369"/>
      <c r="AN49" s="363" t="s">
        <v>613</v>
      </c>
    </row>
    <row r="50" spans="1:109" ht="13.5" x14ac:dyDescent="0.15">
      <c r="B50" s="369"/>
      <c r="G50" s="1250"/>
      <c r="H50" s="1250"/>
      <c r="I50" s="1250"/>
      <c r="J50" s="1250"/>
      <c r="K50" s="379"/>
      <c r="L50" s="379"/>
      <c r="M50" s="380"/>
      <c r="N50" s="38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9" t="s">
        <v>557</v>
      </c>
      <c r="BQ50" s="1249"/>
      <c r="BR50" s="1249"/>
      <c r="BS50" s="1249"/>
      <c r="BT50" s="1249"/>
      <c r="BU50" s="1249"/>
      <c r="BV50" s="1249"/>
      <c r="BW50" s="1249"/>
      <c r="BX50" s="1249" t="s">
        <v>558</v>
      </c>
      <c r="BY50" s="1249"/>
      <c r="BZ50" s="1249"/>
      <c r="CA50" s="1249"/>
      <c r="CB50" s="1249"/>
      <c r="CC50" s="1249"/>
      <c r="CD50" s="1249"/>
      <c r="CE50" s="1249"/>
      <c r="CF50" s="1249" t="s">
        <v>559</v>
      </c>
      <c r="CG50" s="1249"/>
      <c r="CH50" s="1249"/>
      <c r="CI50" s="1249"/>
      <c r="CJ50" s="1249"/>
      <c r="CK50" s="1249"/>
      <c r="CL50" s="1249"/>
      <c r="CM50" s="1249"/>
      <c r="CN50" s="1249" t="s">
        <v>560</v>
      </c>
      <c r="CO50" s="1249"/>
      <c r="CP50" s="1249"/>
      <c r="CQ50" s="1249"/>
      <c r="CR50" s="1249"/>
      <c r="CS50" s="1249"/>
      <c r="CT50" s="1249"/>
      <c r="CU50" s="1249"/>
      <c r="CV50" s="1249" t="s">
        <v>561</v>
      </c>
      <c r="CW50" s="1249"/>
      <c r="CX50" s="1249"/>
      <c r="CY50" s="1249"/>
      <c r="CZ50" s="1249"/>
      <c r="DA50" s="1249"/>
      <c r="DB50" s="1249"/>
      <c r="DC50" s="1249"/>
    </row>
    <row r="51" spans="1:109" ht="13.7" customHeight="1" x14ac:dyDescent="0.15">
      <c r="B51" s="369"/>
      <c r="G51" s="1252"/>
      <c r="H51" s="1252"/>
      <c r="I51" s="1265"/>
      <c r="J51" s="1265"/>
      <c r="K51" s="1251"/>
      <c r="L51" s="1251"/>
      <c r="M51" s="1251"/>
      <c r="N51" s="1251"/>
      <c r="AM51" s="378"/>
      <c r="AN51" s="1247" t="s">
        <v>614</v>
      </c>
      <c r="AO51" s="1247"/>
      <c r="AP51" s="1247"/>
      <c r="AQ51" s="1247"/>
      <c r="AR51" s="1247"/>
      <c r="AS51" s="1247"/>
      <c r="AT51" s="1247"/>
      <c r="AU51" s="1247"/>
      <c r="AV51" s="1247"/>
      <c r="AW51" s="1247"/>
      <c r="AX51" s="1247"/>
      <c r="AY51" s="1247"/>
      <c r="AZ51" s="1247"/>
      <c r="BA51" s="1247"/>
      <c r="BB51" s="1247" t="s">
        <v>615</v>
      </c>
      <c r="BC51" s="1247"/>
      <c r="BD51" s="1247"/>
      <c r="BE51" s="1247"/>
      <c r="BF51" s="1247"/>
      <c r="BG51" s="1247"/>
      <c r="BH51" s="1247"/>
      <c r="BI51" s="1247"/>
      <c r="BJ51" s="1247"/>
      <c r="BK51" s="1247"/>
      <c r="BL51" s="1247"/>
      <c r="BM51" s="1247"/>
      <c r="BN51" s="1247"/>
      <c r="BO51" s="1247"/>
      <c r="BP51" s="1244">
        <v>46.6</v>
      </c>
      <c r="BQ51" s="1244"/>
      <c r="BR51" s="1244"/>
      <c r="BS51" s="1244"/>
      <c r="BT51" s="1244"/>
      <c r="BU51" s="1244"/>
      <c r="BV51" s="1244"/>
      <c r="BW51" s="1244"/>
      <c r="BX51" s="1244">
        <v>49.9</v>
      </c>
      <c r="BY51" s="1244"/>
      <c r="BZ51" s="1244"/>
      <c r="CA51" s="1244"/>
      <c r="CB51" s="1244"/>
      <c r="CC51" s="1244"/>
      <c r="CD51" s="1244"/>
      <c r="CE51" s="1244"/>
      <c r="CF51" s="1244">
        <v>50.8</v>
      </c>
      <c r="CG51" s="1244"/>
      <c r="CH51" s="1244"/>
      <c r="CI51" s="1244"/>
      <c r="CJ51" s="1244"/>
      <c r="CK51" s="1244"/>
      <c r="CL51" s="1244"/>
      <c r="CM51" s="1244"/>
      <c r="CN51" s="1244">
        <v>42.4</v>
      </c>
      <c r="CO51" s="1244"/>
      <c r="CP51" s="1244"/>
      <c r="CQ51" s="1244"/>
      <c r="CR51" s="1244"/>
      <c r="CS51" s="1244"/>
      <c r="CT51" s="1244"/>
      <c r="CU51" s="1244"/>
      <c r="CV51" s="1244">
        <v>33.299999999999997</v>
      </c>
      <c r="CW51" s="1244"/>
      <c r="CX51" s="1244"/>
      <c r="CY51" s="1244"/>
      <c r="CZ51" s="1244"/>
      <c r="DA51" s="1244"/>
      <c r="DB51" s="1244"/>
      <c r="DC51" s="1244"/>
    </row>
    <row r="52" spans="1:109" ht="13.5" x14ac:dyDescent="0.15">
      <c r="B52" s="369"/>
      <c r="G52" s="1252"/>
      <c r="H52" s="1252"/>
      <c r="I52" s="1265"/>
      <c r="J52" s="1265"/>
      <c r="K52" s="1251"/>
      <c r="L52" s="1251"/>
      <c r="M52" s="1251"/>
      <c r="N52" s="1251"/>
      <c r="AM52" s="378"/>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ht="13.5" x14ac:dyDescent="0.15">
      <c r="A53" s="377"/>
      <c r="B53" s="369"/>
      <c r="G53" s="1252"/>
      <c r="H53" s="1252"/>
      <c r="I53" s="1250"/>
      <c r="J53" s="1250"/>
      <c r="K53" s="1251"/>
      <c r="L53" s="1251"/>
      <c r="M53" s="1251"/>
      <c r="N53" s="1251"/>
      <c r="AM53" s="378"/>
      <c r="AN53" s="1247"/>
      <c r="AO53" s="1247"/>
      <c r="AP53" s="1247"/>
      <c r="AQ53" s="1247"/>
      <c r="AR53" s="1247"/>
      <c r="AS53" s="1247"/>
      <c r="AT53" s="1247"/>
      <c r="AU53" s="1247"/>
      <c r="AV53" s="1247"/>
      <c r="AW53" s="1247"/>
      <c r="AX53" s="1247"/>
      <c r="AY53" s="1247"/>
      <c r="AZ53" s="1247"/>
      <c r="BA53" s="1247"/>
      <c r="BB53" s="1247" t="s">
        <v>616</v>
      </c>
      <c r="BC53" s="1247"/>
      <c r="BD53" s="1247"/>
      <c r="BE53" s="1247"/>
      <c r="BF53" s="1247"/>
      <c r="BG53" s="1247"/>
      <c r="BH53" s="1247"/>
      <c r="BI53" s="1247"/>
      <c r="BJ53" s="1247"/>
      <c r="BK53" s="1247"/>
      <c r="BL53" s="1247"/>
      <c r="BM53" s="1247"/>
      <c r="BN53" s="1247"/>
      <c r="BO53" s="1247"/>
      <c r="BP53" s="1244">
        <v>66.2</v>
      </c>
      <c r="BQ53" s="1244"/>
      <c r="BR53" s="1244"/>
      <c r="BS53" s="1244"/>
      <c r="BT53" s="1244"/>
      <c r="BU53" s="1244"/>
      <c r="BV53" s="1244"/>
      <c r="BW53" s="1244"/>
      <c r="BX53" s="1244">
        <v>67.400000000000006</v>
      </c>
      <c r="BY53" s="1244"/>
      <c r="BZ53" s="1244"/>
      <c r="CA53" s="1244"/>
      <c r="CB53" s="1244"/>
      <c r="CC53" s="1244"/>
      <c r="CD53" s="1244"/>
      <c r="CE53" s="1244"/>
      <c r="CF53" s="1244">
        <v>68.5</v>
      </c>
      <c r="CG53" s="1244"/>
      <c r="CH53" s="1244"/>
      <c r="CI53" s="1244"/>
      <c r="CJ53" s="1244"/>
      <c r="CK53" s="1244"/>
      <c r="CL53" s="1244"/>
      <c r="CM53" s="1244"/>
      <c r="CN53" s="1244">
        <v>69.7</v>
      </c>
      <c r="CO53" s="1244"/>
      <c r="CP53" s="1244"/>
      <c r="CQ53" s="1244"/>
      <c r="CR53" s="1244"/>
      <c r="CS53" s="1244"/>
      <c r="CT53" s="1244"/>
      <c r="CU53" s="1244"/>
      <c r="CV53" s="1244">
        <v>70.900000000000006</v>
      </c>
      <c r="CW53" s="1244"/>
      <c r="CX53" s="1244"/>
      <c r="CY53" s="1244"/>
      <c r="CZ53" s="1244"/>
      <c r="DA53" s="1244"/>
      <c r="DB53" s="1244"/>
      <c r="DC53" s="1244"/>
    </row>
    <row r="54" spans="1:109" ht="13.5" x14ac:dyDescent="0.15">
      <c r="A54" s="377"/>
      <c r="B54" s="369"/>
      <c r="G54" s="1252"/>
      <c r="H54" s="1252"/>
      <c r="I54" s="1250"/>
      <c r="J54" s="1250"/>
      <c r="K54" s="1251"/>
      <c r="L54" s="1251"/>
      <c r="M54" s="1251"/>
      <c r="N54" s="1251"/>
      <c r="AM54" s="378"/>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ht="13.5" x14ac:dyDescent="0.15">
      <c r="A55" s="377"/>
      <c r="B55" s="369"/>
      <c r="G55" s="1250"/>
      <c r="H55" s="1250"/>
      <c r="I55" s="1250"/>
      <c r="J55" s="1250"/>
      <c r="K55" s="1251"/>
      <c r="L55" s="1251"/>
      <c r="M55" s="1251"/>
      <c r="N55" s="1251"/>
      <c r="AN55" s="1249" t="s">
        <v>617</v>
      </c>
      <c r="AO55" s="1249"/>
      <c r="AP55" s="1249"/>
      <c r="AQ55" s="1249"/>
      <c r="AR55" s="1249"/>
      <c r="AS55" s="1249"/>
      <c r="AT55" s="1249"/>
      <c r="AU55" s="1249"/>
      <c r="AV55" s="1249"/>
      <c r="AW55" s="1249"/>
      <c r="AX55" s="1249"/>
      <c r="AY55" s="1249"/>
      <c r="AZ55" s="1249"/>
      <c r="BA55" s="1249"/>
      <c r="BB55" s="1247" t="s">
        <v>615</v>
      </c>
      <c r="BC55" s="1247"/>
      <c r="BD55" s="1247"/>
      <c r="BE55" s="1247"/>
      <c r="BF55" s="1247"/>
      <c r="BG55" s="1247"/>
      <c r="BH55" s="1247"/>
      <c r="BI55" s="1247"/>
      <c r="BJ55" s="1247"/>
      <c r="BK55" s="1247"/>
      <c r="BL55" s="1247"/>
      <c r="BM55" s="1247"/>
      <c r="BN55" s="1247"/>
      <c r="BO55" s="1247"/>
      <c r="BP55" s="1244">
        <v>37.6</v>
      </c>
      <c r="BQ55" s="1244"/>
      <c r="BR55" s="1244"/>
      <c r="BS55" s="1244"/>
      <c r="BT55" s="1244"/>
      <c r="BU55" s="1244"/>
      <c r="BV55" s="1244"/>
      <c r="BW55" s="1244"/>
      <c r="BX55" s="1244">
        <v>34</v>
      </c>
      <c r="BY55" s="1244"/>
      <c r="BZ55" s="1244"/>
      <c r="CA55" s="1244"/>
      <c r="CB55" s="1244"/>
      <c r="CC55" s="1244"/>
      <c r="CD55" s="1244"/>
      <c r="CE55" s="1244"/>
      <c r="CF55" s="1244">
        <v>33.9</v>
      </c>
      <c r="CG55" s="1244"/>
      <c r="CH55" s="1244"/>
      <c r="CI55" s="1244"/>
      <c r="CJ55" s="1244"/>
      <c r="CK55" s="1244"/>
      <c r="CL55" s="1244"/>
      <c r="CM55" s="1244"/>
      <c r="CN55" s="1244">
        <v>31.5</v>
      </c>
      <c r="CO55" s="1244"/>
      <c r="CP55" s="1244"/>
      <c r="CQ55" s="1244"/>
      <c r="CR55" s="1244"/>
      <c r="CS55" s="1244"/>
      <c r="CT55" s="1244"/>
      <c r="CU55" s="1244"/>
      <c r="CV55" s="1244">
        <v>23.4</v>
      </c>
      <c r="CW55" s="1244"/>
      <c r="CX55" s="1244"/>
      <c r="CY55" s="1244"/>
      <c r="CZ55" s="1244"/>
      <c r="DA55" s="1244"/>
      <c r="DB55" s="1244"/>
      <c r="DC55" s="1244"/>
    </row>
    <row r="56" spans="1:109" ht="13.5" x14ac:dyDescent="0.15">
      <c r="A56" s="377"/>
      <c r="B56" s="369"/>
      <c r="G56" s="1250"/>
      <c r="H56" s="1250"/>
      <c r="I56" s="1250"/>
      <c r="J56" s="1250"/>
      <c r="K56" s="1251"/>
      <c r="L56" s="1251"/>
      <c r="M56" s="1251"/>
      <c r="N56" s="1251"/>
      <c r="AN56" s="1249"/>
      <c r="AO56" s="1249"/>
      <c r="AP56" s="1249"/>
      <c r="AQ56" s="1249"/>
      <c r="AR56" s="1249"/>
      <c r="AS56" s="1249"/>
      <c r="AT56" s="1249"/>
      <c r="AU56" s="1249"/>
      <c r="AV56" s="1249"/>
      <c r="AW56" s="1249"/>
      <c r="AX56" s="1249"/>
      <c r="AY56" s="1249"/>
      <c r="AZ56" s="1249"/>
      <c r="BA56" s="1249"/>
      <c r="BB56" s="1247"/>
      <c r="BC56" s="1247"/>
      <c r="BD56" s="1247"/>
      <c r="BE56" s="1247"/>
      <c r="BF56" s="1247"/>
      <c r="BG56" s="1247"/>
      <c r="BH56" s="1247"/>
      <c r="BI56" s="1247"/>
      <c r="BJ56" s="1247"/>
      <c r="BK56" s="1247"/>
      <c r="BL56" s="1247"/>
      <c r="BM56" s="1247"/>
      <c r="BN56" s="1247"/>
      <c r="BO56" s="1247"/>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7" customFormat="1" ht="13.5" x14ac:dyDescent="0.15">
      <c r="B57" s="381"/>
      <c r="G57" s="1250"/>
      <c r="H57" s="1250"/>
      <c r="I57" s="1245"/>
      <c r="J57" s="1245"/>
      <c r="K57" s="1251"/>
      <c r="L57" s="1251"/>
      <c r="M57" s="1251"/>
      <c r="N57" s="1251"/>
      <c r="AM57" s="363"/>
      <c r="AN57" s="1249"/>
      <c r="AO57" s="1249"/>
      <c r="AP57" s="1249"/>
      <c r="AQ57" s="1249"/>
      <c r="AR57" s="1249"/>
      <c r="AS57" s="1249"/>
      <c r="AT57" s="1249"/>
      <c r="AU57" s="1249"/>
      <c r="AV57" s="1249"/>
      <c r="AW57" s="1249"/>
      <c r="AX57" s="1249"/>
      <c r="AY57" s="1249"/>
      <c r="AZ57" s="1249"/>
      <c r="BA57" s="1249"/>
      <c r="BB57" s="1247" t="s">
        <v>616</v>
      </c>
      <c r="BC57" s="1247"/>
      <c r="BD57" s="1247"/>
      <c r="BE57" s="1247"/>
      <c r="BF57" s="1247"/>
      <c r="BG57" s="1247"/>
      <c r="BH57" s="1247"/>
      <c r="BI57" s="1247"/>
      <c r="BJ57" s="1247"/>
      <c r="BK57" s="1247"/>
      <c r="BL57" s="1247"/>
      <c r="BM57" s="1247"/>
      <c r="BN57" s="1247"/>
      <c r="BO57" s="1247"/>
      <c r="BP57" s="1244">
        <v>60</v>
      </c>
      <c r="BQ57" s="1244"/>
      <c r="BR57" s="1244"/>
      <c r="BS57" s="1244"/>
      <c r="BT57" s="1244"/>
      <c r="BU57" s="1244"/>
      <c r="BV57" s="1244"/>
      <c r="BW57" s="1244"/>
      <c r="BX57" s="1244">
        <v>61.1</v>
      </c>
      <c r="BY57" s="1244"/>
      <c r="BZ57" s="1244"/>
      <c r="CA57" s="1244"/>
      <c r="CB57" s="1244"/>
      <c r="CC57" s="1244"/>
      <c r="CD57" s="1244"/>
      <c r="CE57" s="1244"/>
      <c r="CF57" s="1244">
        <v>61.9</v>
      </c>
      <c r="CG57" s="1244"/>
      <c r="CH57" s="1244"/>
      <c r="CI57" s="1244"/>
      <c r="CJ57" s="1244"/>
      <c r="CK57" s="1244"/>
      <c r="CL57" s="1244"/>
      <c r="CM57" s="1244"/>
      <c r="CN57" s="1244">
        <v>62.7</v>
      </c>
      <c r="CO57" s="1244"/>
      <c r="CP57" s="1244"/>
      <c r="CQ57" s="1244"/>
      <c r="CR57" s="1244"/>
      <c r="CS57" s="1244"/>
      <c r="CT57" s="1244"/>
      <c r="CU57" s="1244"/>
      <c r="CV57" s="1244">
        <v>63.9</v>
      </c>
      <c r="CW57" s="1244"/>
      <c r="CX57" s="1244"/>
      <c r="CY57" s="1244"/>
      <c r="CZ57" s="1244"/>
      <c r="DA57" s="1244"/>
      <c r="DB57" s="1244"/>
      <c r="DC57" s="1244"/>
      <c r="DD57" s="382"/>
      <c r="DE57" s="381"/>
    </row>
    <row r="58" spans="1:109" s="377" customFormat="1" ht="13.5" x14ac:dyDescent="0.15">
      <c r="A58" s="363"/>
      <c r="B58" s="381"/>
      <c r="G58" s="1250"/>
      <c r="H58" s="1250"/>
      <c r="I58" s="1245"/>
      <c r="J58" s="1245"/>
      <c r="K58" s="1251"/>
      <c r="L58" s="1251"/>
      <c r="M58" s="1251"/>
      <c r="N58" s="1251"/>
      <c r="AM58" s="363"/>
      <c r="AN58" s="1249"/>
      <c r="AO58" s="1249"/>
      <c r="AP58" s="1249"/>
      <c r="AQ58" s="1249"/>
      <c r="AR58" s="1249"/>
      <c r="AS58" s="1249"/>
      <c r="AT58" s="1249"/>
      <c r="AU58" s="1249"/>
      <c r="AV58" s="1249"/>
      <c r="AW58" s="1249"/>
      <c r="AX58" s="1249"/>
      <c r="AY58" s="1249"/>
      <c r="AZ58" s="1249"/>
      <c r="BA58" s="1249"/>
      <c r="BB58" s="1247"/>
      <c r="BC58" s="1247"/>
      <c r="BD58" s="1247"/>
      <c r="BE58" s="1247"/>
      <c r="BF58" s="1247"/>
      <c r="BG58" s="1247"/>
      <c r="BH58" s="1247"/>
      <c r="BI58" s="1247"/>
      <c r="BJ58" s="1247"/>
      <c r="BK58" s="1247"/>
      <c r="BL58" s="1247"/>
      <c r="BM58" s="1247"/>
      <c r="BN58" s="1247"/>
      <c r="BO58" s="1247"/>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2"/>
      <c r="DE58" s="381"/>
    </row>
    <row r="59" spans="1:109" s="377" customFormat="1" ht="13.5"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ht="13.5"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ht="13.5"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ht="13.5"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618</v>
      </c>
    </row>
    <row r="64" spans="1:109" ht="13.5" x14ac:dyDescent="0.15">
      <c r="B64" s="369"/>
      <c r="G64" s="376"/>
      <c r="I64" s="389"/>
      <c r="J64" s="389"/>
      <c r="K64" s="389"/>
      <c r="L64" s="389"/>
      <c r="M64" s="389"/>
      <c r="N64" s="390"/>
      <c r="AM64" s="376"/>
      <c r="AN64" s="376" t="s">
        <v>611</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ht="13.5" x14ac:dyDescent="0.15">
      <c r="B65" s="369"/>
      <c r="AN65" s="1256" t="s">
        <v>619</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ht="13.5" x14ac:dyDescent="0.15">
      <c r="B66" s="369"/>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ht="13.5" x14ac:dyDescent="0.15">
      <c r="B67" s="369"/>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ht="13.5" x14ac:dyDescent="0.15">
      <c r="B68" s="369"/>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ht="13.5" x14ac:dyDescent="0.15">
      <c r="B69" s="369"/>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ht="13.5"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ht="13.5" x14ac:dyDescent="0.15">
      <c r="B71" s="369"/>
      <c r="G71" s="394"/>
      <c r="I71" s="395"/>
      <c r="J71" s="392"/>
      <c r="K71" s="392"/>
      <c r="L71" s="393"/>
      <c r="M71" s="392"/>
      <c r="N71" s="393"/>
      <c r="AM71" s="394"/>
      <c r="AN71" s="363" t="s">
        <v>613</v>
      </c>
    </row>
    <row r="72" spans="2:107" ht="13.5" x14ac:dyDescent="0.15">
      <c r="B72" s="369"/>
      <c r="G72" s="1250"/>
      <c r="H72" s="1250"/>
      <c r="I72" s="1250"/>
      <c r="J72" s="1250"/>
      <c r="K72" s="379"/>
      <c r="L72" s="379"/>
      <c r="M72" s="380"/>
      <c r="N72" s="38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9" t="s">
        <v>557</v>
      </c>
      <c r="BQ72" s="1249"/>
      <c r="BR72" s="1249"/>
      <c r="BS72" s="1249"/>
      <c r="BT72" s="1249"/>
      <c r="BU72" s="1249"/>
      <c r="BV72" s="1249"/>
      <c r="BW72" s="1249"/>
      <c r="BX72" s="1249" t="s">
        <v>558</v>
      </c>
      <c r="BY72" s="1249"/>
      <c r="BZ72" s="1249"/>
      <c r="CA72" s="1249"/>
      <c r="CB72" s="1249"/>
      <c r="CC72" s="1249"/>
      <c r="CD72" s="1249"/>
      <c r="CE72" s="1249"/>
      <c r="CF72" s="1249" t="s">
        <v>559</v>
      </c>
      <c r="CG72" s="1249"/>
      <c r="CH72" s="1249"/>
      <c r="CI72" s="1249"/>
      <c r="CJ72" s="1249"/>
      <c r="CK72" s="1249"/>
      <c r="CL72" s="1249"/>
      <c r="CM72" s="1249"/>
      <c r="CN72" s="1249" t="s">
        <v>560</v>
      </c>
      <c r="CO72" s="1249"/>
      <c r="CP72" s="1249"/>
      <c r="CQ72" s="1249"/>
      <c r="CR72" s="1249"/>
      <c r="CS72" s="1249"/>
      <c r="CT72" s="1249"/>
      <c r="CU72" s="1249"/>
      <c r="CV72" s="1249" t="s">
        <v>561</v>
      </c>
      <c r="CW72" s="1249"/>
      <c r="CX72" s="1249"/>
      <c r="CY72" s="1249"/>
      <c r="CZ72" s="1249"/>
      <c r="DA72" s="1249"/>
      <c r="DB72" s="1249"/>
      <c r="DC72" s="1249"/>
    </row>
    <row r="73" spans="2:107" ht="13.5" x14ac:dyDescent="0.15">
      <c r="B73" s="369"/>
      <c r="G73" s="1252"/>
      <c r="H73" s="1252"/>
      <c r="I73" s="1252"/>
      <c r="J73" s="1252"/>
      <c r="K73" s="1248"/>
      <c r="L73" s="1248"/>
      <c r="M73" s="1248"/>
      <c r="N73" s="1248"/>
      <c r="AM73" s="378"/>
      <c r="AN73" s="1247" t="s">
        <v>614</v>
      </c>
      <c r="AO73" s="1247"/>
      <c r="AP73" s="1247"/>
      <c r="AQ73" s="1247"/>
      <c r="AR73" s="1247"/>
      <c r="AS73" s="1247"/>
      <c r="AT73" s="1247"/>
      <c r="AU73" s="1247"/>
      <c r="AV73" s="1247"/>
      <c r="AW73" s="1247"/>
      <c r="AX73" s="1247"/>
      <c r="AY73" s="1247"/>
      <c r="AZ73" s="1247"/>
      <c r="BA73" s="1247"/>
      <c r="BB73" s="1247" t="s">
        <v>615</v>
      </c>
      <c r="BC73" s="1247"/>
      <c r="BD73" s="1247"/>
      <c r="BE73" s="1247"/>
      <c r="BF73" s="1247"/>
      <c r="BG73" s="1247"/>
      <c r="BH73" s="1247"/>
      <c r="BI73" s="1247"/>
      <c r="BJ73" s="1247"/>
      <c r="BK73" s="1247"/>
      <c r="BL73" s="1247"/>
      <c r="BM73" s="1247"/>
      <c r="BN73" s="1247"/>
      <c r="BO73" s="1247"/>
      <c r="BP73" s="1244">
        <v>46.6</v>
      </c>
      <c r="BQ73" s="1244"/>
      <c r="BR73" s="1244"/>
      <c r="BS73" s="1244"/>
      <c r="BT73" s="1244"/>
      <c r="BU73" s="1244"/>
      <c r="BV73" s="1244"/>
      <c r="BW73" s="1244"/>
      <c r="BX73" s="1244">
        <v>49.9</v>
      </c>
      <c r="BY73" s="1244"/>
      <c r="BZ73" s="1244"/>
      <c r="CA73" s="1244"/>
      <c r="CB73" s="1244"/>
      <c r="CC73" s="1244"/>
      <c r="CD73" s="1244"/>
      <c r="CE73" s="1244"/>
      <c r="CF73" s="1244">
        <v>50.8</v>
      </c>
      <c r="CG73" s="1244"/>
      <c r="CH73" s="1244"/>
      <c r="CI73" s="1244"/>
      <c r="CJ73" s="1244"/>
      <c r="CK73" s="1244"/>
      <c r="CL73" s="1244"/>
      <c r="CM73" s="1244"/>
      <c r="CN73" s="1244">
        <v>42.4</v>
      </c>
      <c r="CO73" s="1244"/>
      <c r="CP73" s="1244"/>
      <c r="CQ73" s="1244"/>
      <c r="CR73" s="1244"/>
      <c r="CS73" s="1244"/>
      <c r="CT73" s="1244"/>
      <c r="CU73" s="1244"/>
      <c r="CV73" s="1244">
        <v>33.299999999999997</v>
      </c>
      <c r="CW73" s="1244"/>
      <c r="CX73" s="1244"/>
      <c r="CY73" s="1244"/>
      <c r="CZ73" s="1244"/>
      <c r="DA73" s="1244"/>
      <c r="DB73" s="1244"/>
      <c r="DC73" s="1244"/>
    </row>
    <row r="74" spans="2:107" ht="13.5" x14ac:dyDescent="0.15">
      <c r="B74" s="369"/>
      <c r="G74" s="1252"/>
      <c r="H74" s="1252"/>
      <c r="I74" s="1252"/>
      <c r="J74" s="1252"/>
      <c r="K74" s="1248"/>
      <c r="L74" s="1248"/>
      <c r="M74" s="1248"/>
      <c r="N74" s="1248"/>
      <c r="AM74" s="378"/>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ht="13.5" x14ac:dyDescent="0.15">
      <c r="B75" s="369"/>
      <c r="G75" s="1252"/>
      <c r="H75" s="1252"/>
      <c r="I75" s="1250"/>
      <c r="J75" s="1250"/>
      <c r="K75" s="1251"/>
      <c r="L75" s="1251"/>
      <c r="M75" s="1251"/>
      <c r="N75" s="1251"/>
      <c r="AM75" s="378"/>
      <c r="AN75" s="1247"/>
      <c r="AO75" s="1247"/>
      <c r="AP75" s="1247"/>
      <c r="AQ75" s="1247"/>
      <c r="AR75" s="1247"/>
      <c r="AS75" s="1247"/>
      <c r="AT75" s="1247"/>
      <c r="AU75" s="1247"/>
      <c r="AV75" s="1247"/>
      <c r="AW75" s="1247"/>
      <c r="AX75" s="1247"/>
      <c r="AY75" s="1247"/>
      <c r="AZ75" s="1247"/>
      <c r="BA75" s="1247"/>
      <c r="BB75" s="1247" t="s">
        <v>620</v>
      </c>
      <c r="BC75" s="1247"/>
      <c r="BD75" s="1247"/>
      <c r="BE75" s="1247"/>
      <c r="BF75" s="1247"/>
      <c r="BG75" s="1247"/>
      <c r="BH75" s="1247"/>
      <c r="BI75" s="1247"/>
      <c r="BJ75" s="1247"/>
      <c r="BK75" s="1247"/>
      <c r="BL75" s="1247"/>
      <c r="BM75" s="1247"/>
      <c r="BN75" s="1247"/>
      <c r="BO75" s="1247"/>
      <c r="BP75" s="1244">
        <v>4.4000000000000004</v>
      </c>
      <c r="BQ75" s="1244"/>
      <c r="BR75" s="1244"/>
      <c r="BS75" s="1244"/>
      <c r="BT75" s="1244"/>
      <c r="BU75" s="1244"/>
      <c r="BV75" s="1244"/>
      <c r="BW75" s="1244"/>
      <c r="BX75" s="1244">
        <v>3.8</v>
      </c>
      <c r="BY75" s="1244"/>
      <c r="BZ75" s="1244"/>
      <c r="CA75" s="1244"/>
      <c r="CB75" s="1244"/>
      <c r="CC75" s="1244"/>
      <c r="CD75" s="1244"/>
      <c r="CE75" s="1244"/>
      <c r="CF75" s="1244">
        <v>3.7</v>
      </c>
      <c r="CG75" s="1244"/>
      <c r="CH75" s="1244"/>
      <c r="CI75" s="1244"/>
      <c r="CJ75" s="1244"/>
      <c r="CK75" s="1244"/>
      <c r="CL75" s="1244"/>
      <c r="CM75" s="1244"/>
      <c r="CN75" s="1244">
        <v>3.8</v>
      </c>
      <c r="CO75" s="1244"/>
      <c r="CP75" s="1244"/>
      <c r="CQ75" s="1244"/>
      <c r="CR75" s="1244"/>
      <c r="CS75" s="1244"/>
      <c r="CT75" s="1244"/>
      <c r="CU75" s="1244"/>
      <c r="CV75" s="1244">
        <v>3.8</v>
      </c>
      <c r="CW75" s="1244"/>
      <c r="CX75" s="1244"/>
      <c r="CY75" s="1244"/>
      <c r="CZ75" s="1244"/>
      <c r="DA75" s="1244"/>
      <c r="DB75" s="1244"/>
      <c r="DC75" s="1244"/>
    </row>
    <row r="76" spans="2:107" ht="13.5" x14ac:dyDescent="0.15">
      <c r="B76" s="369"/>
      <c r="G76" s="1252"/>
      <c r="H76" s="1252"/>
      <c r="I76" s="1250"/>
      <c r="J76" s="1250"/>
      <c r="K76" s="1251"/>
      <c r="L76" s="1251"/>
      <c r="M76" s="1251"/>
      <c r="N76" s="1251"/>
      <c r="AM76" s="378"/>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ht="13.5" x14ac:dyDescent="0.15">
      <c r="B77" s="369"/>
      <c r="G77" s="1250"/>
      <c r="H77" s="1250"/>
      <c r="I77" s="1250"/>
      <c r="J77" s="1250"/>
      <c r="K77" s="1248"/>
      <c r="L77" s="1248"/>
      <c r="M77" s="1248"/>
      <c r="N77" s="1248"/>
      <c r="AN77" s="1249" t="s">
        <v>617</v>
      </c>
      <c r="AO77" s="1249"/>
      <c r="AP77" s="1249"/>
      <c r="AQ77" s="1249"/>
      <c r="AR77" s="1249"/>
      <c r="AS77" s="1249"/>
      <c r="AT77" s="1249"/>
      <c r="AU77" s="1249"/>
      <c r="AV77" s="1249"/>
      <c r="AW77" s="1249"/>
      <c r="AX77" s="1249"/>
      <c r="AY77" s="1249"/>
      <c r="AZ77" s="1249"/>
      <c r="BA77" s="1249"/>
      <c r="BB77" s="1247" t="s">
        <v>615</v>
      </c>
      <c r="BC77" s="1247"/>
      <c r="BD77" s="1247"/>
      <c r="BE77" s="1247"/>
      <c r="BF77" s="1247"/>
      <c r="BG77" s="1247"/>
      <c r="BH77" s="1247"/>
      <c r="BI77" s="1247"/>
      <c r="BJ77" s="1247"/>
      <c r="BK77" s="1247"/>
      <c r="BL77" s="1247"/>
      <c r="BM77" s="1247"/>
      <c r="BN77" s="1247"/>
      <c r="BO77" s="1247"/>
      <c r="BP77" s="1244">
        <v>37.6</v>
      </c>
      <c r="BQ77" s="1244"/>
      <c r="BR77" s="1244"/>
      <c r="BS77" s="1244"/>
      <c r="BT77" s="1244"/>
      <c r="BU77" s="1244"/>
      <c r="BV77" s="1244"/>
      <c r="BW77" s="1244"/>
      <c r="BX77" s="1244">
        <v>34</v>
      </c>
      <c r="BY77" s="1244"/>
      <c r="BZ77" s="1244"/>
      <c r="CA77" s="1244"/>
      <c r="CB77" s="1244"/>
      <c r="CC77" s="1244"/>
      <c r="CD77" s="1244"/>
      <c r="CE77" s="1244"/>
      <c r="CF77" s="1244">
        <v>33.9</v>
      </c>
      <c r="CG77" s="1244"/>
      <c r="CH77" s="1244"/>
      <c r="CI77" s="1244"/>
      <c r="CJ77" s="1244"/>
      <c r="CK77" s="1244"/>
      <c r="CL77" s="1244"/>
      <c r="CM77" s="1244"/>
      <c r="CN77" s="1244">
        <v>31.5</v>
      </c>
      <c r="CO77" s="1244"/>
      <c r="CP77" s="1244"/>
      <c r="CQ77" s="1244"/>
      <c r="CR77" s="1244"/>
      <c r="CS77" s="1244"/>
      <c r="CT77" s="1244"/>
      <c r="CU77" s="1244"/>
      <c r="CV77" s="1244">
        <v>23.4</v>
      </c>
      <c r="CW77" s="1244"/>
      <c r="CX77" s="1244"/>
      <c r="CY77" s="1244"/>
      <c r="CZ77" s="1244"/>
      <c r="DA77" s="1244"/>
      <c r="DB77" s="1244"/>
      <c r="DC77" s="1244"/>
    </row>
    <row r="78" spans="2:107" ht="13.5" x14ac:dyDescent="0.15">
      <c r="B78" s="369"/>
      <c r="G78" s="1250"/>
      <c r="H78" s="1250"/>
      <c r="I78" s="1250"/>
      <c r="J78" s="1250"/>
      <c r="K78" s="1248"/>
      <c r="L78" s="1248"/>
      <c r="M78" s="1248"/>
      <c r="N78" s="1248"/>
      <c r="AN78" s="1249"/>
      <c r="AO78" s="1249"/>
      <c r="AP78" s="1249"/>
      <c r="AQ78" s="1249"/>
      <c r="AR78" s="1249"/>
      <c r="AS78" s="1249"/>
      <c r="AT78" s="1249"/>
      <c r="AU78" s="1249"/>
      <c r="AV78" s="1249"/>
      <c r="AW78" s="1249"/>
      <c r="AX78" s="1249"/>
      <c r="AY78" s="1249"/>
      <c r="AZ78" s="1249"/>
      <c r="BA78" s="1249"/>
      <c r="BB78" s="1247"/>
      <c r="BC78" s="1247"/>
      <c r="BD78" s="1247"/>
      <c r="BE78" s="1247"/>
      <c r="BF78" s="1247"/>
      <c r="BG78" s="1247"/>
      <c r="BH78" s="1247"/>
      <c r="BI78" s="1247"/>
      <c r="BJ78" s="1247"/>
      <c r="BK78" s="1247"/>
      <c r="BL78" s="1247"/>
      <c r="BM78" s="1247"/>
      <c r="BN78" s="1247"/>
      <c r="BO78" s="1247"/>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ht="13.5" x14ac:dyDescent="0.15">
      <c r="B79" s="369"/>
      <c r="G79" s="1250"/>
      <c r="H79" s="1250"/>
      <c r="I79" s="1245"/>
      <c r="J79" s="1245"/>
      <c r="K79" s="1246"/>
      <c r="L79" s="1246"/>
      <c r="M79" s="1246"/>
      <c r="N79" s="1246"/>
      <c r="AN79" s="1249"/>
      <c r="AO79" s="1249"/>
      <c r="AP79" s="1249"/>
      <c r="AQ79" s="1249"/>
      <c r="AR79" s="1249"/>
      <c r="AS79" s="1249"/>
      <c r="AT79" s="1249"/>
      <c r="AU79" s="1249"/>
      <c r="AV79" s="1249"/>
      <c r="AW79" s="1249"/>
      <c r="AX79" s="1249"/>
      <c r="AY79" s="1249"/>
      <c r="AZ79" s="1249"/>
      <c r="BA79" s="1249"/>
      <c r="BB79" s="1247" t="s">
        <v>620</v>
      </c>
      <c r="BC79" s="1247"/>
      <c r="BD79" s="1247"/>
      <c r="BE79" s="1247"/>
      <c r="BF79" s="1247"/>
      <c r="BG79" s="1247"/>
      <c r="BH79" s="1247"/>
      <c r="BI79" s="1247"/>
      <c r="BJ79" s="1247"/>
      <c r="BK79" s="1247"/>
      <c r="BL79" s="1247"/>
      <c r="BM79" s="1247"/>
      <c r="BN79" s="1247"/>
      <c r="BO79" s="1247"/>
      <c r="BP79" s="1244">
        <v>6.1</v>
      </c>
      <c r="BQ79" s="1244"/>
      <c r="BR79" s="1244"/>
      <c r="BS79" s="1244"/>
      <c r="BT79" s="1244"/>
      <c r="BU79" s="1244"/>
      <c r="BV79" s="1244"/>
      <c r="BW79" s="1244"/>
      <c r="BX79" s="1244">
        <v>5.9</v>
      </c>
      <c r="BY79" s="1244"/>
      <c r="BZ79" s="1244"/>
      <c r="CA79" s="1244"/>
      <c r="CB79" s="1244"/>
      <c r="CC79" s="1244"/>
      <c r="CD79" s="1244"/>
      <c r="CE79" s="1244"/>
      <c r="CF79" s="1244">
        <v>5.7</v>
      </c>
      <c r="CG79" s="1244"/>
      <c r="CH79" s="1244"/>
      <c r="CI79" s="1244"/>
      <c r="CJ79" s="1244"/>
      <c r="CK79" s="1244"/>
      <c r="CL79" s="1244"/>
      <c r="CM79" s="1244"/>
      <c r="CN79" s="1244">
        <v>5.4</v>
      </c>
      <c r="CO79" s="1244"/>
      <c r="CP79" s="1244"/>
      <c r="CQ79" s="1244"/>
      <c r="CR79" s="1244"/>
      <c r="CS79" s="1244"/>
      <c r="CT79" s="1244"/>
      <c r="CU79" s="1244"/>
      <c r="CV79" s="1244">
        <v>5.2</v>
      </c>
      <c r="CW79" s="1244"/>
      <c r="CX79" s="1244"/>
      <c r="CY79" s="1244"/>
      <c r="CZ79" s="1244"/>
      <c r="DA79" s="1244"/>
      <c r="DB79" s="1244"/>
      <c r="DC79" s="1244"/>
    </row>
    <row r="80" spans="2:107" ht="13.5" x14ac:dyDescent="0.15">
      <c r="B80" s="369"/>
      <c r="G80" s="1250"/>
      <c r="H80" s="1250"/>
      <c r="I80" s="1245"/>
      <c r="J80" s="1245"/>
      <c r="K80" s="1246"/>
      <c r="L80" s="1246"/>
      <c r="M80" s="1246"/>
      <c r="N80" s="1246"/>
      <c r="AN80" s="1249"/>
      <c r="AO80" s="1249"/>
      <c r="AP80" s="1249"/>
      <c r="AQ80" s="1249"/>
      <c r="AR80" s="1249"/>
      <c r="AS80" s="1249"/>
      <c r="AT80" s="1249"/>
      <c r="AU80" s="1249"/>
      <c r="AV80" s="1249"/>
      <c r="AW80" s="1249"/>
      <c r="AX80" s="1249"/>
      <c r="AY80" s="1249"/>
      <c r="AZ80" s="1249"/>
      <c r="BA80" s="1249"/>
      <c r="BB80" s="1247"/>
      <c r="BC80" s="1247"/>
      <c r="BD80" s="1247"/>
      <c r="BE80" s="1247"/>
      <c r="BF80" s="1247"/>
      <c r="BG80" s="1247"/>
      <c r="BH80" s="1247"/>
      <c r="BI80" s="1247"/>
      <c r="BJ80" s="1247"/>
      <c r="BK80" s="1247"/>
      <c r="BL80" s="1247"/>
      <c r="BM80" s="1247"/>
      <c r="BN80" s="1247"/>
      <c r="BO80" s="1247"/>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ht="13.5"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ht="13.5"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ht="13.5" x14ac:dyDescent="0.15">
      <c r="DD84" s="363"/>
      <c r="DE84" s="363"/>
    </row>
    <row r="85" spans="2:109" ht="13.5" x14ac:dyDescent="0.15">
      <c r="DD85" s="363"/>
      <c r="DE85" s="363"/>
    </row>
  </sheetData>
  <sheetProtection algorithmName="SHA-512" hashValue="itjOBGSOqVaTC4pwDo4VrU1D7uJj/9fF023dYypsKtPWuq7Ofxnj5xPCXQtFNqDPw27fD0HzpL2IH7sClLLo6g==" saltValue="ePAbyYfboU2ooAIzN3Q8s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7" customHeight="1" zeroHeight="1" x14ac:dyDescent="0.15"/>
  <cols>
    <col min="1" max="34" width="2.5" style="242" customWidth="1"/>
    <col min="35" max="122" width="2.5" style="241" customWidth="1"/>
    <col min="123" max="16384" width="2.5" style="241" hidden="1"/>
  </cols>
  <sheetData>
    <row r="1" spans="1:34" ht="13.7"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5" x14ac:dyDescent="0.15">
      <c r="S2" s="241"/>
      <c r="AH2" s="241"/>
    </row>
    <row r="3" spans="1:34" ht="13.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5" x14ac:dyDescent="0.15"/>
    <row r="5" spans="1:34" ht="13.5" x14ac:dyDescent="0.15"/>
    <row r="6" spans="1:34" ht="13.5" x14ac:dyDescent="0.15"/>
    <row r="7" spans="1:34" ht="13.5" x14ac:dyDescent="0.15"/>
    <row r="8" spans="1:34" ht="13.5" x14ac:dyDescent="0.15"/>
    <row r="9" spans="1:34" ht="13.5" x14ac:dyDescent="0.15">
      <c r="AH9" s="241"/>
    </row>
    <row r="10" spans="1:34" ht="13.5" x14ac:dyDescent="0.15"/>
    <row r="11" spans="1:34" ht="13.5" x14ac:dyDescent="0.15"/>
    <row r="12" spans="1:34" ht="13.5" x14ac:dyDescent="0.15"/>
    <row r="13" spans="1:34" ht="13.5" x14ac:dyDescent="0.15"/>
    <row r="14" spans="1:34" ht="13.5" x14ac:dyDescent="0.15"/>
    <row r="15" spans="1:34" ht="13.5" x14ac:dyDescent="0.15"/>
    <row r="16" spans="1:34" ht="13.5" x14ac:dyDescent="0.15"/>
    <row r="17" spans="12:34" ht="13.5" x14ac:dyDescent="0.15">
      <c r="AH17" s="241"/>
    </row>
    <row r="18" spans="12:34" ht="13.5" x14ac:dyDescent="0.15"/>
    <row r="19" spans="12:34" ht="13.5" x14ac:dyDescent="0.15"/>
    <row r="20" spans="12:34" ht="13.5" x14ac:dyDescent="0.15">
      <c r="AH20" s="241"/>
    </row>
    <row r="21" spans="12:34" ht="13.5" x14ac:dyDescent="0.15">
      <c r="AH21" s="241"/>
    </row>
    <row r="22" spans="12:34" ht="13.5" x14ac:dyDescent="0.15"/>
    <row r="23" spans="12:34" ht="13.5" x14ac:dyDescent="0.15"/>
    <row r="24" spans="12:34" ht="13.5" x14ac:dyDescent="0.15">
      <c r="Q24" s="241"/>
    </row>
    <row r="25" spans="12:34" ht="13.5" x14ac:dyDescent="0.15"/>
    <row r="26" spans="12:34" ht="13.5" x14ac:dyDescent="0.15"/>
    <row r="27" spans="12:34" ht="13.5" x14ac:dyDescent="0.15"/>
    <row r="28" spans="12:34" ht="13.5" x14ac:dyDescent="0.15">
      <c r="O28" s="241"/>
      <c r="T28" s="241"/>
      <c r="AH28" s="241"/>
    </row>
    <row r="29" spans="12:34" ht="13.5" x14ac:dyDescent="0.15"/>
    <row r="30" spans="12:34" ht="13.5" x14ac:dyDescent="0.15"/>
    <row r="31" spans="12:34" ht="13.5" x14ac:dyDescent="0.15">
      <c r="Q31" s="241"/>
    </row>
    <row r="32" spans="12:34" ht="13.5" x14ac:dyDescent="0.15">
      <c r="L32" s="241"/>
    </row>
    <row r="33" spans="2:34" ht="13.5" x14ac:dyDescent="0.15">
      <c r="C33" s="241"/>
      <c r="E33" s="241"/>
      <c r="G33" s="241"/>
      <c r="I33" s="241"/>
      <c r="X33" s="241"/>
    </row>
    <row r="34" spans="2:34" ht="13.5" x14ac:dyDescent="0.15">
      <c r="B34" s="241"/>
      <c r="P34" s="241"/>
      <c r="R34" s="241"/>
      <c r="T34" s="241"/>
    </row>
    <row r="35" spans="2:34" ht="13.5" x14ac:dyDescent="0.15">
      <c r="D35" s="241"/>
      <c r="W35" s="241"/>
      <c r="AC35" s="241"/>
      <c r="AD35" s="241"/>
      <c r="AE35" s="241"/>
      <c r="AF35" s="241"/>
      <c r="AG35" s="241"/>
      <c r="AH35" s="241"/>
    </row>
    <row r="36" spans="2:34" ht="13.5" x14ac:dyDescent="0.15">
      <c r="H36" s="241"/>
      <c r="J36" s="241"/>
      <c r="K36" s="241"/>
      <c r="M36" s="241"/>
      <c r="Y36" s="241"/>
      <c r="Z36" s="241"/>
      <c r="AA36" s="241"/>
      <c r="AB36" s="241"/>
      <c r="AC36" s="241"/>
      <c r="AD36" s="241"/>
      <c r="AE36" s="241"/>
      <c r="AF36" s="241"/>
      <c r="AG36" s="241"/>
      <c r="AH36" s="241"/>
    </row>
    <row r="37" spans="2:34" ht="13.5" x14ac:dyDescent="0.15">
      <c r="AH37" s="241"/>
    </row>
    <row r="38" spans="2:34" ht="13.5" x14ac:dyDescent="0.15">
      <c r="AG38" s="241"/>
      <c r="AH38" s="241"/>
    </row>
    <row r="39" spans="2:34" ht="13.5" x14ac:dyDescent="0.15"/>
    <row r="40" spans="2:34" ht="13.5" x14ac:dyDescent="0.15">
      <c r="X40" s="241"/>
    </row>
    <row r="41" spans="2:34" ht="13.5" x14ac:dyDescent="0.15">
      <c r="R41" s="241"/>
    </row>
    <row r="42" spans="2:34" ht="13.5" x14ac:dyDescent="0.15">
      <c r="W42" s="241"/>
    </row>
    <row r="43" spans="2:34" ht="13.5" x14ac:dyDescent="0.15">
      <c r="Y43" s="241"/>
      <c r="Z43" s="241"/>
      <c r="AA43" s="241"/>
      <c r="AB43" s="241"/>
      <c r="AC43" s="241"/>
      <c r="AD43" s="241"/>
      <c r="AE43" s="241"/>
      <c r="AF43" s="241"/>
      <c r="AG43" s="241"/>
      <c r="AH43" s="241"/>
    </row>
    <row r="44" spans="2:34" ht="13.5" x14ac:dyDescent="0.15">
      <c r="AH44" s="241"/>
    </row>
    <row r="45" spans="2:34" ht="13.5" x14ac:dyDescent="0.15">
      <c r="X45" s="241"/>
    </row>
    <row r="46" spans="2:34" ht="13.5" x14ac:dyDescent="0.15"/>
    <row r="47" spans="2:34" ht="13.5" x14ac:dyDescent="0.15"/>
    <row r="48" spans="2:34" ht="13.5" x14ac:dyDescent="0.15">
      <c r="W48" s="241"/>
      <c r="Y48" s="241"/>
      <c r="Z48" s="241"/>
      <c r="AA48" s="241"/>
      <c r="AB48" s="241"/>
      <c r="AC48" s="241"/>
      <c r="AD48" s="241"/>
      <c r="AE48" s="241"/>
      <c r="AF48" s="241"/>
      <c r="AG48" s="241"/>
      <c r="AH48" s="241"/>
    </row>
    <row r="49" spans="28:34" ht="13.5" x14ac:dyDescent="0.15"/>
    <row r="50" spans="28:34" ht="13.5" x14ac:dyDescent="0.15">
      <c r="AE50" s="241"/>
      <c r="AF50" s="241"/>
      <c r="AG50" s="241"/>
      <c r="AH50" s="241"/>
    </row>
    <row r="51" spans="28:34" ht="13.5" x14ac:dyDescent="0.15">
      <c r="AC51" s="241"/>
      <c r="AD51" s="241"/>
      <c r="AE51" s="241"/>
      <c r="AF51" s="241"/>
      <c r="AG51" s="241"/>
      <c r="AH51" s="241"/>
    </row>
    <row r="52" spans="28:34" ht="13.5" x14ac:dyDescent="0.15"/>
    <row r="53" spans="28:34" ht="13.5" x14ac:dyDescent="0.15">
      <c r="AF53" s="241"/>
      <c r="AG53" s="241"/>
      <c r="AH53" s="241"/>
    </row>
    <row r="54" spans="28:34" ht="13.5" x14ac:dyDescent="0.15">
      <c r="AH54" s="241"/>
    </row>
    <row r="55" spans="28:34" ht="13.5" x14ac:dyDescent="0.15"/>
    <row r="56" spans="28:34" ht="13.5" x14ac:dyDescent="0.15">
      <c r="AB56" s="241"/>
      <c r="AC56" s="241"/>
      <c r="AD56" s="241"/>
      <c r="AE56" s="241"/>
      <c r="AF56" s="241"/>
      <c r="AG56" s="241"/>
      <c r="AH56" s="241"/>
    </row>
    <row r="57" spans="28:34" ht="13.5" x14ac:dyDescent="0.15">
      <c r="AH57" s="241"/>
    </row>
    <row r="58" spans="28:34" ht="13.5" x14ac:dyDescent="0.15">
      <c r="AH58" s="241"/>
    </row>
    <row r="59" spans="28:34" ht="13.5" x14ac:dyDescent="0.15"/>
    <row r="60" spans="28:34" ht="13.5" x14ac:dyDescent="0.15"/>
    <row r="61" spans="28:34" ht="13.5" x14ac:dyDescent="0.15"/>
    <row r="62" spans="28:34" ht="13.5" x14ac:dyDescent="0.15"/>
    <row r="63" spans="28:34" ht="13.5" x14ac:dyDescent="0.15">
      <c r="AH63" s="241"/>
    </row>
    <row r="64" spans="28:34" ht="13.5" x14ac:dyDescent="0.15">
      <c r="AG64" s="241"/>
      <c r="AH64" s="241"/>
    </row>
    <row r="65" spans="28:34" ht="13.5" x14ac:dyDescent="0.15"/>
    <row r="66" spans="28:34" ht="13.5" x14ac:dyDescent="0.15"/>
    <row r="67" spans="28:34" ht="13.5" x14ac:dyDescent="0.15"/>
    <row r="68" spans="28:34" ht="13.5" x14ac:dyDescent="0.15">
      <c r="AB68" s="241"/>
      <c r="AC68" s="241"/>
      <c r="AD68" s="241"/>
      <c r="AE68" s="241"/>
      <c r="AF68" s="241"/>
      <c r="AG68" s="241"/>
      <c r="AH68" s="241"/>
    </row>
    <row r="69" spans="28:34" ht="13.5" x14ac:dyDescent="0.15">
      <c r="AF69" s="241"/>
      <c r="AG69" s="241"/>
      <c r="AH69" s="241"/>
    </row>
    <row r="70" spans="28:34" ht="13.5" x14ac:dyDescent="0.15"/>
    <row r="71" spans="28:34" ht="13.5" x14ac:dyDescent="0.15"/>
    <row r="72" spans="28:34" ht="13.5" x14ac:dyDescent="0.15"/>
    <row r="73" spans="28:34" ht="13.5" x14ac:dyDescent="0.15"/>
    <row r="74" spans="28:34" ht="13.5" x14ac:dyDescent="0.15"/>
    <row r="75" spans="28:34" ht="13.5" x14ac:dyDescent="0.15">
      <c r="AH75" s="241"/>
    </row>
    <row r="76" spans="28:34" ht="13.5" x14ac:dyDescent="0.15">
      <c r="AF76" s="241"/>
      <c r="AG76" s="241"/>
      <c r="AH76" s="241"/>
    </row>
    <row r="77" spans="28:34" ht="13.5" x14ac:dyDescent="0.15">
      <c r="AG77" s="241"/>
      <c r="AH77" s="241"/>
    </row>
    <row r="78" spans="28:34" ht="13.5" x14ac:dyDescent="0.15"/>
    <row r="79" spans="28:34" ht="13.5" x14ac:dyDescent="0.15"/>
    <row r="80" spans="28:34" ht="13.5" x14ac:dyDescent="0.15"/>
    <row r="81" spans="25:34" ht="13.5" x14ac:dyDescent="0.15"/>
    <row r="82" spans="25:34" ht="13.5" x14ac:dyDescent="0.15">
      <c r="Y82" s="241"/>
    </row>
    <row r="83" spans="25:34" ht="13.5" x14ac:dyDescent="0.15">
      <c r="Y83" s="241"/>
      <c r="Z83" s="241"/>
      <c r="AA83" s="241"/>
      <c r="AB83" s="241"/>
      <c r="AC83" s="241"/>
      <c r="AD83" s="241"/>
      <c r="AE83" s="241"/>
      <c r="AF83" s="241"/>
      <c r="AG83" s="241"/>
      <c r="AH83" s="241"/>
    </row>
    <row r="84" spans="25:34" ht="13.5" x14ac:dyDescent="0.15"/>
    <row r="85" spans="25:34" ht="13.5" x14ac:dyDescent="0.15"/>
    <row r="86" spans="25:34" ht="13.5" x14ac:dyDescent="0.15"/>
    <row r="87" spans="25:34" ht="13.5" x14ac:dyDescent="0.15"/>
    <row r="88" spans="25:34" ht="13.5" x14ac:dyDescent="0.15">
      <c r="AH88" s="241"/>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41"/>
      <c r="AG94" s="241"/>
      <c r="AH94" s="241"/>
    </row>
    <row r="95" spans="25:34" ht="13.7" customHeight="1" x14ac:dyDescent="0.15">
      <c r="AH95" s="241"/>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41"/>
    </row>
    <row r="102" spans="33:34" ht="13.7" customHeight="1" x14ac:dyDescent="0.15"/>
    <row r="103" spans="33:34" ht="13.7" customHeight="1" x14ac:dyDescent="0.15"/>
    <row r="104" spans="33:34" ht="13.7" customHeight="1" x14ac:dyDescent="0.15">
      <c r="AG104" s="241"/>
      <c r="AH104" s="241"/>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122" ht="13.7" customHeight="1" x14ac:dyDescent="0.15"/>
    <row r="114" spans="34:122" ht="13.7" customHeight="1" x14ac:dyDescent="0.15"/>
    <row r="115" spans="34:122" ht="13.7" customHeight="1" x14ac:dyDescent="0.15"/>
    <row r="116" spans="34:122" ht="13.7" customHeight="1" x14ac:dyDescent="0.15">
      <c r="AH116" s="241"/>
    </row>
    <row r="117" spans="34:122" ht="13.7" customHeight="1" x14ac:dyDescent="0.15"/>
    <row r="118" spans="34:122" ht="13.7" customHeight="1" x14ac:dyDescent="0.15"/>
    <row r="119" spans="34:122" ht="13.7" customHeight="1" x14ac:dyDescent="0.15"/>
    <row r="120" spans="34:122" ht="13.7" customHeight="1" x14ac:dyDescent="0.15">
      <c r="AH120" s="241"/>
    </row>
    <row r="121" spans="34:122" ht="13.7" customHeight="1" x14ac:dyDescent="0.15">
      <c r="AH121" s="241"/>
    </row>
    <row r="122" spans="34:122" ht="13.7" customHeight="1" x14ac:dyDescent="0.15"/>
    <row r="123" spans="34:122" ht="13.7" customHeight="1" x14ac:dyDescent="0.15"/>
    <row r="124" spans="34:122" ht="13.7" customHeight="1" x14ac:dyDescent="0.15"/>
    <row r="125" spans="34:122" ht="13.7" customHeight="1" x14ac:dyDescent="0.15">
      <c r="DR125" s="241" t="s">
        <v>504</v>
      </c>
    </row>
  </sheetData>
  <sheetProtection algorithmName="SHA-512" hashValue="PBc8c/705xBGtzqMYui5cc1CpovQoEkewoj0AJ03cLcD50JhTwZwWGW3v1UQ64FqCsgrznSUid0WBRV2qM/8gQ==" saltValue="4pN6vQsGAz8FQAYpOMDI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7" customHeight="1" zeroHeight="1" x14ac:dyDescent="0.15"/>
  <cols>
    <col min="1" max="34" width="2.5" style="242" customWidth="1"/>
    <col min="35" max="122" width="2.5" style="241" customWidth="1"/>
    <col min="123" max="16384" width="2.5" style="241" hidden="1"/>
  </cols>
  <sheetData>
    <row r="1" spans="2:34" ht="13.7"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5" x14ac:dyDescent="0.15">
      <c r="S2" s="241"/>
      <c r="AH2" s="241"/>
    </row>
    <row r="3" spans="2:34" ht="13.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5" x14ac:dyDescent="0.15"/>
    <row r="5" spans="2:34" ht="13.5" x14ac:dyDescent="0.15"/>
    <row r="6" spans="2:34" ht="13.5" x14ac:dyDescent="0.15"/>
    <row r="7" spans="2:34" ht="13.5" x14ac:dyDescent="0.15"/>
    <row r="8" spans="2:34" ht="13.5" x14ac:dyDescent="0.15"/>
    <row r="9" spans="2:34" ht="13.5" x14ac:dyDescent="0.15">
      <c r="AH9" s="241"/>
    </row>
    <row r="10" spans="2:34" ht="13.5" x14ac:dyDescent="0.15"/>
    <row r="11" spans="2:34" ht="13.5" x14ac:dyDescent="0.15"/>
    <row r="12" spans="2:34" ht="13.5" x14ac:dyDescent="0.15"/>
    <row r="13" spans="2:34" ht="13.5" x14ac:dyDescent="0.15"/>
    <row r="14" spans="2:34" ht="13.5" x14ac:dyDescent="0.15"/>
    <row r="15" spans="2:34" ht="13.5" x14ac:dyDescent="0.15"/>
    <row r="16" spans="2:34" ht="13.5" x14ac:dyDescent="0.15"/>
    <row r="17" spans="12:34" ht="13.5" x14ac:dyDescent="0.15">
      <c r="AH17" s="241"/>
    </row>
    <row r="18" spans="12:34" ht="13.5" x14ac:dyDescent="0.15"/>
    <row r="19" spans="12:34" ht="13.5" x14ac:dyDescent="0.15"/>
    <row r="20" spans="12:34" ht="13.5" x14ac:dyDescent="0.15">
      <c r="AH20" s="241"/>
    </row>
    <row r="21" spans="12:34" ht="13.5" x14ac:dyDescent="0.15">
      <c r="AH21" s="241"/>
    </row>
    <row r="22" spans="12:34" ht="13.5" x14ac:dyDescent="0.15"/>
    <row r="23" spans="12:34" ht="13.5" x14ac:dyDescent="0.15"/>
    <row r="24" spans="12:34" ht="13.5" x14ac:dyDescent="0.15">
      <c r="Q24" s="241"/>
    </row>
    <row r="25" spans="12:34" ht="13.5" x14ac:dyDescent="0.15"/>
    <row r="26" spans="12:34" ht="13.5" x14ac:dyDescent="0.15"/>
    <row r="27" spans="12:34" ht="13.5" x14ac:dyDescent="0.15"/>
    <row r="28" spans="12:34" ht="13.5" x14ac:dyDescent="0.15">
      <c r="O28" s="241"/>
      <c r="T28" s="241"/>
      <c r="AH28" s="241"/>
    </row>
    <row r="29" spans="12:34" ht="13.5" x14ac:dyDescent="0.15"/>
    <row r="30" spans="12:34" ht="13.5" x14ac:dyDescent="0.15"/>
    <row r="31" spans="12:34" ht="13.5" x14ac:dyDescent="0.15">
      <c r="Q31" s="241"/>
    </row>
    <row r="32" spans="12:34" ht="13.5" x14ac:dyDescent="0.15">
      <c r="L32" s="241"/>
    </row>
    <row r="33" spans="2:34" ht="13.5" x14ac:dyDescent="0.15">
      <c r="C33" s="241"/>
      <c r="E33" s="241"/>
      <c r="G33" s="241"/>
      <c r="I33" s="241"/>
      <c r="X33" s="241"/>
    </row>
    <row r="34" spans="2:34" ht="13.5" x14ac:dyDescent="0.15">
      <c r="B34" s="241"/>
      <c r="P34" s="241"/>
      <c r="R34" s="241"/>
      <c r="T34" s="241"/>
    </row>
    <row r="35" spans="2:34" ht="13.5" x14ac:dyDescent="0.15">
      <c r="D35" s="241"/>
      <c r="W35" s="241"/>
      <c r="AC35" s="241"/>
      <c r="AD35" s="241"/>
      <c r="AE35" s="241"/>
      <c r="AF35" s="241"/>
      <c r="AG35" s="241"/>
      <c r="AH35" s="241"/>
    </row>
    <row r="36" spans="2:34" ht="13.5" x14ac:dyDescent="0.15">
      <c r="H36" s="241"/>
      <c r="J36" s="241"/>
      <c r="K36" s="241"/>
      <c r="M36" s="241"/>
      <c r="Y36" s="241"/>
      <c r="Z36" s="241"/>
      <c r="AA36" s="241"/>
      <c r="AB36" s="241"/>
      <c r="AC36" s="241"/>
      <c r="AD36" s="241"/>
      <c r="AE36" s="241"/>
      <c r="AF36" s="241"/>
      <c r="AG36" s="241"/>
      <c r="AH36" s="241"/>
    </row>
    <row r="37" spans="2:34" ht="13.5" x14ac:dyDescent="0.15">
      <c r="AH37" s="241"/>
    </row>
    <row r="38" spans="2:34" ht="13.5" x14ac:dyDescent="0.15">
      <c r="AG38" s="241"/>
      <c r="AH38" s="241"/>
    </row>
    <row r="39" spans="2:34" ht="13.5" x14ac:dyDescent="0.15"/>
    <row r="40" spans="2:34" ht="13.5" x14ac:dyDescent="0.15">
      <c r="X40" s="241"/>
    </row>
    <row r="41" spans="2:34" ht="13.5" x14ac:dyDescent="0.15">
      <c r="R41" s="241"/>
    </row>
    <row r="42" spans="2:34" ht="13.5" x14ac:dyDescent="0.15">
      <c r="W42" s="241"/>
    </row>
    <row r="43" spans="2:34" ht="13.5" x14ac:dyDescent="0.15">
      <c r="Y43" s="241"/>
      <c r="Z43" s="241"/>
      <c r="AA43" s="241"/>
      <c r="AB43" s="241"/>
      <c r="AC43" s="241"/>
      <c r="AD43" s="241"/>
      <c r="AE43" s="241"/>
      <c r="AF43" s="241"/>
      <c r="AG43" s="241"/>
      <c r="AH43" s="241"/>
    </row>
    <row r="44" spans="2:34" ht="13.5" x14ac:dyDescent="0.15">
      <c r="AH44" s="241"/>
    </row>
    <row r="45" spans="2:34" ht="13.5" x14ac:dyDescent="0.15">
      <c r="X45" s="241"/>
    </row>
    <row r="46" spans="2:34" ht="13.5" x14ac:dyDescent="0.15"/>
    <row r="47" spans="2:34" ht="13.5" x14ac:dyDescent="0.15"/>
    <row r="48" spans="2:34" ht="13.5" x14ac:dyDescent="0.15">
      <c r="W48" s="241"/>
      <c r="Y48" s="241"/>
      <c r="Z48" s="241"/>
      <c r="AA48" s="241"/>
      <c r="AB48" s="241"/>
      <c r="AC48" s="241"/>
      <c r="AD48" s="241"/>
      <c r="AE48" s="241"/>
      <c r="AF48" s="241"/>
      <c r="AG48" s="241"/>
      <c r="AH48" s="241"/>
    </row>
    <row r="49" spans="28:34" ht="13.5" x14ac:dyDescent="0.15"/>
    <row r="50" spans="28:34" ht="13.5" x14ac:dyDescent="0.15">
      <c r="AE50" s="241"/>
      <c r="AF50" s="241"/>
      <c r="AG50" s="241"/>
      <c r="AH50" s="241"/>
    </row>
    <row r="51" spans="28:34" ht="13.5" x14ac:dyDescent="0.15">
      <c r="AC51" s="241"/>
      <c r="AD51" s="241"/>
      <c r="AE51" s="241"/>
      <c r="AF51" s="241"/>
      <c r="AG51" s="241"/>
      <c r="AH51" s="241"/>
    </row>
    <row r="52" spans="28:34" ht="13.5" x14ac:dyDescent="0.15"/>
    <row r="53" spans="28:34" ht="13.5" x14ac:dyDescent="0.15">
      <c r="AF53" s="241"/>
      <c r="AG53" s="241"/>
      <c r="AH53" s="241"/>
    </row>
    <row r="54" spans="28:34" ht="13.5" x14ac:dyDescent="0.15">
      <c r="AH54" s="241"/>
    </row>
    <row r="55" spans="28:34" ht="13.5" x14ac:dyDescent="0.15"/>
    <row r="56" spans="28:34" ht="13.5" x14ac:dyDescent="0.15">
      <c r="AB56" s="241"/>
      <c r="AC56" s="241"/>
      <c r="AD56" s="241"/>
      <c r="AE56" s="241"/>
      <c r="AF56" s="241"/>
      <c r="AG56" s="241"/>
      <c r="AH56" s="241"/>
    </row>
    <row r="57" spans="28:34" ht="13.5" x14ac:dyDescent="0.15">
      <c r="AH57" s="241"/>
    </row>
    <row r="58" spans="28:34" ht="13.5" x14ac:dyDescent="0.15">
      <c r="AH58" s="241"/>
    </row>
    <row r="59" spans="28:34" ht="13.5" x14ac:dyDescent="0.15">
      <c r="AG59" s="241"/>
      <c r="AH59" s="241"/>
    </row>
    <row r="60" spans="28:34" ht="13.5" x14ac:dyDescent="0.15"/>
    <row r="61" spans="28:34" ht="13.5" x14ac:dyDescent="0.15"/>
    <row r="62" spans="28:34" ht="13.5" x14ac:dyDescent="0.15"/>
    <row r="63" spans="28:34" ht="13.5" x14ac:dyDescent="0.15">
      <c r="AH63" s="241"/>
    </row>
    <row r="64" spans="28:34" ht="13.5" x14ac:dyDescent="0.15">
      <c r="AG64" s="241"/>
      <c r="AH64" s="241"/>
    </row>
    <row r="65" spans="28:34" ht="13.5" x14ac:dyDescent="0.15"/>
    <row r="66" spans="28:34" ht="13.5" x14ac:dyDescent="0.15"/>
    <row r="67" spans="28:34" ht="13.5" x14ac:dyDescent="0.15"/>
    <row r="68" spans="28:34" ht="13.5" x14ac:dyDescent="0.15">
      <c r="AB68" s="241"/>
      <c r="AC68" s="241"/>
      <c r="AD68" s="241"/>
      <c r="AE68" s="241"/>
      <c r="AF68" s="241"/>
      <c r="AG68" s="241"/>
      <c r="AH68" s="241"/>
    </row>
    <row r="69" spans="28:34" ht="13.5" x14ac:dyDescent="0.15">
      <c r="AF69" s="241"/>
      <c r="AG69" s="241"/>
      <c r="AH69" s="241"/>
    </row>
    <row r="70" spans="28:34" ht="13.5" x14ac:dyDescent="0.15"/>
    <row r="71" spans="28:34" ht="13.5" x14ac:dyDescent="0.15"/>
    <row r="72" spans="28:34" ht="13.5" x14ac:dyDescent="0.15"/>
    <row r="73" spans="28:34" ht="13.5" x14ac:dyDescent="0.15"/>
    <row r="74" spans="28:34" ht="13.5" x14ac:dyDescent="0.15"/>
    <row r="75" spans="28:34" ht="13.5" x14ac:dyDescent="0.15">
      <c r="AH75" s="241"/>
    </row>
    <row r="76" spans="28:34" ht="13.5" x14ac:dyDescent="0.15">
      <c r="AF76" s="241"/>
      <c r="AG76" s="241"/>
      <c r="AH76" s="241"/>
    </row>
    <row r="77" spans="28:34" ht="13.5" x14ac:dyDescent="0.15">
      <c r="AG77" s="241"/>
      <c r="AH77" s="241"/>
    </row>
    <row r="78" spans="28:34" ht="13.5" x14ac:dyDescent="0.15"/>
    <row r="79" spans="28:34" ht="13.5" x14ac:dyDescent="0.15"/>
    <row r="80" spans="28:34" ht="13.5" x14ac:dyDescent="0.15"/>
    <row r="81" spans="25:34" ht="13.5" x14ac:dyDescent="0.15"/>
    <row r="82" spans="25:34" ht="13.5" x14ac:dyDescent="0.15">
      <c r="Y82" s="241"/>
    </row>
    <row r="83" spans="25:34" ht="13.5" x14ac:dyDescent="0.15">
      <c r="Y83" s="241"/>
      <c r="Z83" s="241"/>
      <c r="AA83" s="241"/>
      <c r="AB83" s="241"/>
      <c r="AC83" s="241"/>
      <c r="AD83" s="241"/>
      <c r="AE83" s="241"/>
      <c r="AF83" s="241"/>
      <c r="AG83" s="241"/>
      <c r="AH83" s="241"/>
    </row>
    <row r="84" spans="25:34" ht="13.5" x14ac:dyDescent="0.15"/>
    <row r="85" spans="25:34" ht="13.5" x14ac:dyDescent="0.15"/>
    <row r="86" spans="25:34" ht="13.5" x14ac:dyDescent="0.15"/>
    <row r="87" spans="25:34" ht="13.5" x14ac:dyDescent="0.15"/>
    <row r="88" spans="25:34" ht="13.5" x14ac:dyDescent="0.15">
      <c r="AH88" s="241"/>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41"/>
      <c r="AG94" s="241"/>
      <c r="AH94" s="241"/>
    </row>
    <row r="95" spans="25:34" ht="13.7" customHeight="1" x14ac:dyDescent="0.15">
      <c r="AH95" s="241"/>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41"/>
    </row>
    <row r="102" spans="33:34" ht="13.7" customHeight="1" x14ac:dyDescent="0.15"/>
    <row r="103" spans="33:34" ht="13.7" customHeight="1" x14ac:dyDescent="0.15"/>
    <row r="104" spans="33:34" ht="13.7" customHeight="1" x14ac:dyDescent="0.15">
      <c r="AG104" s="241"/>
      <c r="AH104" s="241"/>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122" ht="13.7" customHeight="1" x14ac:dyDescent="0.15"/>
    <row r="114" spans="34:122" ht="13.7" customHeight="1" x14ac:dyDescent="0.15"/>
    <row r="115" spans="34:122" ht="13.7" customHeight="1" x14ac:dyDescent="0.15"/>
    <row r="116" spans="34:122" ht="13.7" customHeight="1" x14ac:dyDescent="0.15">
      <c r="AH116" s="241"/>
    </row>
    <row r="117" spans="34:122" ht="13.7" customHeight="1" x14ac:dyDescent="0.15"/>
    <row r="118" spans="34:122" ht="13.7" customHeight="1" x14ac:dyDescent="0.15"/>
    <row r="119" spans="34:122" ht="13.7" customHeight="1" x14ac:dyDescent="0.15"/>
    <row r="120" spans="34:122" ht="13.7" customHeight="1" x14ac:dyDescent="0.15">
      <c r="AH120" s="241"/>
    </row>
    <row r="121" spans="34:122" ht="13.7" customHeight="1" x14ac:dyDescent="0.15">
      <c r="AH121" s="241"/>
    </row>
    <row r="122" spans="34:122" ht="13.7" customHeight="1" x14ac:dyDescent="0.15"/>
    <row r="123" spans="34:122" ht="13.7" customHeight="1" x14ac:dyDescent="0.15"/>
    <row r="124" spans="34:122" ht="13.7" customHeight="1" x14ac:dyDescent="0.15"/>
    <row r="125" spans="34:122" ht="13.7" customHeight="1" x14ac:dyDescent="0.15">
      <c r="DR125" s="241" t="s">
        <v>504</v>
      </c>
    </row>
  </sheetData>
  <sheetProtection algorithmName="SHA-512" hashValue="lNbHAZeQukQjhgI8H1k/Ihx/P8FXso89pD6yyFjGp3L+XwjLfmzMKnKNLAm4ZxDIkmtHKtDG685hmjSxRofANA==" saltValue="npSrO5XPBz8Qd4WHvLvSH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49698</v>
      </c>
      <c r="E3" s="153"/>
      <c r="F3" s="154">
        <v>48088</v>
      </c>
      <c r="G3" s="155"/>
      <c r="H3" s="156"/>
    </row>
    <row r="4" spans="1:8" x14ac:dyDescent="0.15">
      <c r="A4" s="157"/>
      <c r="B4" s="158"/>
      <c r="C4" s="159"/>
      <c r="D4" s="160">
        <v>25189</v>
      </c>
      <c r="E4" s="161"/>
      <c r="F4" s="162">
        <v>25183</v>
      </c>
      <c r="G4" s="163"/>
      <c r="H4" s="164"/>
    </row>
    <row r="5" spans="1:8" x14ac:dyDescent="0.15">
      <c r="A5" s="145" t="s">
        <v>549</v>
      </c>
      <c r="B5" s="150"/>
      <c r="C5" s="151"/>
      <c r="D5" s="152">
        <v>52884</v>
      </c>
      <c r="E5" s="153"/>
      <c r="F5" s="154">
        <v>46457</v>
      </c>
      <c r="G5" s="155"/>
      <c r="H5" s="156"/>
    </row>
    <row r="6" spans="1:8" x14ac:dyDescent="0.15">
      <c r="A6" s="157"/>
      <c r="B6" s="158"/>
      <c r="C6" s="159"/>
      <c r="D6" s="160">
        <v>26444</v>
      </c>
      <c r="E6" s="161"/>
      <c r="F6" s="162">
        <v>24020</v>
      </c>
      <c r="G6" s="163"/>
      <c r="H6" s="164"/>
    </row>
    <row r="7" spans="1:8" x14ac:dyDescent="0.15">
      <c r="A7" s="145" t="s">
        <v>550</v>
      </c>
      <c r="B7" s="150"/>
      <c r="C7" s="151"/>
      <c r="D7" s="152">
        <v>59544</v>
      </c>
      <c r="E7" s="153"/>
      <c r="F7" s="154">
        <v>51849</v>
      </c>
      <c r="G7" s="155"/>
      <c r="H7" s="156"/>
    </row>
    <row r="8" spans="1:8" x14ac:dyDescent="0.15">
      <c r="A8" s="157"/>
      <c r="B8" s="158"/>
      <c r="C8" s="159"/>
      <c r="D8" s="160">
        <v>30135</v>
      </c>
      <c r="E8" s="161"/>
      <c r="F8" s="162">
        <v>26326</v>
      </c>
      <c r="G8" s="163"/>
      <c r="H8" s="164"/>
    </row>
    <row r="9" spans="1:8" x14ac:dyDescent="0.15">
      <c r="A9" s="145" t="s">
        <v>551</v>
      </c>
      <c r="B9" s="150"/>
      <c r="C9" s="151"/>
      <c r="D9" s="152">
        <v>60052</v>
      </c>
      <c r="E9" s="153"/>
      <c r="F9" s="154">
        <v>52191</v>
      </c>
      <c r="G9" s="155"/>
      <c r="H9" s="156"/>
    </row>
    <row r="10" spans="1:8" x14ac:dyDescent="0.15">
      <c r="A10" s="157"/>
      <c r="B10" s="158"/>
      <c r="C10" s="159"/>
      <c r="D10" s="160">
        <v>27061</v>
      </c>
      <c r="E10" s="161"/>
      <c r="F10" s="162">
        <v>26807</v>
      </c>
      <c r="G10" s="163"/>
      <c r="H10" s="164"/>
    </row>
    <row r="11" spans="1:8" x14ac:dyDescent="0.15">
      <c r="A11" s="145" t="s">
        <v>552</v>
      </c>
      <c r="B11" s="150"/>
      <c r="C11" s="151"/>
      <c r="D11" s="152">
        <v>59777</v>
      </c>
      <c r="E11" s="153"/>
      <c r="F11" s="154">
        <v>48105</v>
      </c>
      <c r="G11" s="155"/>
      <c r="H11" s="156"/>
    </row>
    <row r="12" spans="1:8" x14ac:dyDescent="0.15">
      <c r="A12" s="157"/>
      <c r="B12" s="158"/>
      <c r="C12" s="165"/>
      <c r="D12" s="160">
        <v>32834</v>
      </c>
      <c r="E12" s="161"/>
      <c r="F12" s="162">
        <v>24072</v>
      </c>
      <c r="G12" s="163"/>
      <c r="H12" s="164"/>
    </row>
    <row r="13" spans="1:8" x14ac:dyDescent="0.15">
      <c r="A13" s="145"/>
      <c r="B13" s="150"/>
      <c r="C13" s="166"/>
      <c r="D13" s="167">
        <v>56391</v>
      </c>
      <c r="E13" s="168"/>
      <c r="F13" s="169">
        <v>49338</v>
      </c>
      <c r="G13" s="170"/>
      <c r="H13" s="156"/>
    </row>
    <row r="14" spans="1:8" x14ac:dyDescent="0.15">
      <c r="A14" s="157"/>
      <c r="B14" s="158"/>
      <c r="C14" s="159"/>
      <c r="D14" s="160">
        <v>28333</v>
      </c>
      <c r="E14" s="161"/>
      <c r="F14" s="162">
        <v>25282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5.63</v>
      </c>
      <c r="C19" s="171">
        <f>ROUND(VALUE(SUBSTITUTE(実質収支比率等に係る経年分析!G$48,"▲","-")),2)</f>
        <v>3.9</v>
      </c>
      <c r="D19" s="171">
        <f>ROUND(VALUE(SUBSTITUTE(実質収支比率等に係る経年分析!H$48,"▲","-")),2)</f>
        <v>5.03</v>
      </c>
      <c r="E19" s="171">
        <f>ROUND(VALUE(SUBSTITUTE(実質収支比率等に係る経年分析!I$48,"▲","-")),2)</f>
        <v>6.41</v>
      </c>
      <c r="F19" s="171">
        <f>ROUND(VALUE(SUBSTITUTE(実質収支比率等に係る経年分析!J$48,"▲","-")),2)</f>
        <v>6.97</v>
      </c>
    </row>
    <row r="20" spans="1:11" x14ac:dyDescent="0.15">
      <c r="A20" s="171" t="s">
        <v>55</v>
      </c>
      <c r="B20" s="171">
        <f>ROUND(VALUE(SUBSTITUTE(実質収支比率等に係る経年分析!F$47,"▲","-")),2)</f>
        <v>7.16</v>
      </c>
      <c r="C20" s="171">
        <f>ROUND(VALUE(SUBSTITUTE(実質収支比率等に係る経年分析!G$47,"▲","-")),2)</f>
        <v>8.32</v>
      </c>
      <c r="D20" s="171">
        <f>ROUND(VALUE(SUBSTITUTE(実質収支比率等に係る経年分析!H$47,"▲","-")),2)</f>
        <v>7.25</v>
      </c>
      <c r="E20" s="171">
        <f>ROUND(VALUE(SUBSTITUTE(実質収支比率等に係る経年分析!I$47,"▲","-")),2)</f>
        <v>7.13</v>
      </c>
      <c r="F20" s="171">
        <f>ROUND(VALUE(SUBSTITUTE(実質収支比率等に係る経年分析!J$47,"▲","-")),2)</f>
        <v>10.220000000000001</v>
      </c>
    </row>
    <row r="21" spans="1:11" x14ac:dyDescent="0.15">
      <c r="A21" s="171" t="s">
        <v>56</v>
      </c>
      <c r="B21" s="171">
        <f>IF(ISNUMBER(VALUE(SUBSTITUTE(実質収支比率等に係る経年分析!F$49,"▲","-"))),ROUND(VALUE(SUBSTITUTE(実質収支比率等に係る経年分析!F$49,"▲","-")),2),NA())</f>
        <v>-2.23</v>
      </c>
      <c r="C21" s="171">
        <f>IF(ISNUMBER(VALUE(SUBSTITUTE(実質収支比率等に係る経年分析!G$49,"▲","-"))),ROUND(VALUE(SUBSTITUTE(実質収支比率等に係る経年分析!G$49,"▲","-")),2),NA())</f>
        <v>-3.33</v>
      </c>
      <c r="D21" s="171">
        <f>IF(ISNUMBER(VALUE(SUBSTITUTE(実質収支比率等に係る経年分析!H$49,"▲","-"))),ROUND(VALUE(SUBSTITUTE(実質収支比率等に係る経年分析!H$49,"▲","-")),2),NA())</f>
        <v>-1.83</v>
      </c>
      <c r="E21" s="171">
        <f>IF(ISNUMBER(VALUE(SUBSTITUTE(実質収支比率等に係る経年分析!I$49,"▲","-"))),ROUND(VALUE(SUBSTITUTE(実質収支比率等に係る経年分析!I$49,"▲","-")),2),NA())</f>
        <v>-0.89</v>
      </c>
      <c r="F21" s="171">
        <f>IF(ISNUMBER(VALUE(SUBSTITUTE(実質収支比率等に係る経年分析!J$49,"▲","-"))),ROUND(VALUE(SUBSTITUTE(実質収支比率等に係る経年分析!J$49,"▲","-")),2),NA())</f>
        <v>0.64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1.1200000000000001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母子父子寡婦福祉資金貸付事業特別会計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競輪事業特別会計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1.69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1.21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0.92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0.98</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2.5499999999999998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2.71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2.79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2.98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3.27</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4.03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3.57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3.52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3.4</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4.8600000000000003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4.32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4.32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4.55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4.4800000000000004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5.62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3.87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4.9800000000000004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6.95</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10.43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8.85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8.6300000000000008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9.3000000000000007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14.52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11271</v>
      </c>
      <c r="E42" s="173"/>
      <c r="F42" s="173"/>
      <c r="G42" s="173">
        <f>'実質公債費比率（分子）の構造'!L$52</f>
        <v>11426</v>
      </c>
      <c r="H42" s="173"/>
      <c r="I42" s="173"/>
      <c r="J42" s="173">
        <f>'実質公債費比率（分子）の構造'!M$52</f>
        <v>10958</v>
      </c>
      <c r="K42" s="173"/>
      <c r="L42" s="173"/>
      <c r="M42" s="173">
        <f>'実質公債費比率（分子）の構造'!N$52</f>
        <v>10329</v>
      </c>
      <c r="N42" s="173"/>
      <c r="O42" s="173"/>
      <c r="P42" s="173">
        <f>'実質公債費比率（分子）の構造'!O$52</f>
        <v>10183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624</v>
      </c>
      <c r="C44" s="173"/>
      <c r="D44" s="173"/>
      <c r="E44" s="173">
        <f>'実質公債費比率（分子）の構造'!L$50</f>
        <v>637</v>
      </c>
      <c r="F44" s="173"/>
      <c r="G44" s="173"/>
      <c r="H44" s="173">
        <f>'実質公債費比率（分子）の構造'!M$50</f>
        <v>650</v>
      </c>
      <c r="I44" s="173"/>
      <c r="J44" s="173"/>
      <c r="K44" s="173">
        <f>'実質公債費比率（分子）の構造'!N$50</f>
        <v>639</v>
      </c>
      <c r="L44" s="173"/>
      <c r="M44" s="173"/>
      <c r="N44" s="173">
        <f>'実質公債費比率（分子）の構造'!O$50</f>
        <v>722</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3346</v>
      </c>
      <c r="C46" s="173"/>
      <c r="D46" s="173"/>
      <c r="E46" s="173">
        <f>'実質公債費比率（分子）の構造'!L$48</f>
        <v>3885</v>
      </c>
      <c r="F46" s="173"/>
      <c r="G46" s="173"/>
      <c r="H46" s="173">
        <f>'実質公債費比率（分子）の構造'!M$48</f>
        <v>3527</v>
      </c>
      <c r="I46" s="173"/>
      <c r="J46" s="173"/>
      <c r="K46" s="173">
        <f>'実質公債費比率（分子）の構造'!N$48</f>
        <v>3326</v>
      </c>
      <c r="L46" s="173"/>
      <c r="M46" s="173"/>
      <c r="N46" s="173">
        <f>'実質公債費比率（分子）の構造'!O$48</f>
        <v>3257</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9560</v>
      </c>
      <c r="C49" s="173"/>
      <c r="D49" s="173"/>
      <c r="E49" s="173">
        <f>'実質公債費比率（分子）の構造'!L$45</f>
        <v>9446</v>
      </c>
      <c r="F49" s="173"/>
      <c r="G49" s="173"/>
      <c r="H49" s="173">
        <f>'実質公債費比率（分子）の構造'!M$45</f>
        <v>9179</v>
      </c>
      <c r="I49" s="173"/>
      <c r="J49" s="173"/>
      <c r="K49" s="173">
        <f>'実質公債費比率（分子）の構造'!N$45</f>
        <v>8882</v>
      </c>
      <c r="L49" s="173"/>
      <c r="M49" s="173"/>
      <c r="N49" s="173">
        <f>'実質公債費比率（分子）の構造'!O$45</f>
        <v>9025</v>
      </c>
      <c r="O49" s="173"/>
      <c r="P49" s="173"/>
    </row>
    <row r="50" spans="1:16" x14ac:dyDescent="0.15">
      <c r="A50" s="173" t="s">
        <v>70</v>
      </c>
      <c r="B50" s="173" t="e">
        <f>NA()</f>
        <v>#N/A</v>
      </c>
      <c r="C50" s="173">
        <f>IF(ISNUMBER('実質公債費比率（分子）の構造'!K$53),'実質公債費比率（分子）の構造'!K$53,NA())</f>
        <v>2259</v>
      </c>
      <c r="D50" s="173" t="e">
        <f>NA()</f>
        <v>#N/A</v>
      </c>
      <c r="E50" s="173" t="e">
        <f>NA()</f>
        <v>#N/A</v>
      </c>
      <c r="F50" s="173">
        <f>IF(ISNUMBER('実質公債費比率（分子）の構造'!L$53),'実質公債費比率（分子）の構造'!L$53,NA())</f>
        <v>2542</v>
      </c>
      <c r="G50" s="173" t="e">
        <f>NA()</f>
        <v>#N/A</v>
      </c>
      <c r="H50" s="173" t="e">
        <f>NA()</f>
        <v>#N/A</v>
      </c>
      <c r="I50" s="173">
        <f>IF(ISNUMBER('実質公債費比率（分子）の構造'!M$53),'実質公債費比率（分子）の構造'!M$53,NA())</f>
        <v>2398</v>
      </c>
      <c r="J50" s="173" t="e">
        <f>NA()</f>
        <v>#N/A</v>
      </c>
      <c r="K50" s="173" t="e">
        <f>NA()</f>
        <v>#N/A</v>
      </c>
      <c r="L50" s="173">
        <f>IF(ISNUMBER('実質公債費比率（分子）の構造'!N$53),'実質公債費比率（分子）の構造'!N$53,NA())</f>
        <v>2518</v>
      </c>
      <c r="M50" s="173" t="e">
        <f>NA()</f>
        <v>#N/A</v>
      </c>
      <c r="N50" s="173" t="e">
        <f>NA()</f>
        <v>#N/A</v>
      </c>
      <c r="O50" s="173">
        <f>IF(ISNUMBER('実質公債費比率（分子）の構造'!O$53),'実質公債費比率（分子）の構造'!O$53,NA())</f>
        <v>2821</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81362</v>
      </c>
      <c r="E56" s="172"/>
      <c r="F56" s="172"/>
      <c r="G56" s="172">
        <f>'将来負担比率（分子）の構造'!J$52</f>
        <v>78970</v>
      </c>
      <c r="H56" s="172"/>
      <c r="I56" s="172"/>
      <c r="J56" s="172">
        <f>'将来負担比率（分子）の構造'!K$52</f>
        <v>75587</v>
      </c>
      <c r="K56" s="172"/>
      <c r="L56" s="172"/>
      <c r="M56" s="172">
        <f>'将来負担比率（分子）の構造'!L$52</f>
        <v>71968</v>
      </c>
      <c r="N56" s="172"/>
      <c r="O56" s="172"/>
      <c r="P56" s="172">
        <f>'将来負担比率（分子）の構造'!M$52</f>
        <v>73152</v>
      </c>
    </row>
    <row r="57" spans="1:16" x14ac:dyDescent="0.15">
      <c r="A57" s="172" t="s">
        <v>42</v>
      </c>
      <c r="B57" s="172"/>
      <c r="C57" s="172"/>
      <c r="D57" s="172">
        <f>'将来負担比率（分子）の構造'!I$51</f>
        <v>31290</v>
      </c>
      <c r="E57" s="172"/>
      <c r="F57" s="172"/>
      <c r="G57" s="172">
        <f>'将来負担比率（分子）の構造'!J$51</f>
        <v>31994</v>
      </c>
      <c r="H57" s="172"/>
      <c r="I57" s="172"/>
      <c r="J57" s="172">
        <f>'将来負担比率（分子）の構造'!K$51</f>
        <v>33726</v>
      </c>
      <c r="K57" s="172"/>
      <c r="L57" s="172"/>
      <c r="M57" s="172">
        <f>'将来負担比率（分子）の構造'!L$51</f>
        <v>34662</v>
      </c>
      <c r="N57" s="172"/>
      <c r="O57" s="172"/>
      <c r="P57" s="172">
        <f>'将来負担比率（分子）の構造'!M$51</f>
        <v>34404</v>
      </c>
    </row>
    <row r="58" spans="1:16" x14ac:dyDescent="0.15">
      <c r="A58" s="172" t="s">
        <v>41</v>
      </c>
      <c r="B58" s="172"/>
      <c r="C58" s="172"/>
      <c r="D58" s="172">
        <f>'将来負担比率（分子）の構造'!I$50</f>
        <v>10352</v>
      </c>
      <c r="E58" s="172"/>
      <c r="F58" s="172"/>
      <c r="G58" s="172">
        <f>'将来負担比率（分子）の構造'!J$50</f>
        <v>9291</v>
      </c>
      <c r="H58" s="172"/>
      <c r="I58" s="172"/>
      <c r="J58" s="172">
        <f>'将来負担比率（分子）の構造'!K$50</f>
        <v>9031</v>
      </c>
      <c r="K58" s="172"/>
      <c r="L58" s="172"/>
      <c r="M58" s="172">
        <f>'将来負担比率（分子）の構造'!L$50</f>
        <v>13513</v>
      </c>
      <c r="N58" s="172"/>
      <c r="O58" s="172"/>
      <c r="P58" s="172">
        <f>'将来負担比率（分子）の構造'!M$50</f>
        <v>17239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5</v>
      </c>
      <c r="C61" s="172"/>
      <c r="D61" s="172"/>
      <c r="E61" s="172">
        <f>'将来負担比率（分子）の構造'!J$46</f>
        <v>10</v>
      </c>
      <c r="F61" s="172"/>
      <c r="G61" s="172"/>
      <c r="H61" s="172">
        <f>'将来負担比率（分子）の構造'!K$46</f>
        <v>11</v>
      </c>
      <c r="I61" s="172"/>
      <c r="J61" s="172"/>
      <c r="K61" s="172">
        <f>'将来負担比率（分子）の構造'!L$46</f>
        <v>10</v>
      </c>
      <c r="L61" s="172"/>
      <c r="M61" s="172"/>
      <c r="N61" s="172">
        <f>'将来負担比率（分子）の構造'!M$46</f>
        <v>31</v>
      </c>
      <c r="O61" s="172"/>
      <c r="P61" s="172"/>
    </row>
    <row r="62" spans="1:16" x14ac:dyDescent="0.15">
      <c r="A62" s="172" t="s">
        <v>35</v>
      </c>
      <c r="B62" s="172">
        <f>'将来負担比率（分子）の構造'!I$45</f>
        <v>13122</v>
      </c>
      <c r="C62" s="172"/>
      <c r="D62" s="172"/>
      <c r="E62" s="172">
        <f>'将来負担比率（分子）の構造'!J$45</f>
        <v>13047</v>
      </c>
      <c r="F62" s="172"/>
      <c r="G62" s="172"/>
      <c r="H62" s="172">
        <f>'将来負担比率（分子）の構造'!K$45</f>
        <v>12747</v>
      </c>
      <c r="I62" s="172"/>
      <c r="J62" s="172"/>
      <c r="K62" s="172">
        <f>'将来負担比率（分子）の構造'!L$45</f>
        <v>12600</v>
      </c>
      <c r="L62" s="172"/>
      <c r="M62" s="172"/>
      <c r="N62" s="172">
        <f>'将来負担比率（分子）の構造'!M$45</f>
        <v>12659</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34830</v>
      </c>
      <c r="C64" s="172"/>
      <c r="D64" s="172"/>
      <c r="E64" s="172">
        <f>'将来負担比率（分子）の構造'!J$43</f>
        <v>34194</v>
      </c>
      <c r="F64" s="172"/>
      <c r="G64" s="172"/>
      <c r="H64" s="172">
        <f>'将来負担比率（分子）の構造'!K$43</f>
        <v>32033</v>
      </c>
      <c r="I64" s="172"/>
      <c r="J64" s="172"/>
      <c r="K64" s="172">
        <f>'将来負担比率（分子）の構造'!L$43</f>
        <v>29254</v>
      </c>
      <c r="L64" s="172"/>
      <c r="M64" s="172"/>
      <c r="N64" s="172">
        <f>'将来負担比率（分子）の構造'!M$43</f>
        <v>26050</v>
      </c>
      <c r="O64" s="172"/>
      <c r="P64" s="172"/>
    </row>
    <row r="65" spans="1:16" x14ac:dyDescent="0.15">
      <c r="A65" s="172" t="s">
        <v>32</v>
      </c>
      <c r="B65" s="172">
        <f>'将来負担比率（分子）の構造'!I$42</f>
        <v>8273</v>
      </c>
      <c r="C65" s="172"/>
      <c r="D65" s="172"/>
      <c r="E65" s="172">
        <f>'将来負担比率（分子）の構造'!J$42</f>
        <v>7459</v>
      </c>
      <c r="F65" s="172"/>
      <c r="G65" s="172"/>
      <c r="H65" s="172">
        <f>'将来負担比率（分子）の構造'!K$42</f>
        <v>6710</v>
      </c>
      <c r="I65" s="172"/>
      <c r="J65" s="172"/>
      <c r="K65" s="172">
        <f>'将来負担比率（分子）の構造'!L$42</f>
        <v>5953</v>
      </c>
      <c r="L65" s="172"/>
      <c r="M65" s="172"/>
      <c r="N65" s="172">
        <f>'将来負担比率（分子）の構造'!M$42</f>
        <v>6309</v>
      </c>
      <c r="O65" s="172"/>
      <c r="P65" s="172"/>
    </row>
    <row r="66" spans="1:16" x14ac:dyDescent="0.15">
      <c r="A66" s="172" t="s">
        <v>31</v>
      </c>
      <c r="B66" s="172">
        <f>'将来負担比率（分子）の構造'!I$41</f>
        <v>96404</v>
      </c>
      <c r="C66" s="172"/>
      <c r="D66" s="172"/>
      <c r="E66" s="172">
        <f>'将来負担比率（分子）の構造'!J$41</f>
        <v>97497</v>
      </c>
      <c r="F66" s="172"/>
      <c r="G66" s="172"/>
      <c r="H66" s="172">
        <f>'将来負担比率（分子）の構造'!K$41</f>
        <v>99638</v>
      </c>
      <c r="I66" s="172"/>
      <c r="J66" s="172"/>
      <c r="K66" s="172">
        <f>'将来負担比率（分子）の構造'!L$41</f>
        <v>100599</v>
      </c>
      <c r="L66" s="172"/>
      <c r="M66" s="172"/>
      <c r="N66" s="172">
        <f>'将来負担比率（分子）の構造'!M$41</f>
        <v>102323</v>
      </c>
      <c r="O66" s="172"/>
      <c r="P66" s="172"/>
    </row>
    <row r="67" spans="1:16" x14ac:dyDescent="0.15">
      <c r="A67" s="172" t="s">
        <v>74</v>
      </c>
      <c r="B67" s="172" t="e">
        <f>NA()</f>
        <v>#N/A</v>
      </c>
      <c r="C67" s="172">
        <f>IF(ISNUMBER('将来負担比率（分子）の構造'!I$53), IF('将来負担比率（分子）の構造'!I$53 &lt; 0, 0, '将来負担比率（分子）の構造'!I$53), NA())</f>
        <v>29631</v>
      </c>
      <c r="D67" s="172" t="e">
        <f>NA()</f>
        <v>#N/A</v>
      </c>
      <c r="E67" s="172" t="e">
        <f>NA()</f>
        <v>#N/A</v>
      </c>
      <c r="F67" s="172">
        <f>IF(ISNUMBER('将来負担比率（分子）の構造'!J$53), IF('将来負担比率（分子）の構造'!J$53 &lt; 0, 0, '将来負担比率（分子）の構造'!J$53), NA())</f>
        <v>31953</v>
      </c>
      <c r="G67" s="172" t="e">
        <f>NA()</f>
        <v>#N/A</v>
      </c>
      <c r="H67" s="172" t="e">
        <f>NA()</f>
        <v>#N/A</v>
      </c>
      <c r="I67" s="172">
        <f>IF(ISNUMBER('将来負担比率（分子）の構造'!K$53), IF('将来負担比率（分子）の構造'!K$53 &lt; 0, 0, '将来負担比率（分子）の構造'!K$53), NA())</f>
        <v>32795</v>
      </c>
      <c r="J67" s="172" t="e">
        <f>NA()</f>
        <v>#N/A</v>
      </c>
      <c r="K67" s="172" t="e">
        <f>NA()</f>
        <v>#N/A</v>
      </c>
      <c r="L67" s="172">
        <f>IF(ISNUMBER('将来負担比率（分子）の構造'!L$53), IF('将来負担比率（分子）の構造'!L$53 &lt; 0, 0, '将来負担比率（分子）の構造'!L$53), NA())</f>
        <v>28272</v>
      </c>
      <c r="M67" s="172" t="e">
        <f>NA()</f>
        <v>#N/A</v>
      </c>
      <c r="N67" s="172" t="e">
        <f>NA()</f>
        <v>#N/A</v>
      </c>
      <c r="O67" s="172">
        <f>IF(ISNUMBER('将来負担比率（分子）の構造'!M$53), IF('将来負担比率（分子）の構造'!M$53 &lt; 0, 0, '将来負担比率（分子）の構造'!M$53), NA())</f>
        <v>22578</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5261</v>
      </c>
      <c r="C72" s="176">
        <f>基金残高に係る経年分析!G55</f>
        <v>5298</v>
      </c>
      <c r="D72" s="176">
        <f>基金残高に係る経年分析!H55</f>
        <v>7674</v>
      </c>
    </row>
    <row r="73" spans="1:16" x14ac:dyDescent="0.15">
      <c r="A73" s="175" t="s">
        <v>77</v>
      </c>
      <c r="B73" s="176">
        <f>基金残高に係る経年分析!F56</f>
        <v>355</v>
      </c>
      <c r="C73" s="176">
        <f>基金残高に係る経年分析!G56</f>
        <v>347</v>
      </c>
      <c r="D73" s="176">
        <f>基金残高に係る経年分析!H56</f>
        <v>340</v>
      </c>
    </row>
    <row r="74" spans="1:16" x14ac:dyDescent="0.15">
      <c r="A74" s="175" t="s">
        <v>78</v>
      </c>
      <c r="B74" s="176">
        <f>基金残高に係る経年分析!F57</f>
        <v>1751</v>
      </c>
      <c r="C74" s="176">
        <f>基金残高に係る経年分析!G57</f>
        <v>4966</v>
      </c>
      <c r="D74" s="176">
        <f>基金残高に係る経年分析!H57</f>
        <v>5533</v>
      </c>
    </row>
  </sheetData>
  <sheetProtection algorithmName="SHA-512" hashValue="22Kd5D3jQJYRu01/GhlvChLDpbPjhlFjibO/q0L5j/juLchRnIHrQu0IGHBXYZpWGIzyDRjwKexeu4CYrWuYag==" saltValue="YSkzQyean3cbLHRWtrxYO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8" customWidth="1"/>
    <col min="2" max="2" width="2.375" style="348" customWidth="1"/>
    <col min="3" max="16" width="2.625" style="348" customWidth="1"/>
    <col min="17" max="17" width="2.375" style="348" customWidth="1"/>
    <col min="18" max="95" width="1.625" style="348" customWidth="1"/>
    <col min="96" max="133" width="1.625" style="360" customWidth="1"/>
    <col min="134" max="143" width="1.625" style="348" customWidth="1"/>
    <col min="144" max="16384" width="0" style="348" hidden="1"/>
  </cols>
  <sheetData>
    <row r="1" spans="2:143" ht="22.7" customHeight="1" thickBot="1" x14ac:dyDescent="0.2">
      <c r="B1" s="346"/>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c r="BI1" s="347"/>
      <c r="BJ1" s="347"/>
      <c r="BK1" s="347"/>
      <c r="BL1" s="347"/>
      <c r="BM1" s="347"/>
      <c r="BN1" s="347"/>
      <c r="BO1" s="347"/>
      <c r="BP1" s="347"/>
      <c r="BQ1" s="347"/>
      <c r="BR1" s="347"/>
      <c r="BS1" s="347"/>
      <c r="BT1" s="347"/>
      <c r="BU1" s="347"/>
      <c r="BV1" s="347"/>
      <c r="BW1" s="347"/>
      <c r="BX1" s="347"/>
      <c r="BY1" s="347"/>
      <c r="BZ1" s="347"/>
      <c r="CA1" s="347"/>
      <c r="CB1" s="347"/>
      <c r="CC1" s="347"/>
      <c r="CD1" s="347"/>
      <c r="CE1" s="347"/>
      <c r="CF1" s="347"/>
      <c r="CG1" s="347"/>
      <c r="CH1" s="347"/>
      <c r="CI1" s="347"/>
      <c r="CJ1" s="347"/>
      <c r="CK1" s="347"/>
      <c r="CL1" s="347"/>
      <c r="CM1" s="347"/>
      <c r="CN1" s="347"/>
      <c r="CO1" s="347"/>
      <c r="CP1" s="347"/>
      <c r="CQ1" s="347"/>
      <c r="CR1" s="347"/>
      <c r="CS1" s="347"/>
      <c r="CT1" s="347"/>
      <c r="CU1" s="347"/>
      <c r="CV1" s="347"/>
      <c r="CW1" s="347"/>
      <c r="CX1" s="347"/>
      <c r="CY1" s="347"/>
      <c r="CZ1" s="347"/>
      <c r="DA1" s="347"/>
      <c r="DB1" s="347"/>
      <c r="DC1" s="347"/>
      <c r="DD1" s="347"/>
      <c r="DE1" s="347"/>
      <c r="DF1" s="347"/>
      <c r="DG1" s="347"/>
      <c r="DH1" s="635" t="s">
        <v>208</v>
      </c>
      <c r="DI1" s="636"/>
      <c r="DJ1" s="636"/>
      <c r="DK1" s="636"/>
      <c r="DL1" s="636"/>
      <c r="DM1" s="636"/>
      <c r="DN1" s="637"/>
      <c r="DO1" s="348"/>
      <c r="DP1" s="635" t="s">
        <v>209</v>
      </c>
      <c r="DQ1" s="636"/>
      <c r="DR1" s="636"/>
      <c r="DS1" s="636"/>
      <c r="DT1" s="636"/>
      <c r="DU1" s="636"/>
      <c r="DV1" s="636"/>
      <c r="DW1" s="636"/>
      <c r="DX1" s="636"/>
      <c r="DY1" s="636"/>
      <c r="DZ1" s="636"/>
      <c r="EA1" s="636"/>
      <c r="EB1" s="636"/>
      <c r="EC1" s="637"/>
      <c r="ED1" s="347"/>
      <c r="EE1" s="347"/>
      <c r="EF1" s="347"/>
      <c r="EG1" s="347"/>
      <c r="EH1" s="347"/>
      <c r="EI1" s="347"/>
      <c r="EJ1" s="347"/>
      <c r="EK1" s="347"/>
      <c r="EL1" s="347"/>
      <c r="EM1" s="347"/>
    </row>
    <row r="2" spans="2:143" ht="22.7" customHeight="1" x14ac:dyDescent="0.15">
      <c r="B2" s="349" t="s">
        <v>210</v>
      </c>
      <c r="R2" s="350"/>
      <c r="S2" s="350"/>
      <c r="T2" s="350"/>
      <c r="U2" s="350"/>
      <c r="V2" s="350"/>
      <c r="W2" s="350"/>
      <c r="X2" s="350"/>
      <c r="Y2" s="350"/>
      <c r="Z2" s="350"/>
      <c r="AA2" s="350"/>
      <c r="AB2" s="350"/>
      <c r="AC2" s="350"/>
      <c r="AE2" s="351"/>
      <c r="AF2" s="351"/>
      <c r="AG2" s="351"/>
      <c r="AH2" s="351"/>
      <c r="AI2" s="351"/>
      <c r="AJ2" s="350"/>
      <c r="AK2" s="350"/>
      <c r="AL2" s="350"/>
      <c r="AM2" s="350"/>
      <c r="AN2" s="350"/>
      <c r="AO2" s="350"/>
      <c r="AP2" s="350"/>
      <c r="CD2" s="347"/>
      <c r="CE2" s="347"/>
      <c r="CF2" s="347"/>
      <c r="CG2" s="347"/>
      <c r="CH2" s="347"/>
      <c r="CI2" s="347"/>
      <c r="CJ2" s="347"/>
      <c r="CK2" s="347"/>
      <c r="CL2" s="347"/>
      <c r="CM2" s="347"/>
      <c r="CN2" s="347"/>
      <c r="CO2" s="347"/>
      <c r="CP2" s="347"/>
      <c r="CQ2" s="347"/>
      <c r="CR2" s="347"/>
      <c r="CS2" s="347"/>
      <c r="CT2" s="347"/>
      <c r="CU2" s="347"/>
      <c r="CV2" s="347"/>
      <c r="CW2" s="347"/>
      <c r="CX2" s="347"/>
      <c r="CY2" s="347"/>
      <c r="CZ2" s="347"/>
      <c r="DA2" s="347"/>
      <c r="DB2" s="347"/>
      <c r="DC2" s="347"/>
      <c r="DD2" s="347"/>
      <c r="DE2" s="347"/>
      <c r="DF2" s="347"/>
      <c r="DG2" s="347"/>
      <c r="DH2" s="347"/>
      <c r="DI2" s="347"/>
      <c r="DJ2" s="347"/>
      <c r="DK2" s="347"/>
      <c r="DL2" s="347"/>
      <c r="DM2" s="347"/>
      <c r="DN2" s="347"/>
      <c r="DO2" s="347"/>
      <c r="DP2" s="347"/>
      <c r="DQ2" s="347"/>
      <c r="DR2" s="347"/>
      <c r="DS2" s="347"/>
      <c r="DT2" s="347"/>
      <c r="DU2" s="347"/>
      <c r="DV2" s="347"/>
      <c r="DW2" s="347"/>
      <c r="DX2" s="347"/>
      <c r="DY2" s="347"/>
      <c r="DZ2" s="347"/>
      <c r="EA2" s="347"/>
      <c r="EB2" s="347"/>
      <c r="EC2" s="347"/>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213</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1" t="s">
        <v>217</v>
      </c>
      <c r="AQ4" s="641"/>
      <c r="AR4" s="641"/>
      <c r="AS4" s="641"/>
      <c r="AT4" s="641"/>
      <c r="AU4" s="641"/>
      <c r="AV4" s="641"/>
      <c r="AW4" s="641"/>
      <c r="AX4" s="641"/>
      <c r="AY4" s="641"/>
      <c r="AZ4" s="641"/>
      <c r="BA4" s="641"/>
      <c r="BB4" s="641"/>
      <c r="BC4" s="641"/>
      <c r="BD4" s="641"/>
      <c r="BE4" s="641"/>
      <c r="BF4" s="641"/>
      <c r="BG4" s="641" t="s">
        <v>218</v>
      </c>
      <c r="BH4" s="641"/>
      <c r="BI4" s="641"/>
      <c r="BJ4" s="641"/>
      <c r="BK4" s="641"/>
      <c r="BL4" s="641"/>
      <c r="BM4" s="641"/>
      <c r="BN4" s="641"/>
      <c r="BO4" s="641" t="s">
        <v>215</v>
      </c>
      <c r="BP4" s="641"/>
      <c r="BQ4" s="641"/>
      <c r="BR4" s="641"/>
      <c r="BS4" s="641" t="s">
        <v>219</v>
      </c>
      <c r="BT4" s="641"/>
      <c r="BU4" s="641"/>
      <c r="BV4" s="641"/>
      <c r="BW4" s="641"/>
      <c r="BX4" s="641"/>
      <c r="BY4" s="641"/>
      <c r="BZ4" s="641"/>
      <c r="CA4" s="641"/>
      <c r="CB4" s="641"/>
      <c r="CD4" s="638" t="s">
        <v>220</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221</v>
      </c>
      <c r="C5" s="643"/>
      <c r="D5" s="643"/>
      <c r="E5" s="643"/>
      <c r="F5" s="643"/>
      <c r="G5" s="643"/>
      <c r="H5" s="643"/>
      <c r="I5" s="643"/>
      <c r="J5" s="643"/>
      <c r="K5" s="643"/>
      <c r="L5" s="643"/>
      <c r="M5" s="643"/>
      <c r="N5" s="643"/>
      <c r="O5" s="643"/>
      <c r="P5" s="643"/>
      <c r="Q5" s="644"/>
      <c r="R5" s="645">
        <v>64061053</v>
      </c>
      <c r="S5" s="646"/>
      <c r="T5" s="646"/>
      <c r="U5" s="646"/>
      <c r="V5" s="646"/>
      <c r="W5" s="646"/>
      <c r="X5" s="646"/>
      <c r="Y5" s="647"/>
      <c r="Z5" s="648">
        <v>42.9</v>
      </c>
      <c r="AA5" s="648"/>
      <c r="AB5" s="648"/>
      <c r="AC5" s="648"/>
      <c r="AD5" s="649">
        <v>60185367</v>
      </c>
      <c r="AE5" s="649"/>
      <c r="AF5" s="649"/>
      <c r="AG5" s="649"/>
      <c r="AH5" s="649"/>
      <c r="AI5" s="649"/>
      <c r="AJ5" s="649"/>
      <c r="AK5" s="649"/>
      <c r="AL5" s="650">
        <v>79.5</v>
      </c>
      <c r="AM5" s="651"/>
      <c r="AN5" s="651"/>
      <c r="AO5" s="652"/>
      <c r="AP5" s="642" t="s">
        <v>222</v>
      </c>
      <c r="AQ5" s="643"/>
      <c r="AR5" s="643"/>
      <c r="AS5" s="643"/>
      <c r="AT5" s="643"/>
      <c r="AU5" s="643"/>
      <c r="AV5" s="643"/>
      <c r="AW5" s="643"/>
      <c r="AX5" s="643"/>
      <c r="AY5" s="643"/>
      <c r="AZ5" s="643"/>
      <c r="BA5" s="643"/>
      <c r="BB5" s="643"/>
      <c r="BC5" s="643"/>
      <c r="BD5" s="643"/>
      <c r="BE5" s="643"/>
      <c r="BF5" s="644"/>
      <c r="BG5" s="656">
        <v>57334702</v>
      </c>
      <c r="BH5" s="657"/>
      <c r="BI5" s="657"/>
      <c r="BJ5" s="657"/>
      <c r="BK5" s="657"/>
      <c r="BL5" s="657"/>
      <c r="BM5" s="657"/>
      <c r="BN5" s="658"/>
      <c r="BO5" s="659">
        <v>89.5</v>
      </c>
      <c r="BP5" s="659"/>
      <c r="BQ5" s="659"/>
      <c r="BR5" s="659"/>
      <c r="BS5" s="660" t="s">
        <v>126</v>
      </c>
      <c r="BT5" s="660"/>
      <c r="BU5" s="660"/>
      <c r="BV5" s="660"/>
      <c r="BW5" s="660"/>
      <c r="BX5" s="660"/>
      <c r="BY5" s="660"/>
      <c r="BZ5" s="660"/>
      <c r="CA5" s="660"/>
      <c r="CB5" s="664"/>
      <c r="CD5" s="638" t="s">
        <v>217</v>
      </c>
      <c r="CE5" s="639"/>
      <c r="CF5" s="639"/>
      <c r="CG5" s="639"/>
      <c r="CH5" s="639"/>
      <c r="CI5" s="639"/>
      <c r="CJ5" s="639"/>
      <c r="CK5" s="639"/>
      <c r="CL5" s="639"/>
      <c r="CM5" s="639"/>
      <c r="CN5" s="639"/>
      <c r="CO5" s="639"/>
      <c r="CP5" s="639"/>
      <c r="CQ5" s="640"/>
      <c r="CR5" s="638" t="s">
        <v>223</v>
      </c>
      <c r="CS5" s="639"/>
      <c r="CT5" s="639"/>
      <c r="CU5" s="639"/>
      <c r="CV5" s="639"/>
      <c r="CW5" s="639"/>
      <c r="CX5" s="639"/>
      <c r="CY5" s="640"/>
      <c r="CZ5" s="638" t="s">
        <v>215</v>
      </c>
      <c r="DA5" s="639"/>
      <c r="DB5" s="639"/>
      <c r="DC5" s="640"/>
      <c r="DD5" s="638" t="s">
        <v>224</v>
      </c>
      <c r="DE5" s="639"/>
      <c r="DF5" s="639"/>
      <c r="DG5" s="639"/>
      <c r="DH5" s="639"/>
      <c r="DI5" s="639"/>
      <c r="DJ5" s="639"/>
      <c r="DK5" s="639"/>
      <c r="DL5" s="639"/>
      <c r="DM5" s="639"/>
      <c r="DN5" s="639"/>
      <c r="DO5" s="639"/>
      <c r="DP5" s="640"/>
      <c r="DQ5" s="638" t="s">
        <v>225</v>
      </c>
      <c r="DR5" s="639"/>
      <c r="DS5" s="639"/>
      <c r="DT5" s="639"/>
      <c r="DU5" s="639"/>
      <c r="DV5" s="639"/>
      <c r="DW5" s="639"/>
      <c r="DX5" s="639"/>
      <c r="DY5" s="639"/>
      <c r="DZ5" s="639"/>
      <c r="EA5" s="639"/>
      <c r="EB5" s="639"/>
      <c r="EC5" s="640"/>
    </row>
    <row r="6" spans="2:143" ht="11.25" customHeight="1" x14ac:dyDescent="0.15">
      <c r="B6" s="653" t="s">
        <v>226</v>
      </c>
      <c r="C6" s="654"/>
      <c r="D6" s="654"/>
      <c r="E6" s="654"/>
      <c r="F6" s="654"/>
      <c r="G6" s="654"/>
      <c r="H6" s="654"/>
      <c r="I6" s="654"/>
      <c r="J6" s="654"/>
      <c r="K6" s="654"/>
      <c r="L6" s="654"/>
      <c r="M6" s="654"/>
      <c r="N6" s="654"/>
      <c r="O6" s="654"/>
      <c r="P6" s="654"/>
      <c r="Q6" s="655"/>
      <c r="R6" s="656">
        <v>1378213</v>
      </c>
      <c r="S6" s="657"/>
      <c r="T6" s="657"/>
      <c r="U6" s="657"/>
      <c r="V6" s="657"/>
      <c r="W6" s="657"/>
      <c r="X6" s="657"/>
      <c r="Y6" s="658"/>
      <c r="Z6" s="659">
        <v>0.9</v>
      </c>
      <c r="AA6" s="659"/>
      <c r="AB6" s="659"/>
      <c r="AC6" s="659"/>
      <c r="AD6" s="660">
        <v>1378213</v>
      </c>
      <c r="AE6" s="660"/>
      <c r="AF6" s="660"/>
      <c r="AG6" s="660"/>
      <c r="AH6" s="660"/>
      <c r="AI6" s="660"/>
      <c r="AJ6" s="660"/>
      <c r="AK6" s="660"/>
      <c r="AL6" s="661">
        <v>1.8</v>
      </c>
      <c r="AM6" s="662"/>
      <c r="AN6" s="662"/>
      <c r="AO6" s="663"/>
      <c r="AP6" s="653" t="s">
        <v>227</v>
      </c>
      <c r="AQ6" s="654"/>
      <c r="AR6" s="654"/>
      <c r="AS6" s="654"/>
      <c r="AT6" s="654"/>
      <c r="AU6" s="654"/>
      <c r="AV6" s="654"/>
      <c r="AW6" s="654"/>
      <c r="AX6" s="654"/>
      <c r="AY6" s="654"/>
      <c r="AZ6" s="654"/>
      <c r="BA6" s="654"/>
      <c r="BB6" s="654"/>
      <c r="BC6" s="654"/>
      <c r="BD6" s="654"/>
      <c r="BE6" s="654"/>
      <c r="BF6" s="655"/>
      <c r="BG6" s="656">
        <v>57334702</v>
      </c>
      <c r="BH6" s="657"/>
      <c r="BI6" s="657"/>
      <c r="BJ6" s="657"/>
      <c r="BK6" s="657"/>
      <c r="BL6" s="657"/>
      <c r="BM6" s="657"/>
      <c r="BN6" s="658"/>
      <c r="BO6" s="659">
        <v>89.5</v>
      </c>
      <c r="BP6" s="659"/>
      <c r="BQ6" s="659"/>
      <c r="BR6" s="659"/>
      <c r="BS6" s="660" t="s">
        <v>126</v>
      </c>
      <c r="BT6" s="660"/>
      <c r="BU6" s="660"/>
      <c r="BV6" s="660"/>
      <c r="BW6" s="660"/>
      <c r="BX6" s="660"/>
      <c r="BY6" s="660"/>
      <c r="BZ6" s="660"/>
      <c r="CA6" s="660"/>
      <c r="CB6" s="664"/>
      <c r="CD6" s="642" t="s">
        <v>228</v>
      </c>
      <c r="CE6" s="643"/>
      <c r="CF6" s="643"/>
      <c r="CG6" s="643"/>
      <c r="CH6" s="643"/>
      <c r="CI6" s="643"/>
      <c r="CJ6" s="643"/>
      <c r="CK6" s="643"/>
      <c r="CL6" s="643"/>
      <c r="CM6" s="643"/>
      <c r="CN6" s="643"/>
      <c r="CO6" s="643"/>
      <c r="CP6" s="643"/>
      <c r="CQ6" s="644"/>
      <c r="CR6" s="656">
        <v>635331</v>
      </c>
      <c r="CS6" s="657"/>
      <c r="CT6" s="657"/>
      <c r="CU6" s="657"/>
      <c r="CV6" s="657"/>
      <c r="CW6" s="657"/>
      <c r="CX6" s="657"/>
      <c r="CY6" s="658"/>
      <c r="CZ6" s="650">
        <v>0.4</v>
      </c>
      <c r="DA6" s="651"/>
      <c r="DB6" s="651"/>
      <c r="DC6" s="667"/>
      <c r="DD6" s="665" t="s">
        <v>126</v>
      </c>
      <c r="DE6" s="657"/>
      <c r="DF6" s="657"/>
      <c r="DG6" s="657"/>
      <c r="DH6" s="657"/>
      <c r="DI6" s="657"/>
      <c r="DJ6" s="657"/>
      <c r="DK6" s="657"/>
      <c r="DL6" s="657"/>
      <c r="DM6" s="657"/>
      <c r="DN6" s="657"/>
      <c r="DO6" s="657"/>
      <c r="DP6" s="658"/>
      <c r="DQ6" s="665">
        <v>632440</v>
      </c>
      <c r="DR6" s="657"/>
      <c r="DS6" s="657"/>
      <c r="DT6" s="657"/>
      <c r="DU6" s="657"/>
      <c r="DV6" s="657"/>
      <c r="DW6" s="657"/>
      <c r="DX6" s="657"/>
      <c r="DY6" s="657"/>
      <c r="DZ6" s="657"/>
      <c r="EA6" s="657"/>
      <c r="EB6" s="657"/>
      <c r="EC6" s="666"/>
    </row>
    <row r="7" spans="2:143" ht="11.25" customHeight="1" x14ac:dyDescent="0.15">
      <c r="B7" s="653" t="s">
        <v>229</v>
      </c>
      <c r="C7" s="654"/>
      <c r="D7" s="654"/>
      <c r="E7" s="654"/>
      <c r="F7" s="654"/>
      <c r="G7" s="654"/>
      <c r="H7" s="654"/>
      <c r="I7" s="654"/>
      <c r="J7" s="654"/>
      <c r="K7" s="654"/>
      <c r="L7" s="654"/>
      <c r="M7" s="654"/>
      <c r="N7" s="654"/>
      <c r="O7" s="654"/>
      <c r="P7" s="654"/>
      <c r="Q7" s="655"/>
      <c r="R7" s="656">
        <v>38455</v>
      </c>
      <c r="S7" s="657"/>
      <c r="T7" s="657"/>
      <c r="U7" s="657"/>
      <c r="V7" s="657"/>
      <c r="W7" s="657"/>
      <c r="X7" s="657"/>
      <c r="Y7" s="658"/>
      <c r="Z7" s="659">
        <v>0</v>
      </c>
      <c r="AA7" s="659"/>
      <c r="AB7" s="659"/>
      <c r="AC7" s="659"/>
      <c r="AD7" s="660">
        <v>38455</v>
      </c>
      <c r="AE7" s="660"/>
      <c r="AF7" s="660"/>
      <c r="AG7" s="660"/>
      <c r="AH7" s="660"/>
      <c r="AI7" s="660"/>
      <c r="AJ7" s="660"/>
      <c r="AK7" s="660"/>
      <c r="AL7" s="661">
        <v>0.1</v>
      </c>
      <c r="AM7" s="662"/>
      <c r="AN7" s="662"/>
      <c r="AO7" s="663"/>
      <c r="AP7" s="653" t="s">
        <v>230</v>
      </c>
      <c r="AQ7" s="654"/>
      <c r="AR7" s="654"/>
      <c r="AS7" s="654"/>
      <c r="AT7" s="654"/>
      <c r="AU7" s="654"/>
      <c r="AV7" s="654"/>
      <c r="AW7" s="654"/>
      <c r="AX7" s="654"/>
      <c r="AY7" s="654"/>
      <c r="AZ7" s="654"/>
      <c r="BA7" s="654"/>
      <c r="BB7" s="654"/>
      <c r="BC7" s="654"/>
      <c r="BD7" s="654"/>
      <c r="BE7" s="654"/>
      <c r="BF7" s="655"/>
      <c r="BG7" s="656">
        <v>26103896</v>
      </c>
      <c r="BH7" s="657"/>
      <c r="BI7" s="657"/>
      <c r="BJ7" s="657"/>
      <c r="BK7" s="657"/>
      <c r="BL7" s="657"/>
      <c r="BM7" s="657"/>
      <c r="BN7" s="658"/>
      <c r="BO7" s="659">
        <v>40.700000000000003</v>
      </c>
      <c r="BP7" s="659"/>
      <c r="BQ7" s="659"/>
      <c r="BR7" s="659"/>
      <c r="BS7" s="660" t="s">
        <v>126</v>
      </c>
      <c r="BT7" s="660"/>
      <c r="BU7" s="660"/>
      <c r="BV7" s="660"/>
      <c r="BW7" s="660"/>
      <c r="BX7" s="660"/>
      <c r="BY7" s="660"/>
      <c r="BZ7" s="660"/>
      <c r="CA7" s="660"/>
      <c r="CB7" s="664"/>
      <c r="CD7" s="653" t="s">
        <v>231</v>
      </c>
      <c r="CE7" s="654"/>
      <c r="CF7" s="654"/>
      <c r="CG7" s="654"/>
      <c r="CH7" s="654"/>
      <c r="CI7" s="654"/>
      <c r="CJ7" s="654"/>
      <c r="CK7" s="654"/>
      <c r="CL7" s="654"/>
      <c r="CM7" s="654"/>
      <c r="CN7" s="654"/>
      <c r="CO7" s="654"/>
      <c r="CP7" s="654"/>
      <c r="CQ7" s="655"/>
      <c r="CR7" s="656">
        <v>8504424</v>
      </c>
      <c r="CS7" s="657"/>
      <c r="CT7" s="657"/>
      <c r="CU7" s="657"/>
      <c r="CV7" s="657"/>
      <c r="CW7" s="657"/>
      <c r="CX7" s="657"/>
      <c r="CY7" s="658"/>
      <c r="CZ7" s="659">
        <v>5.9</v>
      </c>
      <c r="DA7" s="659"/>
      <c r="DB7" s="659"/>
      <c r="DC7" s="659"/>
      <c r="DD7" s="665">
        <v>182364</v>
      </c>
      <c r="DE7" s="657"/>
      <c r="DF7" s="657"/>
      <c r="DG7" s="657"/>
      <c r="DH7" s="657"/>
      <c r="DI7" s="657"/>
      <c r="DJ7" s="657"/>
      <c r="DK7" s="657"/>
      <c r="DL7" s="657"/>
      <c r="DM7" s="657"/>
      <c r="DN7" s="657"/>
      <c r="DO7" s="657"/>
      <c r="DP7" s="658"/>
      <c r="DQ7" s="665">
        <v>6936528</v>
      </c>
      <c r="DR7" s="657"/>
      <c r="DS7" s="657"/>
      <c r="DT7" s="657"/>
      <c r="DU7" s="657"/>
      <c r="DV7" s="657"/>
      <c r="DW7" s="657"/>
      <c r="DX7" s="657"/>
      <c r="DY7" s="657"/>
      <c r="DZ7" s="657"/>
      <c r="EA7" s="657"/>
      <c r="EB7" s="657"/>
      <c r="EC7" s="666"/>
    </row>
    <row r="8" spans="2:143" ht="11.25" customHeight="1" x14ac:dyDescent="0.15">
      <c r="B8" s="653" t="s">
        <v>232</v>
      </c>
      <c r="C8" s="654"/>
      <c r="D8" s="654"/>
      <c r="E8" s="654"/>
      <c r="F8" s="654"/>
      <c r="G8" s="654"/>
      <c r="H8" s="654"/>
      <c r="I8" s="654"/>
      <c r="J8" s="654"/>
      <c r="K8" s="654"/>
      <c r="L8" s="654"/>
      <c r="M8" s="654"/>
      <c r="N8" s="654"/>
      <c r="O8" s="654"/>
      <c r="P8" s="654"/>
      <c r="Q8" s="655"/>
      <c r="R8" s="656">
        <v>471290</v>
      </c>
      <c r="S8" s="657"/>
      <c r="T8" s="657"/>
      <c r="U8" s="657"/>
      <c r="V8" s="657"/>
      <c r="W8" s="657"/>
      <c r="X8" s="657"/>
      <c r="Y8" s="658"/>
      <c r="Z8" s="659">
        <v>0.3</v>
      </c>
      <c r="AA8" s="659"/>
      <c r="AB8" s="659"/>
      <c r="AC8" s="659"/>
      <c r="AD8" s="660">
        <v>471290</v>
      </c>
      <c r="AE8" s="660"/>
      <c r="AF8" s="660"/>
      <c r="AG8" s="660"/>
      <c r="AH8" s="660"/>
      <c r="AI8" s="660"/>
      <c r="AJ8" s="660"/>
      <c r="AK8" s="660"/>
      <c r="AL8" s="661">
        <v>0.6</v>
      </c>
      <c r="AM8" s="662"/>
      <c r="AN8" s="662"/>
      <c r="AO8" s="663"/>
      <c r="AP8" s="653" t="s">
        <v>233</v>
      </c>
      <c r="AQ8" s="654"/>
      <c r="AR8" s="654"/>
      <c r="AS8" s="654"/>
      <c r="AT8" s="654"/>
      <c r="AU8" s="654"/>
      <c r="AV8" s="654"/>
      <c r="AW8" s="654"/>
      <c r="AX8" s="654"/>
      <c r="AY8" s="654"/>
      <c r="AZ8" s="654"/>
      <c r="BA8" s="654"/>
      <c r="BB8" s="654"/>
      <c r="BC8" s="654"/>
      <c r="BD8" s="654"/>
      <c r="BE8" s="654"/>
      <c r="BF8" s="655"/>
      <c r="BG8" s="656">
        <v>679162</v>
      </c>
      <c r="BH8" s="657"/>
      <c r="BI8" s="657"/>
      <c r="BJ8" s="657"/>
      <c r="BK8" s="657"/>
      <c r="BL8" s="657"/>
      <c r="BM8" s="657"/>
      <c r="BN8" s="658"/>
      <c r="BO8" s="659">
        <v>1.1000000000000001</v>
      </c>
      <c r="BP8" s="659"/>
      <c r="BQ8" s="659"/>
      <c r="BR8" s="659"/>
      <c r="BS8" s="660" t="s">
        <v>126</v>
      </c>
      <c r="BT8" s="660"/>
      <c r="BU8" s="660"/>
      <c r="BV8" s="660"/>
      <c r="BW8" s="660"/>
      <c r="BX8" s="660"/>
      <c r="BY8" s="660"/>
      <c r="BZ8" s="660"/>
      <c r="CA8" s="660"/>
      <c r="CB8" s="664"/>
      <c r="CD8" s="653" t="s">
        <v>234</v>
      </c>
      <c r="CE8" s="654"/>
      <c r="CF8" s="654"/>
      <c r="CG8" s="654"/>
      <c r="CH8" s="654"/>
      <c r="CI8" s="654"/>
      <c r="CJ8" s="654"/>
      <c r="CK8" s="654"/>
      <c r="CL8" s="654"/>
      <c r="CM8" s="654"/>
      <c r="CN8" s="654"/>
      <c r="CO8" s="654"/>
      <c r="CP8" s="654"/>
      <c r="CQ8" s="655"/>
      <c r="CR8" s="656">
        <v>60405493</v>
      </c>
      <c r="CS8" s="657"/>
      <c r="CT8" s="657"/>
      <c r="CU8" s="657"/>
      <c r="CV8" s="657"/>
      <c r="CW8" s="657"/>
      <c r="CX8" s="657"/>
      <c r="CY8" s="658"/>
      <c r="CZ8" s="659">
        <v>42.2</v>
      </c>
      <c r="DA8" s="659"/>
      <c r="DB8" s="659"/>
      <c r="DC8" s="659"/>
      <c r="DD8" s="665">
        <v>744132</v>
      </c>
      <c r="DE8" s="657"/>
      <c r="DF8" s="657"/>
      <c r="DG8" s="657"/>
      <c r="DH8" s="657"/>
      <c r="DI8" s="657"/>
      <c r="DJ8" s="657"/>
      <c r="DK8" s="657"/>
      <c r="DL8" s="657"/>
      <c r="DM8" s="657"/>
      <c r="DN8" s="657"/>
      <c r="DO8" s="657"/>
      <c r="DP8" s="658"/>
      <c r="DQ8" s="665">
        <v>25730552</v>
      </c>
      <c r="DR8" s="657"/>
      <c r="DS8" s="657"/>
      <c r="DT8" s="657"/>
      <c r="DU8" s="657"/>
      <c r="DV8" s="657"/>
      <c r="DW8" s="657"/>
      <c r="DX8" s="657"/>
      <c r="DY8" s="657"/>
      <c r="DZ8" s="657"/>
      <c r="EA8" s="657"/>
      <c r="EB8" s="657"/>
      <c r="EC8" s="666"/>
    </row>
    <row r="9" spans="2:143" ht="11.25" customHeight="1" x14ac:dyDescent="0.15">
      <c r="B9" s="653" t="s">
        <v>235</v>
      </c>
      <c r="C9" s="654"/>
      <c r="D9" s="654"/>
      <c r="E9" s="654"/>
      <c r="F9" s="654"/>
      <c r="G9" s="654"/>
      <c r="H9" s="654"/>
      <c r="I9" s="654"/>
      <c r="J9" s="654"/>
      <c r="K9" s="654"/>
      <c r="L9" s="654"/>
      <c r="M9" s="654"/>
      <c r="N9" s="654"/>
      <c r="O9" s="654"/>
      <c r="P9" s="654"/>
      <c r="Q9" s="655"/>
      <c r="R9" s="656">
        <v>537758</v>
      </c>
      <c r="S9" s="657"/>
      <c r="T9" s="657"/>
      <c r="U9" s="657"/>
      <c r="V9" s="657"/>
      <c r="W9" s="657"/>
      <c r="X9" s="657"/>
      <c r="Y9" s="658"/>
      <c r="Z9" s="659">
        <v>0.4</v>
      </c>
      <c r="AA9" s="659"/>
      <c r="AB9" s="659"/>
      <c r="AC9" s="659"/>
      <c r="AD9" s="660">
        <v>537758</v>
      </c>
      <c r="AE9" s="660"/>
      <c r="AF9" s="660"/>
      <c r="AG9" s="660"/>
      <c r="AH9" s="660"/>
      <c r="AI9" s="660"/>
      <c r="AJ9" s="660"/>
      <c r="AK9" s="660"/>
      <c r="AL9" s="661">
        <v>0.7</v>
      </c>
      <c r="AM9" s="662"/>
      <c r="AN9" s="662"/>
      <c r="AO9" s="663"/>
      <c r="AP9" s="653" t="s">
        <v>236</v>
      </c>
      <c r="AQ9" s="654"/>
      <c r="AR9" s="654"/>
      <c r="AS9" s="654"/>
      <c r="AT9" s="654"/>
      <c r="AU9" s="654"/>
      <c r="AV9" s="654"/>
      <c r="AW9" s="654"/>
      <c r="AX9" s="654"/>
      <c r="AY9" s="654"/>
      <c r="AZ9" s="654"/>
      <c r="BA9" s="654"/>
      <c r="BB9" s="654"/>
      <c r="BC9" s="654"/>
      <c r="BD9" s="654"/>
      <c r="BE9" s="654"/>
      <c r="BF9" s="655"/>
      <c r="BG9" s="656">
        <v>22131611</v>
      </c>
      <c r="BH9" s="657"/>
      <c r="BI9" s="657"/>
      <c r="BJ9" s="657"/>
      <c r="BK9" s="657"/>
      <c r="BL9" s="657"/>
      <c r="BM9" s="657"/>
      <c r="BN9" s="658"/>
      <c r="BO9" s="659">
        <v>34.5</v>
      </c>
      <c r="BP9" s="659"/>
      <c r="BQ9" s="659"/>
      <c r="BR9" s="659"/>
      <c r="BS9" s="660" t="s">
        <v>126</v>
      </c>
      <c r="BT9" s="660"/>
      <c r="BU9" s="660"/>
      <c r="BV9" s="660"/>
      <c r="BW9" s="660"/>
      <c r="BX9" s="660"/>
      <c r="BY9" s="660"/>
      <c r="BZ9" s="660"/>
      <c r="CA9" s="660"/>
      <c r="CB9" s="664"/>
      <c r="CD9" s="653" t="s">
        <v>237</v>
      </c>
      <c r="CE9" s="654"/>
      <c r="CF9" s="654"/>
      <c r="CG9" s="654"/>
      <c r="CH9" s="654"/>
      <c r="CI9" s="654"/>
      <c r="CJ9" s="654"/>
      <c r="CK9" s="654"/>
      <c r="CL9" s="654"/>
      <c r="CM9" s="654"/>
      <c r="CN9" s="654"/>
      <c r="CO9" s="654"/>
      <c r="CP9" s="654"/>
      <c r="CQ9" s="655"/>
      <c r="CR9" s="656">
        <v>17509526</v>
      </c>
      <c r="CS9" s="657"/>
      <c r="CT9" s="657"/>
      <c r="CU9" s="657"/>
      <c r="CV9" s="657"/>
      <c r="CW9" s="657"/>
      <c r="CX9" s="657"/>
      <c r="CY9" s="658"/>
      <c r="CZ9" s="659">
        <v>12.2</v>
      </c>
      <c r="DA9" s="659"/>
      <c r="DB9" s="659"/>
      <c r="DC9" s="659"/>
      <c r="DD9" s="665">
        <v>1753209</v>
      </c>
      <c r="DE9" s="657"/>
      <c r="DF9" s="657"/>
      <c r="DG9" s="657"/>
      <c r="DH9" s="657"/>
      <c r="DI9" s="657"/>
      <c r="DJ9" s="657"/>
      <c r="DK9" s="657"/>
      <c r="DL9" s="657"/>
      <c r="DM9" s="657"/>
      <c r="DN9" s="657"/>
      <c r="DO9" s="657"/>
      <c r="DP9" s="658"/>
      <c r="DQ9" s="665">
        <v>12639176</v>
      </c>
      <c r="DR9" s="657"/>
      <c r="DS9" s="657"/>
      <c r="DT9" s="657"/>
      <c r="DU9" s="657"/>
      <c r="DV9" s="657"/>
      <c r="DW9" s="657"/>
      <c r="DX9" s="657"/>
      <c r="DY9" s="657"/>
      <c r="DZ9" s="657"/>
      <c r="EA9" s="657"/>
      <c r="EB9" s="657"/>
      <c r="EC9" s="666"/>
    </row>
    <row r="10" spans="2:143" ht="11.25" customHeight="1" x14ac:dyDescent="0.15">
      <c r="B10" s="653" t="s">
        <v>238</v>
      </c>
      <c r="C10" s="654"/>
      <c r="D10" s="654"/>
      <c r="E10" s="654"/>
      <c r="F10" s="654"/>
      <c r="G10" s="654"/>
      <c r="H10" s="654"/>
      <c r="I10" s="654"/>
      <c r="J10" s="654"/>
      <c r="K10" s="654"/>
      <c r="L10" s="654"/>
      <c r="M10" s="654"/>
      <c r="N10" s="654"/>
      <c r="O10" s="654"/>
      <c r="P10" s="654"/>
      <c r="Q10" s="655"/>
      <c r="R10" s="656" t="s">
        <v>126</v>
      </c>
      <c r="S10" s="657"/>
      <c r="T10" s="657"/>
      <c r="U10" s="657"/>
      <c r="V10" s="657"/>
      <c r="W10" s="657"/>
      <c r="X10" s="657"/>
      <c r="Y10" s="658"/>
      <c r="Z10" s="659" t="s">
        <v>126</v>
      </c>
      <c r="AA10" s="659"/>
      <c r="AB10" s="659"/>
      <c r="AC10" s="659"/>
      <c r="AD10" s="660" t="s">
        <v>126</v>
      </c>
      <c r="AE10" s="660"/>
      <c r="AF10" s="660"/>
      <c r="AG10" s="660"/>
      <c r="AH10" s="660"/>
      <c r="AI10" s="660"/>
      <c r="AJ10" s="660"/>
      <c r="AK10" s="660"/>
      <c r="AL10" s="661" t="s">
        <v>126</v>
      </c>
      <c r="AM10" s="662"/>
      <c r="AN10" s="662"/>
      <c r="AO10" s="663"/>
      <c r="AP10" s="653" t="s">
        <v>239</v>
      </c>
      <c r="AQ10" s="654"/>
      <c r="AR10" s="654"/>
      <c r="AS10" s="654"/>
      <c r="AT10" s="654"/>
      <c r="AU10" s="654"/>
      <c r="AV10" s="654"/>
      <c r="AW10" s="654"/>
      <c r="AX10" s="654"/>
      <c r="AY10" s="654"/>
      <c r="AZ10" s="654"/>
      <c r="BA10" s="654"/>
      <c r="BB10" s="654"/>
      <c r="BC10" s="654"/>
      <c r="BD10" s="654"/>
      <c r="BE10" s="654"/>
      <c r="BF10" s="655"/>
      <c r="BG10" s="656">
        <v>1081560</v>
      </c>
      <c r="BH10" s="657"/>
      <c r="BI10" s="657"/>
      <c r="BJ10" s="657"/>
      <c r="BK10" s="657"/>
      <c r="BL10" s="657"/>
      <c r="BM10" s="657"/>
      <c r="BN10" s="658"/>
      <c r="BO10" s="659">
        <v>1.7</v>
      </c>
      <c r="BP10" s="659"/>
      <c r="BQ10" s="659"/>
      <c r="BR10" s="659"/>
      <c r="BS10" s="660" t="s">
        <v>126</v>
      </c>
      <c r="BT10" s="660"/>
      <c r="BU10" s="660"/>
      <c r="BV10" s="660"/>
      <c r="BW10" s="660"/>
      <c r="BX10" s="660"/>
      <c r="BY10" s="660"/>
      <c r="BZ10" s="660"/>
      <c r="CA10" s="660"/>
      <c r="CB10" s="664"/>
      <c r="CD10" s="653" t="s">
        <v>240</v>
      </c>
      <c r="CE10" s="654"/>
      <c r="CF10" s="654"/>
      <c r="CG10" s="654"/>
      <c r="CH10" s="654"/>
      <c r="CI10" s="654"/>
      <c r="CJ10" s="654"/>
      <c r="CK10" s="654"/>
      <c r="CL10" s="654"/>
      <c r="CM10" s="654"/>
      <c r="CN10" s="654"/>
      <c r="CO10" s="654"/>
      <c r="CP10" s="654"/>
      <c r="CQ10" s="655"/>
      <c r="CR10" s="656">
        <v>236311</v>
      </c>
      <c r="CS10" s="657"/>
      <c r="CT10" s="657"/>
      <c r="CU10" s="657"/>
      <c r="CV10" s="657"/>
      <c r="CW10" s="657"/>
      <c r="CX10" s="657"/>
      <c r="CY10" s="658"/>
      <c r="CZ10" s="659">
        <v>0.2</v>
      </c>
      <c r="DA10" s="659"/>
      <c r="DB10" s="659"/>
      <c r="DC10" s="659"/>
      <c r="DD10" s="665">
        <v>4361</v>
      </c>
      <c r="DE10" s="657"/>
      <c r="DF10" s="657"/>
      <c r="DG10" s="657"/>
      <c r="DH10" s="657"/>
      <c r="DI10" s="657"/>
      <c r="DJ10" s="657"/>
      <c r="DK10" s="657"/>
      <c r="DL10" s="657"/>
      <c r="DM10" s="657"/>
      <c r="DN10" s="657"/>
      <c r="DO10" s="657"/>
      <c r="DP10" s="658"/>
      <c r="DQ10" s="665">
        <v>79150</v>
      </c>
      <c r="DR10" s="657"/>
      <c r="DS10" s="657"/>
      <c r="DT10" s="657"/>
      <c r="DU10" s="657"/>
      <c r="DV10" s="657"/>
      <c r="DW10" s="657"/>
      <c r="DX10" s="657"/>
      <c r="DY10" s="657"/>
      <c r="DZ10" s="657"/>
      <c r="EA10" s="657"/>
      <c r="EB10" s="657"/>
      <c r="EC10" s="666"/>
    </row>
    <row r="11" spans="2:143" ht="11.25" customHeight="1" x14ac:dyDescent="0.15">
      <c r="B11" s="653" t="s">
        <v>241</v>
      </c>
      <c r="C11" s="654"/>
      <c r="D11" s="654"/>
      <c r="E11" s="654"/>
      <c r="F11" s="654"/>
      <c r="G11" s="654"/>
      <c r="H11" s="654"/>
      <c r="I11" s="654"/>
      <c r="J11" s="654"/>
      <c r="K11" s="654"/>
      <c r="L11" s="654"/>
      <c r="M11" s="654"/>
      <c r="N11" s="654"/>
      <c r="O11" s="654"/>
      <c r="P11" s="654"/>
      <c r="Q11" s="655"/>
      <c r="R11" s="656">
        <v>8931289</v>
      </c>
      <c r="S11" s="657"/>
      <c r="T11" s="657"/>
      <c r="U11" s="657"/>
      <c r="V11" s="657"/>
      <c r="W11" s="657"/>
      <c r="X11" s="657"/>
      <c r="Y11" s="658"/>
      <c r="Z11" s="661">
        <v>6</v>
      </c>
      <c r="AA11" s="662"/>
      <c r="AB11" s="662"/>
      <c r="AC11" s="668"/>
      <c r="AD11" s="665">
        <v>8931289</v>
      </c>
      <c r="AE11" s="657"/>
      <c r="AF11" s="657"/>
      <c r="AG11" s="657"/>
      <c r="AH11" s="657"/>
      <c r="AI11" s="657"/>
      <c r="AJ11" s="657"/>
      <c r="AK11" s="658"/>
      <c r="AL11" s="661">
        <v>11.8</v>
      </c>
      <c r="AM11" s="662"/>
      <c r="AN11" s="662"/>
      <c r="AO11" s="663"/>
      <c r="AP11" s="653" t="s">
        <v>242</v>
      </c>
      <c r="AQ11" s="654"/>
      <c r="AR11" s="654"/>
      <c r="AS11" s="654"/>
      <c r="AT11" s="654"/>
      <c r="AU11" s="654"/>
      <c r="AV11" s="654"/>
      <c r="AW11" s="654"/>
      <c r="AX11" s="654"/>
      <c r="AY11" s="654"/>
      <c r="AZ11" s="654"/>
      <c r="BA11" s="654"/>
      <c r="BB11" s="654"/>
      <c r="BC11" s="654"/>
      <c r="BD11" s="654"/>
      <c r="BE11" s="654"/>
      <c r="BF11" s="655"/>
      <c r="BG11" s="656">
        <v>2211563</v>
      </c>
      <c r="BH11" s="657"/>
      <c r="BI11" s="657"/>
      <c r="BJ11" s="657"/>
      <c r="BK11" s="657"/>
      <c r="BL11" s="657"/>
      <c r="BM11" s="657"/>
      <c r="BN11" s="658"/>
      <c r="BO11" s="659">
        <v>3.5</v>
      </c>
      <c r="BP11" s="659"/>
      <c r="BQ11" s="659"/>
      <c r="BR11" s="659"/>
      <c r="BS11" s="660" t="s">
        <v>126</v>
      </c>
      <c r="BT11" s="660"/>
      <c r="BU11" s="660"/>
      <c r="BV11" s="660"/>
      <c r="BW11" s="660"/>
      <c r="BX11" s="660"/>
      <c r="BY11" s="660"/>
      <c r="BZ11" s="660"/>
      <c r="CA11" s="660"/>
      <c r="CB11" s="664"/>
      <c r="CD11" s="653" t="s">
        <v>243</v>
      </c>
      <c r="CE11" s="654"/>
      <c r="CF11" s="654"/>
      <c r="CG11" s="654"/>
      <c r="CH11" s="654"/>
      <c r="CI11" s="654"/>
      <c r="CJ11" s="654"/>
      <c r="CK11" s="654"/>
      <c r="CL11" s="654"/>
      <c r="CM11" s="654"/>
      <c r="CN11" s="654"/>
      <c r="CO11" s="654"/>
      <c r="CP11" s="654"/>
      <c r="CQ11" s="655"/>
      <c r="CR11" s="656">
        <v>2051472</v>
      </c>
      <c r="CS11" s="657"/>
      <c r="CT11" s="657"/>
      <c r="CU11" s="657"/>
      <c r="CV11" s="657"/>
      <c r="CW11" s="657"/>
      <c r="CX11" s="657"/>
      <c r="CY11" s="658"/>
      <c r="CZ11" s="659">
        <v>1.4</v>
      </c>
      <c r="DA11" s="659"/>
      <c r="DB11" s="659"/>
      <c r="DC11" s="659"/>
      <c r="DD11" s="665">
        <v>991989</v>
      </c>
      <c r="DE11" s="657"/>
      <c r="DF11" s="657"/>
      <c r="DG11" s="657"/>
      <c r="DH11" s="657"/>
      <c r="DI11" s="657"/>
      <c r="DJ11" s="657"/>
      <c r="DK11" s="657"/>
      <c r="DL11" s="657"/>
      <c r="DM11" s="657"/>
      <c r="DN11" s="657"/>
      <c r="DO11" s="657"/>
      <c r="DP11" s="658"/>
      <c r="DQ11" s="665">
        <v>1284595</v>
      </c>
      <c r="DR11" s="657"/>
      <c r="DS11" s="657"/>
      <c r="DT11" s="657"/>
      <c r="DU11" s="657"/>
      <c r="DV11" s="657"/>
      <c r="DW11" s="657"/>
      <c r="DX11" s="657"/>
      <c r="DY11" s="657"/>
      <c r="DZ11" s="657"/>
      <c r="EA11" s="657"/>
      <c r="EB11" s="657"/>
      <c r="EC11" s="666"/>
    </row>
    <row r="12" spans="2:143" ht="11.25" customHeight="1" x14ac:dyDescent="0.15">
      <c r="B12" s="653" t="s">
        <v>244</v>
      </c>
      <c r="C12" s="654"/>
      <c r="D12" s="654"/>
      <c r="E12" s="654"/>
      <c r="F12" s="654"/>
      <c r="G12" s="654"/>
      <c r="H12" s="654"/>
      <c r="I12" s="654"/>
      <c r="J12" s="654"/>
      <c r="K12" s="654"/>
      <c r="L12" s="654"/>
      <c r="M12" s="654"/>
      <c r="N12" s="654"/>
      <c r="O12" s="654"/>
      <c r="P12" s="654"/>
      <c r="Q12" s="655"/>
      <c r="R12" s="656" t="s">
        <v>126</v>
      </c>
      <c r="S12" s="657"/>
      <c r="T12" s="657"/>
      <c r="U12" s="657"/>
      <c r="V12" s="657"/>
      <c r="W12" s="657"/>
      <c r="X12" s="657"/>
      <c r="Y12" s="658"/>
      <c r="Z12" s="659" t="s">
        <v>126</v>
      </c>
      <c r="AA12" s="659"/>
      <c r="AB12" s="659"/>
      <c r="AC12" s="659"/>
      <c r="AD12" s="660" t="s">
        <v>126</v>
      </c>
      <c r="AE12" s="660"/>
      <c r="AF12" s="660"/>
      <c r="AG12" s="660"/>
      <c r="AH12" s="660"/>
      <c r="AI12" s="660"/>
      <c r="AJ12" s="660"/>
      <c r="AK12" s="660"/>
      <c r="AL12" s="661" t="s">
        <v>126</v>
      </c>
      <c r="AM12" s="662"/>
      <c r="AN12" s="662"/>
      <c r="AO12" s="663"/>
      <c r="AP12" s="653" t="s">
        <v>245</v>
      </c>
      <c r="AQ12" s="654"/>
      <c r="AR12" s="654"/>
      <c r="AS12" s="654"/>
      <c r="AT12" s="654"/>
      <c r="AU12" s="654"/>
      <c r="AV12" s="654"/>
      <c r="AW12" s="654"/>
      <c r="AX12" s="654"/>
      <c r="AY12" s="654"/>
      <c r="AZ12" s="654"/>
      <c r="BA12" s="654"/>
      <c r="BB12" s="654"/>
      <c r="BC12" s="654"/>
      <c r="BD12" s="654"/>
      <c r="BE12" s="654"/>
      <c r="BF12" s="655"/>
      <c r="BG12" s="656">
        <v>27743544</v>
      </c>
      <c r="BH12" s="657"/>
      <c r="BI12" s="657"/>
      <c r="BJ12" s="657"/>
      <c r="BK12" s="657"/>
      <c r="BL12" s="657"/>
      <c r="BM12" s="657"/>
      <c r="BN12" s="658"/>
      <c r="BO12" s="659">
        <v>43.3</v>
      </c>
      <c r="BP12" s="659"/>
      <c r="BQ12" s="659"/>
      <c r="BR12" s="659"/>
      <c r="BS12" s="660" t="s">
        <v>126</v>
      </c>
      <c r="BT12" s="660"/>
      <c r="BU12" s="660"/>
      <c r="BV12" s="660"/>
      <c r="BW12" s="660"/>
      <c r="BX12" s="660"/>
      <c r="BY12" s="660"/>
      <c r="BZ12" s="660"/>
      <c r="CA12" s="660"/>
      <c r="CB12" s="664"/>
      <c r="CD12" s="653" t="s">
        <v>246</v>
      </c>
      <c r="CE12" s="654"/>
      <c r="CF12" s="654"/>
      <c r="CG12" s="654"/>
      <c r="CH12" s="654"/>
      <c r="CI12" s="654"/>
      <c r="CJ12" s="654"/>
      <c r="CK12" s="654"/>
      <c r="CL12" s="654"/>
      <c r="CM12" s="654"/>
      <c r="CN12" s="654"/>
      <c r="CO12" s="654"/>
      <c r="CP12" s="654"/>
      <c r="CQ12" s="655"/>
      <c r="CR12" s="656">
        <v>4231916</v>
      </c>
      <c r="CS12" s="657"/>
      <c r="CT12" s="657"/>
      <c r="CU12" s="657"/>
      <c r="CV12" s="657"/>
      <c r="CW12" s="657"/>
      <c r="CX12" s="657"/>
      <c r="CY12" s="658"/>
      <c r="CZ12" s="659">
        <v>3</v>
      </c>
      <c r="DA12" s="659"/>
      <c r="DB12" s="659"/>
      <c r="DC12" s="659"/>
      <c r="DD12" s="665">
        <v>209667</v>
      </c>
      <c r="DE12" s="657"/>
      <c r="DF12" s="657"/>
      <c r="DG12" s="657"/>
      <c r="DH12" s="657"/>
      <c r="DI12" s="657"/>
      <c r="DJ12" s="657"/>
      <c r="DK12" s="657"/>
      <c r="DL12" s="657"/>
      <c r="DM12" s="657"/>
      <c r="DN12" s="657"/>
      <c r="DO12" s="657"/>
      <c r="DP12" s="658"/>
      <c r="DQ12" s="665">
        <v>2630347</v>
      </c>
      <c r="DR12" s="657"/>
      <c r="DS12" s="657"/>
      <c r="DT12" s="657"/>
      <c r="DU12" s="657"/>
      <c r="DV12" s="657"/>
      <c r="DW12" s="657"/>
      <c r="DX12" s="657"/>
      <c r="DY12" s="657"/>
      <c r="DZ12" s="657"/>
      <c r="EA12" s="657"/>
      <c r="EB12" s="657"/>
      <c r="EC12" s="666"/>
    </row>
    <row r="13" spans="2:143" ht="11.25" customHeight="1" x14ac:dyDescent="0.15">
      <c r="B13" s="653" t="s">
        <v>247</v>
      </c>
      <c r="C13" s="654"/>
      <c r="D13" s="654"/>
      <c r="E13" s="654"/>
      <c r="F13" s="654"/>
      <c r="G13" s="654"/>
      <c r="H13" s="654"/>
      <c r="I13" s="654"/>
      <c r="J13" s="654"/>
      <c r="K13" s="654"/>
      <c r="L13" s="654"/>
      <c r="M13" s="654"/>
      <c r="N13" s="654"/>
      <c r="O13" s="654"/>
      <c r="P13" s="654"/>
      <c r="Q13" s="655"/>
      <c r="R13" s="656" t="s">
        <v>126</v>
      </c>
      <c r="S13" s="657"/>
      <c r="T13" s="657"/>
      <c r="U13" s="657"/>
      <c r="V13" s="657"/>
      <c r="W13" s="657"/>
      <c r="X13" s="657"/>
      <c r="Y13" s="658"/>
      <c r="Z13" s="659" t="s">
        <v>126</v>
      </c>
      <c r="AA13" s="659"/>
      <c r="AB13" s="659"/>
      <c r="AC13" s="659"/>
      <c r="AD13" s="660" t="s">
        <v>126</v>
      </c>
      <c r="AE13" s="660"/>
      <c r="AF13" s="660"/>
      <c r="AG13" s="660"/>
      <c r="AH13" s="660"/>
      <c r="AI13" s="660"/>
      <c r="AJ13" s="660"/>
      <c r="AK13" s="660"/>
      <c r="AL13" s="661" t="s">
        <v>126</v>
      </c>
      <c r="AM13" s="662"/>
      <c r="AN13" s="662"/>
      <c r="AO13" s="663"/>
      <c r="AP13" s="653" t="s">
        <v>248</v>
      </c>
      <c r="AQ13" s="654"/>
      <c r="AR13" s="654"/>
      <c r="AS13" s="654"/>
      <c r="AT13" s="654"/>
      <c r="AU13" s="654"/>
      <c r="AV13" s="654"/>
      <c r="AW13" s="654"/>
      <c r="AX13" s="654"/>
      <c r="AY13" s="654"/>
      <c r="AZ13" s="654"/>
      <c r="BA13" s="654"/>
      <c r="BB13" s="654"/>
      <c r="BC13" s="654"/>
      <c r="BD13" s="654"/>
      <c r="BE13" s="654"/>
      <c r="BF13" s="655"/>
      <c r="BG13" s="656">
        <v>27557286</v>
      </c>
      <c r="BH13" s="657"/>
      <c r="BI13" s="657"/>
      <c r="BJ13" s="657"/>
      <c r="BK13" s="657"/>
      <c r="BL13" s="657"/>
      <c r="BM13" s="657"/>
      <c r="BN13" s="658"/>
      <c r="BO13" s="659">
        <v>43</v>
      </c>
      <c r="BP13" s="659"/>
      <c r="BQ13" s="659"/>
      <c r="BR13" s="659"/>
      <c r="BS13" s="660" t="s">
        <v>126</v>
      </c>
      <c r="BT13" s="660"/>
      <c r="BU13" s="660"/>
      <c r="BV13" s="660"/>
      <c r="BW13" s="660"/>
      <c r="BX13" s="660"/>
      <c r="BY13" s="660"/>
      <c r="BZ13" s="660"/>
      <c r="CA13" s="660"/>
      <c r="CB13" s="664"/>
      <c r="CD13" s="653" t="s">
        <v>249</v>
      </c>
      <c r="CE13" s="654"/>
      <c r="CF13" s="654"/>
      <c r="CG13" s="654"/>
      <c r="CH13" s="654"/>
      <c r="CI13" s="654"/>
      <c r="CJ13" s="654"/>
      <c r="CK13" s="654"/>
      <c r="CL13" s="654"/>
      <c r="CM13" s="654"/>
      <c r="CN13" s="654"/>
      <c r="CO13" s="654"/>
      <c r="CP13" s="654"/>
      <c r="CQ13" s="655"/>
      <c r="CR13" s="656">
        <v>13202593</v>
      </c>
      <c r="CS13" s="657"/>
      <c r="CT13" s="657"/>
      <c r="CU13" s="657"/>
      <c r="CV13" s="657"/>
      <c r="CW13" s="657"/>
      <c r="CX13" s="657"/>
      <c r="CY13" s="658"/>
      <c r="CZ13" s="659">
        <v>9.1999999999999993</v>
      </c>
      <c r="DA13" s="659"/>
      <c r="DB13" s="659"/>
      <c r="DC13" s="659"/>
      <c r="DD13" s="665">
        <v>7244392</v>
      </c>
      <c r="DE13" s="657"/>
      <c r="DF13" s="657"/>
      <c r="DG13" s="657"/>
      <c r="DH13" s="657"/>
      <c r="DI13" s="657"/>
      <c r="DJ13" s="657"/>
      <c r="DK13" s="657"/>
      <c r="DL13" s="657"/>
      <c r="DM13" s="657"/>
      <c r="DN13" s="657"/>
      <c r="DO13" s="657"/>
      <c r="DP13" s="658"/>
      <c r="DQ13" s="665">
        <v>6881711</v>
      </c>
      <c r="DR13" s="657"/>
      <c r="DS13" s="657"/>
      <c r="DT13" s="657"/>
      <c r="DU13" s="657"/>
      <c r="DV13" s="657"/>
      <c r="DW13" s="657"/>
      <c r="DX13" s="657"/>
      <c r="DY13" s="657"/>
      <c r="DZ13" s="657"/>
      <c r="EA13" s="657"/>
      <c r="EB13" s="657"/>
      <c r="EC13" s="666"/>
    </row>
    <row r="14" spans="2:143" ht="11.25" customHeight="1" x14ac:dyDescent="0.15">
      <c r="B14" s="653" t="s">
        <v>250</v>
      </c>
      <c r="C14" s="654"/>
      <c r="D14" s="654"/>
      <c r="E14" s="654"/>
      <c r="F14" s="654"/>
      <c r="G14" s="654"/>
      <c r="H14" s="654"/>
      <c r="I14" s="654"/>
      <c r="J14" s="654"/>
      <c r="K14" s="654"/>
      <c r="L14" s="654"/>
      <c r="M14" s="654"/>
      <c r="N14" s="654"/>
      <c r="O14" s="654"/>
      <c r="P14" s="654"/>
      <c r="Q14" s="655"/>
      <c r="R14" s="656">
        <v>19</v>
      </c>
      <c r="S14" s="657"/>
      <c r="T14" s="657"/>
      <c r="U14" s="657"/>
      <c r="V14" s="657"/>
      <c r="W14" s="657"/>
      <c r="X14" s="657"/>
      <c r="Y14" s="658"/>
      <c r="Z14" s="659">
        <v>0</v>
      </c>
      <c r="AA14" s="659"/>
      <c r="AB14" s="659"/>
      <c r="AC14" s="659"/>
      <c r="AD14" s="660">
        <v>19</v>
      </c>
      <c r="AE14" s="660"/>
      <c r="AF14" s="660"/>
      <c r="AG14" s="660"/>
      <c r="AH14" s="660"/>
      <c r="AI14" s="660"/>
      <c r="AJ14" s="660"/>
      <c r="AK14" s="660"/>
      <c r="AL14" s="661">
        <v>0</v>
      </c>
      <c r="AM14" s="662"/>
      <c r="AN14" s="662"/>
      <c r="AO14" s="663"/>
      <c r="AP14" s="653" t="s">
        <v>251</v>
      </c>
      <c r="AQ14" s="654"/>
      <c r="AR14" s="654"/>
      <c r="AS14" s="654"/>
      <c r="AT14" s="654"/>
      <c r="AU14" s="654"/>
      <c r="AV14" s="654"/>
      <c r="AW14" s="654"/>
      <c r="AX14" s="654"/>
      <c r="AY14" s="654"/>
      <c r="AZ14" s="654"/>
      <c r="BA14" s="654"/>
      <c r="BB14" s="654"/>
      <c r="BC14" s="654"/>
      <c r="BD14" s="654"/>
      <c r="BE14" s="654"/>
      <c r="BF14" s="655"/>
      <c r="BG14" s="656">
        <v>1071844</v>
      </c>
      <c r="BH14" s="657"/>
      <c r="BI14" s="657"/>
      <c r="BJ14" s="657"/>
      <c r="BK14" s="657"/>
      <c r="BL14" s="657"/>
      <c r="BM14" s="657"/>
      <c r="BN14" s="658"/>
      <c r="BO14" s="659">
        <v>1.7</v>
      </c>
      <c r="BP14" s="659"/>
      <c r="BQ14" s="659"/>
      <c r="BR14" s="659"/>
      <c r="BS14" s="660" t="s">
        <v>126</v>
      </c>
      <c r="BT14" s="660"/>
      <c r="BU14" s="660"/>
      <c r="BV14" s="660"/>
      <c r="BW14" s="660"/>
      <c r="BX14" s="660"/>
      <c r="BY14" s="660"/>
      <c r="BZ14" s="660"/>
      <c r="CA14" s="660"/>
      <c r="CB14" s="664"/>
      <c r="CD14" s="653" t="s">
        <v>252</v>
      </c>
      <c r="CE14" s="654"/>
      <c r="CF14" s="654"/>
      <c r="CG14" s="654"/>
      <c r="CH14" s="654"/>
      <c r="CI14" s="654"/>
      <c r="CJ14" s="654"/>
      <c r="CK14" s="654"/>
      <c r="CL14" s="654"/>
      <c r="CM14" s="654"/>
      <c r="CN14" s="654"/>
      <c r="CO14" s="654"/>
      <c r="CP14" s="654"/>
      <c r="CQ14" s="655"/>
      <c r="CR14" s="656">
        <v>4061345</v>
      </c>
      <c r="CS14" s="657"/>
      <c r="CT14" s="657"/>
      <c r="CU14" s="657"/>
      <c r="CV14" s="657"/>
      <c r="CW14" s="657"/>
      <c r="CX14" s="657"/>
      <c r="CY14" s="658"/>
      <c r="CZ14" s="659">
        <v>2.8</v>
      </c>
      <c r="DA14" s="659"/>
      <c r="DB14" s="659"/>
      <c r="DC14" s="659"/>
      <c r="DD14" s="665">
        <v>454019</v>
      </c>
      <c r="DE14" s="657"/>
      <c r="DF14" s="657"/>
      <c r="DG14" s="657"/>
      <c r="DH14" s="657"/>
      <c r="DI14" s="657"/>
      <c r="DJ14" s="657"/>
      <c r="DK14" s="657"/>
      <c r="DL14" s="657"/>
      <c r="DM14" s="657"/>
      <c r="DN14" s="657"/>
      <c r="DO14" s="657"/>
      <c r="DP14" s="658"/>
      <c r="DQ14" s="665">
        <v>3556237</v>
      </c>
      <c r="DR14" s="657"/>
      <c r="DS14" s="657"/>
      <c r="DT14" s="657"/>
      <c r="DU14" s="657"/>
      <c r="DV14" s="657"/>
      <c r="DW14" s="657"/>
      <c r="DX14" s="657"/>
      <c r="DY14" s="657"/>
      <c r="DZ14" s="657"/>
      <c r="EA14" s="657"/>
      <c r="EB14" s="657"/>
      <c r="EC14" s="666"/>
    </row>
    <row r="15" spans="2:143" ht="11.25" customHeight="1" x14ac:dyDescent="0.15">
      <c r="B15" s="653" t="s">
        <v>253</v>
      </c>
      <c r="C15" s="654"/>
      <c r="D15" s="654"/>
      <c r="E15" s="654"/>
      <c r="F15" s="654"/>
      <c r="G15" s="654"/>
      <c r="H15" s="654"/>
      <c r="I15" s="654"/>
      <c r="J15" s="654"/>
      <c r="K15" s="654"/>
      <c r="L15" s="654"/>
      <c r="M15" s="654"/>
      <c r="N15" s="654"/>
      <c r="O15" s="654"/>
      <c r="P15" s="654"/>
      <c r="Q15" s="655"/>
      <c r="R15" s="656" t="s">
        <v>126</v>
      </c>
      <c r="S15" s="657"/>
      <c r="T15" s="657"/>
      <c r="U15" s="657"/>
      <c r="V15" s="657"/>
      <c r="W15" s="657"/>
      <c r="X15" s="657"/>
      <c r="Y15" s="658"/>
      <c r="Z15" s="659" t="s">
        <v>126</v>
      </c>
      <c r="AA15" s="659"/>
      <c r="AB15" s="659"/>
      <c r="AC15" s="659"/>
      <c r="AD15" s="660" t="s">
        <v>126</v>
      </c>
      <c r="AE15" s="660"/>
      <c r="AF15" s="660"/>
      <c r="AG15" s="660"/>
      <c r="AH15" s="660"/>
      <c r="AI15" s="660"/>
      <c r="AJ15" s="660"/>
      <c r="AK15" s="660"/>
      <c r="AL15" s="661" t="s">
        <v>126</v>
      </c>
      <c r="AM15" s="662"/>
      <c r="AN15" s="662"/>
      <c r="AO15" s="663"/>
      <c r="AP15" s="653" t="s">
        <v>254</v>
      </c>
      <c r="AQ15" s="654"/>
      <c r="AR15" s="654"/>
      <c r="AS15" s="654"/>
      <c r="AT15" s="654"/>
      <c r="AU15" s="654"/>
      <c r="AV15" s="654"/>
      <c r="AW15" s="654"/>
      <c r="AX15" s="654"/>
      <c r="AY15" s="654"/>
      <c r="AZ15" s="654"/>
      <c r="BA15" s="654"/>
      <c r="BB15" s="654"/>
      <c r="BC15" s="654"/>
      <c r="BD15" s="654"/>
      <c r="BE15" s="654"/>
      <c r="BF15" s="655"/>
      <c r="BG15" s="656">
        <v>2415275</v>
      </c>
      <c r="BH15" s="657"/>
      <c r="BI15" s="657"/>
      <c r="BJ15" s="657"/>
      <c r="BK15" s="657"/>
      <c r="BL15" s="657"/>
      <c r="BM15" s="657"/>
      <c r="BN15" s="658"/>
      <c r="BO15" s="659">
        <v>3.8</v>
      </c>
      <c r="BP15" s="659"/>
      <c r="BQ15" s="659"/>
      <c r="BR15" s="659"/>
      <c r="BS15" s="660" t="s">
        <v>126</v>
      </c>
      <c r="BT15" s="660"/>
      <c r="BU15" s="660"/>
      <c r="BV15" s="660"/>
      <c r="BW15" s="660"/>
      <c r="BX15" s="660"/>
      <c r="BY15" s="660"/>
      <c r="BZ15" s="660"/>
      <c r="CA15" s="660"/>
      <c r="CB15" s="664"/>
      <c r="CD15" s="653" t="s">
        <v>255</v>
      </c>
      <c r="CE15" s="654"/>
      <c r="CF15" s="654"/>
      <c r="CG15" s="654"/>
      <c r="CH15" s="654"/>
      <c r="CI15" s="654"/>
      <c r="CJ15" s="654"/>
      <c r="CK15" s="654"/>
      <c r="CL15" s="654"/>
      <c r="CM15" s="654"/>
      <c r="CN15" s="654"/>
      <c r="CO15" s="654"/>
      <c r="CP15" s="654"/>
      <c r="CQ15" s="655"/>
      <c r="CR15" s="656">
        <v>23483767</v>
      </c>
      <c r="CS15" s="657"/>
      <c r="CT15" s="657"/>
      <c r="CU15" s="657"/>
      <c r="CV15" s="657"/>
      <c r="CW15" s="657"/>
      <c r="CX15" s="657"/>
      <c r="CY15" s="658"/>
      <c r="CZ15" s="659">
        <v>16.399999999999999</v>
      </c>
      <c r="DA15" s="659"/>
      <c r="DB15" s="659"/>
      <c r="DC15" s="659"/>
      <c r="DD15" s="665">
        <v>10689035</v>
      </c>
      <c r="DE15" s="657"/>
      <c r="DF15" s="657"/>
      <c r="DG15" s="657"/>
      <c r="DH15" s="657"/>
      <c r="DI15" s="657"/>
      <c r="DJ15" s="657"/>
      <c r="DK15" s="657"/>
      <c r="DL15" s="657"/>
      <c r="DM15" s="657"/>
      <c r="DN15" s="657"/>
      <c r="DO15" s="657"/>
      <c r="DP15" s="658"/>
      <c r="DQ15" s="665">
        <v>10897988</v>
      </c>
      <c r="DR15" s="657"/>
      <c r="DS15" s="657"/>
      <c r="DT15" s="657"/>
      <c r="DU15" s="657"/>
      <c r="DV15" s="657"/>
      <c r="DW15" s="657"/>
      <c r="DX15" s="657"/>
      <c r="DY15" s="657"/>
      <c r="DZ15" s="657"/>
      <c r="EA15" s="657"/>
      <c r="EB15" s="657"/>
      <c r="EC15" s="666"/>
    </row>
    <row r="16" spans="2:143" ht="11.25" customHeight="1" x14ac:dyDescent="0.15">
      <c r="B16" s="653" t="s">
        <v>256</v>
      </c>
      <c r="C16" s="654"/>
      <c r="D16" s="654"/>
      <c r="E16" s="654"/>
      <c r="F16" s="654"/>
      <c r="G16" s="654"/>
      <c r="H16" s="654"/>
      <c r="I16" s="654"/>
      <c r="J16" s="654"/>
      <c r="K16" s="654"/>
      <c r="L16" s="654"/>
      <c r="M16" s="654"/>
      <c r="N16" s="654"/>
      <c r="O16" s="654"/>
      <c r="P16" s="654"/>
      <c r="Q16" s="655"/>
      <c r="R16" s="656">
        <v>234555</v>
      </c>
      <c r="S16" s="657"/>
      <c r="T16" s="657"/>
      <c r="U16" s="657"/>
      <c r="V16" s="657"/>
      <c r="W16" s="657"/>
      <c r="X16" s="657"/>
      <c r="Y16" s="658"/>
      <c r="Z16" s="659">
        <v>0.2</v>
      </c>
      <c r="AA16" s="659"/>
      <c r="AB16" s="659"/>
      <c r="AC16" s="659"/>
      <c r="AD16" s="660">
        <v>234555</v>
      </c>
      <c r="AE16" s="660"/>
      <c r="AF16" s="660"/>
      <c r="AG16" s="660"/>
      <c r="AH16" s="660"/>
      <c r="AI16" s="660"/>
      <c r="AJ16" s="660"/>
      <c r="AK16" s="660"/>
      <c r="AL16" s="661">
        <v>0.3</v>
      </c>
      <c r="AM16" s="662"/>
      <c r="AN16" s="662"/>
      <c r="AO16" s="663"/>
      <c r="AP16" s="653" t="s">
        <v>257</v>
      </c>
      <c r="AQ16" s="654"/>
      <c r="AR16" s="654"/>
      <c r="AS16" s="654"/>
      <c r="AT16" s="654"/>
      <c r="AU16" s="654"/>
      <c r="AV16" s="654"/>
      <c r="AW16" s="654"/>
      <c r="AX16" s="654"/>
      <c r="AY16" s="654"/>
      <c r="AZ16" s="654"/>
      <c r="BA16" s="654"/>
      <c r="BB16" s="654"/>
      <c r="BC16" s="654"/>
      <c r="BD16" s="654"/>
      <c r="BE16" s="654"/>
      <c r="BF16" s="655"/>
      <c r="BG16" s="656">
        <v>143</v>
      </c>
      <c r="BH16" s="657"/>
      <c r="BI16" s="657"/>
      <c r="BJ16" s="657"/>
      <c r="BK16" s="657"/>
      <c r="BL16" s="657"/>
      <c r="BM16" s="657"/>
      <c r="BN16" s="658"/>
      <c r="BO16" s="659">
        <v>0</v>
      </c>
      <c r="BP16" s="659"/>
      <c r="BQ16" s="659"/>
      <c r="BR16" s="659"/>
      <c r="BS16" s="660" t="s">
        <v>126</v>
      </c>
      <c r="BT16" s="660"/>
      <c r="BU16" s="660"/>
      <c r="BV16" s="660"/>
      <c r="BW16" s="660"/>
      <c r="BX16" s="660"/>
      <c r="BY16" s="660"/>
      <c r="BZ16" s="660"/>
      <c r="CA16" s="660"/>
      <c r="CB16" s="664"/>
      <c r="CD16" s="653" t="s">
        <v>258</v>
      </c>
      <c r="CE16" s="654"/>
      <c r="CF16" s="654"/>
      <c r="CG16" s="654"/>
      <c r="CH16" s="654"/>
      <c r="CI16" s="654"/>
      <c r="CJ16" s="654"/>
      <c r="CK16" s="654"/>
      <c r="CL16" s="654"/>
      <c r="CM16" s="654"/>
      <c r="CN16" s="654"/>
      <c r="CO16" s="654"/>
      <c r="CP16" s="654"/>
      <c r="CQ16" s="655"/>
      <c r="CR16" s="656">
        <v>6776</v>
      </c>
      <c r="CS16" s="657"/>
      <c r="CT16" s="657"/>
      <c r="CU16" s="657"/>
      <c r="CV16" s="657"/>
      <c r="CW16" s="657"/>
      <c r="CX16" s="657"/>
      <c r="CY16" s="658"/>
      <c r="CZ16" s="659">
        <v>0</v>
      </c>
      <c r="DA16" s="659"/>
      <c r="DB16" s="659"/>
      <c r="DC16" s="659"/>
      <c r="DD16" s="665" t="s">
        <v>126</v>
      </c>
      <c r="DE16" s="657"/>
      <c r="DF16" s="657"/>
      <c r="DG16" s="657"/>
      <c r="DH16" s="657"/>
      <c r="DI16" s="657"/>
      <c r="DJ16" s="657"/>
      <c r="DK16" s="657"/>
      <c r="DL16" s="657"/>
      <c r="DM16" s="657"/>
      <c r="DN16" s="657"/>
      <c r="DO16" s="657"/>
      <c r="DP16" s="658"/>
      <c r="DQ16" s="665">
        <v>6776</v>
      </c>
      <c r="DR16" s="657"/>
      <c r="DS16" s="657"/>
      <c r="DT16" s="657"/>
      <c r="DU16" s="657"/>
      <c r="DV16" s="657"/>
      <c r="DW16" s="657"/>
      <c r="DX16" s="657"/>
      <c r="DY16" s="657"/>
      <c r="DZ16" s="657"/>
      <c r="EA16" s="657"/>
      <c r="EB16" s="657"/>
      <c r="EC16" s="666"/>
    </row>
    <row r="17" spans="2:133" ht="11.25" customHeight="1" x14ac:dyDescent="0.15">
      <c r="B17" s="653" t="s">
        <v>259</v>
      </c>
      <c r="C17" s="654"/>
      <c r="D17" s="654"/>
      <c r="E17" s="654"/>
      <c r="F17" s="654"/>
      <c r="G17" s="654"/>
      <c r="H17" s="654"/>
      <c r="I17" s="654"/>
      <c r="J17" s="654"/>
      <c r="K17" s="654"/>
      <c r="L17" s="654"/>
      <c r="M17" s="654"/>
      <c r="N17" s="654"/>
      <c r="O17" s="654"/>
      <c r="P17" s="654"/>
      <c r="Q17" s="655"/>
      <c r="R17" s="656">
        <v>774627</v>
      </c>
      <c r="S17" s="657"/>
      <c r="T17" s="657"/>
      <c r="U17" s="657"/>
      <c r="V17" s="657"/>
      <c r="W17" s="657"/>
      <c r="X17" s="657"/>
      <c r="Y17" s="658"/>
      <c r="Z17" s="659">
        <v>0.5</v>
      </c>
      <c r="AA17" s="659"/>
      <c r="AB17" s="659"/>
      <c r="AC17" s="659"/>
      <c r="AD17" s="660">
        <v>774627</v>
      </c>
      <c r="AE17" s="660"/>
      <c r="AF17" s="660"/>
      <c r="AG17" s="660"/>
      <c r="AH17" s="660"/>
      <c r="AI17" s="660"/>
      <c r="AJ17" s="660"/>
      <c r="AK17" s="660"/>
      <c r="AL17" s="661">
        <v>1</v>
      </c>
      <c r="AM17" s="662"/>
      <c r="AN17" s="662"/>
      <c r="AO17" s="663"/>
      <c r="AP17" s="653" t="s">
        <v>260</v>
      </c>
      <c r="AQ17" s="654"/>
      <c r="AR17" s="654"/>
      <c r="AS17" s="654"/>
      <c r="AT17" s="654"/>
      <c r="AU17" s="654"/>
      <c r="AV17" s="654"/>
      <c r="AW17" s="654"/>
      <c r="AX17" s="654"/>
      <c r="AY17" s="654"/>
      <c r="AZ17" s="654"/>
      <c r="BA17" s="654"/>
      <c r="BB17" s="654"/>
      <c r="BC17" s="654"/>
      <c r="BD17" s="654"/>
      <c r="BE17" s="654"/>
      <c r="BF17" s="655"/>
      <c r="BG17" s="656" t="s">
        <v>126</v>
      </c>
      <c r="BH17" s="657"/>
      <c r="BI17" s="657"/>
      <c r="BJ17" s="657"/>
      <c r="BK17" s="657"/>
      <c r="BL17" s="657"/>
      <c r="BM17" s="657"/>
      <c r="BN17" s="658"/>
      <c r="BO17" s="659" t="s">
        <v>126</v>
      </c>
      <c r="BP17" s="659"/>
      <c r="BQ17" s="659"/>
      <c r="BR17" s="659"/>
      <c r="BS17" s="660" t="s">
        <v>126</v>
      </c>
      <c r="BT17" s="660"/>
      <c r="BU17" s="660"/>
      <c r="BV17" s="660"/>
      <c r="BW17" s="660"/>
      <c r="BX17" s="660"/>
      <c r="BY17" s="660"/>
      <c r="BZ17" s="660"/>
      <c r="CA17" s="660"/>
      <c r="CB17" s="664"/>
      <c r="CD17" s="653" t="s">
        <v>261</v>
      </c>
      <c r="CE17" s="654"/>
      <c r="CF17" s="654"/>
      <c r="CG17" s="654"/>
      <c r="CH17" s="654"/>
      <c r="CI17" s="654"/>
      <c r="CJ17" s="654"/>
      <c r="CK17" s="654"/>
      <c r="CL17" s="654"/>
      <c r="CM17" s="654"/>
      <c r="CN17" s="654"/>
      <c r="CO17" s="654"/>
      <c r="CP17" s="654"/>
      <c r="CQ17" s="655"/>
      <c r="CR17" s="656">
        <v>8979171</v>
      </c>
      <c r="CS17" s="657"/>
      <c r="CT17" s="657"/>
      <c r="CU17" s="657"/>
      <c r="CV17" s="657"/>
      <c r="CW17" s="657"/>
      <c r="CX17" s="657"/>
      <c r="CY17" s="658"/>
      <c r="CZ17" s="659">
        <v>6.3</v>
      </c>
      <c r="DA17" s="659"/>
      <c r="DB17" s="659"/>
      <c r="DC17" s="659"/>
      <c r="DD17" s="665" t="s">
        <v>126</v>
      </c>
      <c r="DE17" s="657"/>
      <c r="DF17" s="657"/>
      <c r="DG17" s="657"/>
      <c r="DH17" s="657"/>
      <c r="DI17" s="657"/>
      <c r="DJ17" s="657"/>
      <c r="DK17" s="657"/>
      <c r="DL17" s="657"/>
      <c r="DM17" s="657"/>
      <c r="DN17" s="657"/>
      <c r="DO17" s="657"/>
      <c r="DP17" s="658"/>
      <c r="DQ17" s="665">
        <v>8598473</v>
      </c>
      <c r="DR17" s="657"/>
      <c r="DS17" s="657"/>
      <c r="DT17" s="657"/>
      <c r="DU17" s="657"/>
      <c r="DV17" s="657"/>
      <c r="DW17" s="657"/>
      <c r="DX17" s="657"/>
      <c r="DY17" s="657"/>
      <c r="DZ17" s="657"/>
      <c r="EA17" s="657"/>
      <c r="EB17" s="657"/>
      <c r="EC17" s="666"/>
    </row>
    <row r="18" spans="2:133" ht="11.25" customHeight="1" x14ac:dyDescent="0.15">
      <c r="B18" s="653" t="s">
        <v>262</v>
      </c>
      <c r="C18" s="654"/>
      <c r="D18" s="654"/>
      <c r="E18" s="654"/>
      <c r="F18" s="654"/>
      <c r="G18" s="654"/>
      <c r="H18" s="654"/>
      <c r="I18" s="654"/>
      <c r="J18" s="654"/>
      <c r="K18" s="654"/>
      <c r="L18" s="654"/>
      <c r="M18" s="654"/>
      <c r="N18" s="654"/>
      <c r="O18" s="654"/>
      <c r="P18" s="654"/>
      <c r="Q18" s="655"/>
      <c r="R18" s="656">
        <v>1275881</v>
      </c>
      <c r="S18" s="657"/>
      <c r="T18" s="657"/>
      <c r="U18" s="657"/>
      <c r="V18" s="657"/>
      <c r="W18" s="657"/>
      <c r="X18" s="657"/>
      <c r="Y18" s="658"/>
      <c r="Z18" s="659">
        <v>0.9</v>
      </c>
      <c r="AA18" s="659"/>
      <c r="AB18" s="659"/>
      <c r="AC18" s="659"/>
      <c r="AD18" s="660">
        <v>1216547</v>
      </c>
      <c r="AE18" s="660"/>
      <c r="AF18" s="660"/>
      <c r="AG18" s="660"/>
      <c r="AH18" s="660"/>
      <c r="AI18" s="660"/>
      <c r="AJ18" s="660"/>
      <c r="AK18" s="660"/>
      <c r="AL18" s="661">
        <v>1.6000000238418579</v>
      </c>
      <c r="AM18" s="662"/>
      <c r="AN18" s="662"/>
      <c r="AO18" s="663"/>
      <c r="AP18" s="653" t="s">
        <v>263</v>
      </c>
      <c r="AQ18" s="654"/>
      <c r="AR18" s="654"/>
      <c r="AS18" s="654"/>
      <c r="AT18" s="654"/>
      <c r="AU18" s="654"/>
      <c r="AV18" s="654"/>
      <c r="AW18" s="654"/>
      <c r="AX18" s="654"/>
      <c r="AY18" s="654"/>
      <c r="AZ18" s="654"/>
      <c r="BA18" s="654"/>
      <c r="BB18" s="654"/>
      <c r="BC18" s="654"/>
      <c r="BD18" s="654"/>
      <c r="BE18" s="654"/>
      <c r="BF18" s="655"/>
      <c r="BG18" s="656" t="s">
        <v>126</v>
      </c>
      <c r="BH18" s="657"/>
      <c r="BI18" s="657"/>
      <c r="BJ18" s="657"/>
      <c r="BK18" s="657"/>
      <c r="BL18" s="657"/>
      <c r="BM18" s="657"/>
      <c r="BN18" s="658"/>
      <c r="BO18" s="659" t="s">
        <v>126</v>
      </c>
      <c r="BP18" s="659"/>
      <c r="BQ18" s="659"/>
      <c r="BR18" s="659"/>
      <c r="BS18" s="660" t="s">
        <v>126</v>
      </c>
      <c r="BT18" s="660"/>
      <c r="BU18" s="660"/>
      <c r="BV18" s="660"/>
      <c r="BW18" s="660"/>
      <c r="BX18" s="660"/>
      <c r="BY18" s="660"/>
      <c r="BZ18" s="660"/>
      <c r="CA18" s="660"/>
      <c r="CB18" s="664"/>
      <c r="CD18" s="653" t="s">
        <v>264</v>
      </c>
      <c r="CE18" s="654"/>
      <c r="CF18" s="654"/>
      <c r="CG18" s="654"/>
      <c r="CH18" s="654"/>
      <c r="CI18" s="654"/>
      <c r="CJ18" s="654"/>
      <c r="CK18" s="654"/>
      <c r="CL18" s="654"/>
      <c r="CM18" s="654"/>
      <c r="CN18" s="654"/>
      <c r="CO18" s="654"/>
      <c r="CP18" s="654"/>
      <c r="CQ18" s="655"/>
      <c r="CR18" s="656" t="s">
        <v>126</v>
      </c>
      <c r="CS18" s="657"/>
      <c r="CT18" s="657"/>
      <c r="CU18" s="657"/>
      <c r="CV18" s="657"/>
      <c r="CW18" s="657"/>
      <c r="CX18" s="657"/>
      <c r="CY18" s="658"/>
      <c r="CZ18" s="659" t="s">
        <v>126</v>
      </c>
      <c r="DA18" s="659"/>
      <c r="DB18" s="659"/>
      <c r="DC18" s="659"/>
      <c r="DD18" s="665" t="s">
        <v>126</v>
      </c>
      <c r="DE18" s="657"/>
      <c r="DF18" s="657"/>
      <c r="DG18" s="657"/>
      <c r="DH18" s="657"/>
      <c r="DI18" s="657"/>
      <c r="DJ18" s="657"/>
      <c r="DK18" s="657"/>
      <c r="DL18" s="657"/>
      <c r="DM18" s="657"/>
      <c r="DN18" s="657"/>
      <c r="DO18" s="657"/>
      <c r="DP18" s="658"/>
      <c r="DQ18" s="665" t="s">
        <v>126</v>
      </c>
      <c r="DR18" s="657"/>
      <c r="DS18" s="657"/>
      <c r="DT18" s="657"/>
      <c r="DU18" s="657"/>
      <c r="DV18" s="657"/>
      <c r="DW18" s="657"/>
      <c r="DX18" s="657"/>
      <c r="DY18" s="657"/>
      <c r="DZ18" s="657"/>
      <c r="EA18" s="657"/>
      <c r="EB18" s="657"/>
      <c r="EC18" s="666"/>
    </row>
    <row r="19" spans="2:133" ht="11.25" customHeight="1" x14ac:dyDescent="0.15">
      <c r="B19" s="653" t="s">
        <v>265</v>
      </c>
      <c r="C19" s="654"/>
      <c r="D19" s="654"/>
      <c r="E19" s="654"/>
      <c r="F19" s="654"/>
      <c r="G19" s="654"/>
      <c r="H19" s="654"/>
      <c r="I19" s="654"/>
      <c r="J19" s="654"/>
      <c r="K19" s="654"/>
      <c r="L19" s="654"/>
      <c r="M19" s="654"/>
      <c r="N19" s="654"/>
      <c r="O19" s="654"/>
      <c r="P19" s="654"/>
      <c r="Q19" s="655"/>
      <c r="R19" s="656">
        <v>413891</v>
      </c>
      <c r="S19" s="657"/>
      <c r="T19" s="657"/>
      <c r="U19" s="657"/>
      <c r="V19" s="657"/>
      <c r="W19" s="657"/>
      <c r="X19" s="657"/>
      <c r="Y19" s="658"/>
      <c r="Z19" s="659">
        <v>0.3</v>
      </c>
      <c r="AA19" s="659"/>
      <c r="AB19" s="659"/>
      <c r="AC19" s="659"/>
      <c r="AD19" s="660">
        <v>413891</v>
      </c>
      <c r="AE19" s="660"/>
      <c r="AF19" s="660"/>
      <c r="AG19" s="660"/>
      <c r="AH19" s="660"/>
      <c r="AI19" s="660"/>
      <c r="AJ19" s="660"/>
      <c r="AK19" s="660"/>
      <c r="AL19" s="661">
        <v>0.5</v>
      </c>
      <c r="AM19" s="662"/>
      <c r="AN19" s="662"/>
      <c r="AO19" s="663"/>
      <c r="AP19" s="653" t="s">
        <v>266</v>
      </c>
      <c r="AQ19" s="654"/>
      <c r="AR19" s="654"/>
      <c r="AS19" s="654"/>
      <c r="AT19" s="654"/>
      <c r="AU19" s="654"/>
      <c r="AV19" s="654"/>
      <c r="AW19" s="654"/>
      <c r="AX19" s="654"/>
      <c r="AY19" s="654"/>
      <c r="AZ19" s="654"/>
      <c r="BA19" s="654"/>
      <c r="BB19" s="654"/>
      <c r="BC19" s="654"/>
      <c r="BD19" s="654"/>
      <c r="BE19" s="654"/>
      <c r="BF19" s="655"/>
      <c r="BG19" s="656">
        <v>6726351</v>
      </c>
      <c r="BH19" s="657"/>
      <c r="BI19" s="657"/>
      <c r="BJ19" s="657"/>
      <c r="BK19" s="657"/>
      <c r="BL19" s="657"/>
      <c r="BM19" s="657"/>
      <c r="BN19" s="658"/>
      <c r="BO19" s="659">
        <v>10.5</v>
      </c>
      <c r="BP19" s="659"/>
      <c r="BQ19" s="659"/>
      <c r="BR19" s="659"/>
      <c r="BS19" s="660" t="s">
        <v>126</v>
      </c>
      <c r="BT19" s="660"/>
      <c r="BU19" s="660"/>
      <c r="BV19" s="660"/>
      <c r="BW19" s="660"/>
      <c r="BX19" s="660"/>
      <c r="BY19" s="660"/>
      <c r="BZ19" s="660"/>
      <c r="CA19" s="660"/>
      <c r="CB19" s="664"/>
      <c r="CD19" s="653" t="s">
        <v>267</v>
      </c>
      <c r="CE19" s="654"/>
      <c r="CF19" s="654"/>
      <c r="CG19" s="654"/>
      <c r="CH19" s="654"/>
      <c r="CI19" s="654"/>
      <c r="CJ19" s="654"/>
      <c r="CK19" s="654"/>
      <c r="CL19" s="654"/>
      <c r="CM19" s="654"/>
      <c r="CN19" s="654"/>
      <c r="CO19" s="654"/>
      <c r="CP19" s="654"/>
      <c r="CQ19" s="655"/>
      <c r="CR19" s="656" t="s">
        <v>126</v>
      </c>
      <c r="CS19" s="657"/>
      <c r="CT19" s="657"/>
      <c r="CU19" s="657"/>
      <c r="CV19" s="657"/>
      <c r="CW19" s="657"/>
      <c r="CX19" s="657"/>
      <c r="CY19" s="658"/>
      <c r="CZ19" s="659" t="s">
        <v>126</v>
      </c>
      <c r="DA19" s="659"/>
      <c r="DB19" s="659"/>
      <c r="DC19" s="659"/>
      <c r="DD19" s="665" t="s">
        <v>126</v>
      </c>
      <c r="DE19" s="657"/>
      <c r="DF19" s="657"/>
      <c r="DG19" s="657"/>
      <c r="DH19" s="657"/>
      <c r="DI19" s="657"/>
      <c r="DJ19" s="657"/>
      <c r="DK19" s="657"/>
      <c r="DL19" s="657"/>
      <c r="DM19" s="657"/>
      <c r="DN19" s="657"/>
      <c r="DO19" s="657"/>
      <c r="DP19" s="658"/>
      <c r="DQ19" s="665" t="s">
        <v>126</v>
      </c>
      <c r="DR19" s="657"/>
      <c r="DS19" s="657"/>
      <c r="DT19" s="657"/>
      <c r="DU19" s="657"/>
      <c r="DV19" s="657"/>
      <c r="DW19" s="657"/>
      <c r="DX19" s="657"/>
      <c r="DY19" s="657"/>
      <c r="DZ19" s="657"/>
      <c r="EA19" s="657"/>
      <c r="EB19" s="657"/>
      <c r="EC19" s="666"/>
    </row>
    <row r="20" spans="2:133" ht="11.25" customHeight="1" x14ac:dyDescent="0.15">
      <c r="B20" s="653" t="s">
        <v>268</v>
      </c>
      <c r="C20" s="654"/>
      <c r="D20" s="654"/>
      <c r="E20" s="654"/>
      <c r="F20" s="654"/>
      <c r="G20" s="654"/>
      <c r="H20" s="654"/>
      <c r="I20" s="654"/>
      <c r="J20" s="654"/>
      <c r="K20" s="654"/>
      <c r="L20" s="654"/>
      <c r="M20" s="654"/>
      <c r="N20" s="654"/>
      <c r="O20" s="654"/>
      <c r="P20" s="654"/>
      <c r="Q20" s="655"/>
      <c r="R20" s="656">
        <v>79234</v>
      </c>
      <c r="S20" s="657"/>
      <c r="T20" s="657"/>
      <c r="U20" s="657"/>
      <c r="V20" s="657"/>
      <c r="W20" s="657"/>
      <c r="X20" s="657"/>
      <c r="Y20" s="658"/>
      <c r="Z20" s="659">
        <v>0.1</v>
      </c>
      <c r="AA20" s="659"/>
      <c r="AB20" s="659"/>
      <c r="AC20" s="659"/>
      <c r="AD20" s="660">
        <v>79234</v>
      </c>
      <c r="AE20" s="660"/>
      <c r="AF20" s="660"/>
      <c r="AG20" s="660"/>
      <c r="AH20" s="660"/>
      <c r="AI20" s="660"/>
      <c r="AJ20" s="660"/>
      <c r="AK20" s="660"/>
      <c r="AL20" s="661">
        <v>0.1</v>
      </c>
      <c r="AM20" s="662"/>
      <c r="AN20" s="662"/>
      <c r="AO20" s="663"/>
      <c r="AP20" s="653" t="s">
        <v>269</v>
      </c>
      <c r="AQ20" s="654"/>
      <c r="AR20" s="654"/>
      <c r="AS20" s="654"/>
      <c r="AT20" s="654"/>
      <c r="AU20" s="654"/>
      <c r="AV20" s="654"/>
      <c r="AW20" s="654"/>
      <c r="AX20" s="654"/>
      <c r="AY20" s="654"/>
      <c r="AZ20" s="654"/>
      <c r="BA20" s="654"/>
      <c r="BB20" s="654"/>
      <c r="BC20" s="654"/>
      <c r="BD20" s="654"/>
      <c r="BE20" s="654"/>
      <c r="BF20" s="655"/>
      <c r="BG20" s="656">
        <v>6726351</v>
      </c>
      <c r="BH20" s="657"/>
      <c r="BI20" s="657"/>
      <c r="BJ20" s="657"/>
      <c r="BK20" s="657"/>
      <c r="BL20" s="657"/>
      <c r="BM20" s="657"/>
      <c r="BN20" s="658"/>
      <c r="BO20" s="659">
        <v>10.5</v>
      </c>
      <c r="BP20" s="659"/>
      <c r="BQ20" s="659"/>
      <c r="BR20" s="659"/>
      <c r="BS20" s="660" t="s">
        <v>126</v>
      </c>
      <c r="BT20" s="660"/>
      <c r="BU20" s="660"/>
      <c r="BV20" s="660"/>
      <c r="BW20" s="660"/>
      <c r="BX20" s="660"/>
      <c r="BY20" s="660"/>
      <c r="BZ20" s="660"/>
      <c r="CA20" s="660"/>
      <c r="CB20" s="664"/>
      <c r="CD20" s="653" t="s">
        <v>270</v>
      </c>
      <c r="CE20" s="654"/>
      <c r="CF20" s="654"/>
      <c r="CG20" s="654"/>
      <c r="CH20" s="654"/>
      <c r="CI20" s="654"/>
      <c r="CJ20" s="654"/>
      <c r="CK20" s="654"/>
      <c r="CL20" s="654"/>
      <c r="CM20" s="654"/>
      <c r="CN20" s="654"/>
      <c r="CO20" s="654"/>
      <c r="CP20" s="654"/>
      <c r="CQ20" s="655"/>
      <c r="CR20" s="656">
        <v>143308125</v>
      </c>
      <c r="CS20" s="657"/>
      <c r="CT20" s="657"/>
      <c r="CU20" s="657"/>
      <c r="CV20" s="657"/>
      <c r="CW20" s="657"/>
      <c r="CX20" s="657"/>
      <c r="CY20" s="658"/>
      <c r="CZ20" s="659">
        <v>100</v>
      </c>
      <c r="DA20" s="659"/>
      <c r="DB20" s="659"/>
      <c r="DC20" s="659"/>
      <c r="DD20" s="665">
        <v>22273168</v>
      </c>
      <c r="DE20" s="657"/>
      <c r="DF20" s="657"/>
      <c r="DG20" s="657"/>
      <c r="DH20" s="657"/>
      <c r="DI20" s="657"/>
      <c r="DJ20" s="657"/>
      <c r="DK20" s="657"/>
      <c r="DL20" s="657"/>
      <c r="DM20" s="657"/>
      <c r="DN20" s="657"/>
      <c r="DO20" s="657"/>
      <c r="DP20" s="658"/>
      <c r="DQ20" s="665">
        <v>79873973</v>
      </c>
      <c r="DR20" s="657"/>
      <c r="DS20" s="657"/>
      <c r="DT20" s="657"/>
      <c r="DU20" s="657"/>
      <c r="DV20" s="657"/>
      <c r="DW20" s="657"/>
      <c r="DX20" s="657"/>
      <c r="DY20" s="657"/>
      <c r="DZ20" s="657"/>
      <c r="EA20" s="657"/>
      <c r="EB20" s="657"/>
      <c r="EC20" s="666"/>
    </row>
    <row r="21" spans="2:133" ht="11.25" customHeight="1" x14ac:dyDescent="0.15">
      <c r="B21" s="653" t="s">
        <v>271</v>
      </c>
      <c r="C21" s="654"/>
      <c r="D21" s="654"/>
      <c r="E21" s="654"/>
      <c r="F21" s="654"/>
      <c r="G21" s="654"/>
      <c r="H21" s="654"/>
      <c r="I21" s="654"/>
      <c r="J21" s="654"/>
      <c r="K21" s="654"/>
      <c r="L21" s="654"/>
      <c r="M21" s="654"/>
      <c r="N21" s="654"/>
      <c r="O21" s="654"/>
      <c r="P21" s="654"/>
      <c r="Q21" s="655"/>
      <c r="R21" s="656">
        <v>20506</v>
      </c>
      <c r="S21" s="657"/>
      <c r="T21" s="657"/>
      <c r="U21" s="657"/>
      <c r="V21" s="657"/>
      <c r="W21" s="657"/>
      <c r="X21" s="657"/>
      <c r="Y21" s="658"/>
      <c r="Z21" s="659">
        <v>0</v>
      </c>
      <c r="AA21" s="659"/>
      <c r="AB21" s="659"/>
      <c r="AC21" s="659"/>
      <c r="AD21" s="660">
        <v>20506</v>
      </c>
      <c r="AE21" s="660"/>
      <c r="AF21" s="660"/>
      <c r="AG21" s="660"/>
      <c r="AH21" s="660"/>
      <c r="AI21" s="660"/>
      <c r="AJ21" s="660"/>
      <c r="AK21" s="660"/>
      <c r="AL21" s="661">
        <v>0</v>
      </c>
      <c r="AM21" s="662"/>
      <c r="AN21" s="662"/>
      <c r="AO21" s="663"/>
      <c r="AP21" s="653" t="s">
        <v>272</v>
      </c>
      <c r="AQ21" s="669"/>
      <c r="AR21" s="669"/>
      <c r="AS21" s="669"/>
      <c r="AT21" s="669"/>
      <c r="AU21" s="669"/>
      <c r="AV21" s="669"/>
      <c r="AW21" s="669"/>
      <c r="AX21" s="669"/>
      <c r="AY21" s="669"/>
      <c r="AZ21" s="669"/>
      <c r="BA21" s="669"/>
      <c r="BB21" s="669"/>
      <c r="BC21" s="669"/>
      <c r="BD21" s="669"/>
      <c r="BE21" s="669"/>
      <c r="BF21" s="670"/>
      <c r="BG21" s="656" t="s">
        <v>126</v>
      </c>
      <c r="BH21" s="657"/>
      <c r="BI21" s="657"/>
      <c r="BJ21" s="657"/>
      <c r="BK21" s="657"/>
      <c r="BL21" s="657"/>
      <c r="BM21" s="657"/>
      <c r="BN21" s="658"/>
      <c r="BO21" s="659" t="s">
        <v>126</v>
      </c>
      <c r="BP21" s="659"/>
      <c r="BQ21" s="659"/>
      <c r="BR21" s="659"/>
      <c r="BS21" s="660" t="s">
        <v>126</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7" t="s">
        <v>273</v>
      </c>
      <c r="C22" s="688"/>
      <c r="D22" s="688"/>
      <c r="E22" s="688"/>
      <c r="F22" s="688"/>
      <c r="G22" s="688"/>
      <c r="H22" s="688"/>
      <c r="I22" s="688"/>
      <c r="J22" s="688"/>
      <c r="K22" s="688"/>
      <c r="L22" s="688"/>
      <c r="M22" s="688"/>
      <c r="N22" s="688"/>
      <c r="O22" s="688"/>
      <c r="P22" s="688"/>
      <c r="Q22" s="689"/>
      <c r="R22" s="656">
        <v>762250</v>
      </c>
      <c r="S22" s="657"/>
      <c r="T22" s="657"/>
      <c r="U22" s="657"/>
      <c r="V22" s="657"/>
      <c r="W22" s="657"/>
      <c r="X22" s="657"/>
      <c r="Y22" s="658"/>
      <c r="Z22" s="659">
        <v>0.5</v>
      </c>
      <c r="AA22" s="659"/>
      <c r="AB22" s="659"/>
      <c r="AC22" s="659"/>
      <c r="AD22" s="660">
        <v>702916</v>
      </c>
      <c r="AE22" s="660"/>
      <c r="AF22" s="660"/>
      <c r="AG22" s="660"/>
      <c r="AH22" s="660"/>
      <c r="AI22" s="660"/>
      <c r="AJ22" s="660"/>
      <c r="AK22" s="660"/>
      <c r="AL22" s="661">
        <v>0.89999997615814209</v>
      </c>
      <c r="AM22" s="662"/>
      <c r="AN22" s="662"/>
      <c r="AO22" s="663"/>
      <c r="AP22" s="653" t="s">
        <v>274</v>
      </c>
      <c r="AQ22" s="669"/>
      <c r="AR22" s="669"/>
      <c r="AS22" s="669"/>
      <c r="AT22" s="669"/>
      <c r="AU22" s="669"/>
      <c r="AV22" s="669"/>
      <c r="AW22" s="669"/>
      <c r="AX22" s="669"/>
      <c r="AY22" s="669"/>
      <c r="AZ22" s="669"/>
      <c r="BA22" s="669"/>
      <c r="BB22" s="669"/>
      <c r="BC22" s="669"/>
      <c r="BD22" s="669"/>
      <c r="BE22" s="669"/>
      <c r="BF22" s="670"/>
      <c r="BG22" s="656">
        <v>2850665</v>
      </c>
      <c r="BH22" s="657"/>
      <c r="BI22" s="657"/>
      <c r="BJ22" s="657"/>
      <c r="BK22" s="657"/>
      <c r="BL22" s="657"/>
      <c r="BM22" s="657"/>
      <c r="BN22" s="658"/>
      <c r="BO22" s="659">
        <v>4.4000000000000004</v>
      </c>
      <c r="BP22" s="659"/>
      <c r="BQ22" s="659"/>
      <c r="BR22" s="659"/>
      <c r="BS22" s="660" t="s">
        <v>126</v>
      </c>
      <c r="BT22" s="660"/>
      <c r="BU22" s="660"/>
      <c r="BV22" s="660"/>
      <c r="BW22" s="660"/>
      <c r="BX22" s="660"/>
      <c r="BY22" s="660"/>
      <c r="BZ22" s="660"/>
      <c r="CA22" s="660"/>
      <c r="CB22" s="664"/>
      <c r="CD22" s="638" t="s">
        <v>275</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276</v>
      </c>
      <c r="C23" s="654"/>
      <c r="D23" s="654"/>
      <c r="E23" s="654"/>
      <c r="F23" s="654"/>
      <c r="G23" s="654"/>
      <c r="H23" s="654"/>
      <c r="I23" s="654"/>
      <c r="J23" s="654"/>
      <c r="K23" s="654"/>
      <c r="L23" s="654"/>
      <c r="M23" s="654"/>
      <c r="N23" s="654"/>
      <c r="O23" s="654"/>
      <c r="P23" s="654"/>
      <c r="Q23" s="655"/>
      <c r="R23" s="656">
        <v>2003590</v>
      </c>
      <c r="S23" s="657"/>
      <c r="T23" s="657"/>
      <c r="U23" s="657"/>
      <c r="V23" s="657"/>
      <c r="W23" s="657"/>
      <c r="X23" s="657"/>
      <c r="Y23" s="658"/>
      <c r="Z23" s="659">
        <v>1.3</v>
      </c>
      <c r="AA23" s="659"/>
      <c r="AB23" s="659"/>
      <c r="AC23" s="659"/>
      <c r="AD23" s="660">
        <v>1500350</v>
      </c>
      <c r="AE23" s="660"/>
      <c r="AF23" s="660"/>
      <c r="AG23" s="660"/>
      <c r="AH23" s="660"/>
      <c r="AI23" s="660"/>
      <c r="AJ23" s="660"/>
      <c r="AK23" s="660"/>
      <c r="AL23" s="661">
        <v>2</v>
      </c>
      <c r="AM23" s="662"/>
      <c r="AN23" s="662"/>
      <c r="AO23" s="663"/>
      <c r="AP23" s="653" t="s">
        <v>277</v>
      </c>
      <c r="AQ23" s="669"/>
      <c r="AR23" s="669"/>
      <c r="AS23" s="669"/>
      <c r="AT23" s="669"/>
      <c r="AU23" s="669"/>
      <c r="AV23" s="669"/>
      <c r="AW23" s="669"/>
      <c r="AX23" s="669"/>
      <c r="AY23" s="669"/>
      <c r="AZ23" s="669"/>
      <c r="BA23" s="669"/>
      <c r="BB23" s="669"/>
      <c r="BC23" s="669"/>
      <c r="BD23" s="669"/>
      <c r="BE23" s="669"/>
      <c r="BF23" s="670"/>
      <c r="BG23" s="656">
        <v>3875686</v>
      </c>
      <c r="BH23" s="657"/>
      <c r="BI23" s="657"/>
      <c r="BJ23" s="657"/>
      <c r="BK23" s="657"/>
      <c r="BL23" s="657"/>
      <c r="BM23" s="657"/>
      <c r="BN23" s="658"/>
      <c r="BO23" s="659">
        <v>6</v>
      </c>
      <c r="BP23" s="659"/>
      <c r="BQ23" s="659"/>
      <c r="BR23" s="659"/>
      <c r="BS23" s="660" t="s">
        <v>126</v>
      </c>
      <c r="BT23" s="660"/>
      <c r="BU23" s="660"/>
      <c r="BV23" s="660"/>
      <c r="BW23" s="660"/>
      <c r="BX23" s="660"/>
      <c r="BY23" s="660"/>
      <c r="BZ23" s="660"/>
      <c r="CA23" s="660"/>
      <c r="CB23" s="664"/>
      <c r="CD23" s="638" t="s">
        <v>217</v>
      </c>
      <c r="CE23" s="639"/>
      <c r="CF23" s="639"/>
      <c r="CG23" s="639"/>
      <c r="CH23" s="639"/>
      <c r="CI23" s="639"/>
      <c r="CJ23" s="639"/>
      <c r="CK23" s="639"/>
      <c r="CL23" s="639"/>
      <c r="CM23" s="639"/>
      <c r="CN23" s="639"/>
      <c r="CO23" s="639"/>
      <c r="CP23" s="639"/>
      <c r="CQ23" s="640"/>
      <c r="CR23" s="638" t="s">
        <v>278</v>
      </c>
      <c r="CS23" s="639"/>
      <c r="CT23" s="639"/>
      <c r="CU23" s="639"/>
      <c r="CV23" s="639"/>
      <c r="CW23" s="639"/>
      <c r="CX23" s="639"/>
      <c r="CY23" s="640"/>
      <c r="CZ23" s="638" t="s">
        <v>279</v>
      </c>
      <c r="DA23" s="639"/>
      <c r="DB23" s="639"/>
      <c r="DC23" s="640"/>
      <c r="DD23" s="638" t="s">
        <v>280</v>
      </c>
      <c r="DE23" s="639"/>
      <c r="DF23" s="639"/>
      <c r="DG23" s="639"/>
      <c r="DH23" s="639"/>
      <c r="DI23" s="639"/>
      <c r="DJ23" s="639"/>
      <c r="DK23" s="640"/>
      <c r="DL23" s="680" t="s">
        <v>281</v>
      </c>
      <c r="DM23" s="681"/>
      <c r="DN23" s="681"/>
      <c r="DO23" s="681"/>
      <c r="DP23" s="681"/>
      <c r="DQ23" s="681"/>
      <c r="DR23" s="681"/>
      <c r="DS23" s="681"/>
      <c r="DT23" s="681"/>
      <c r="DU23" s="681"/>
      <c r="DV23" s="682"/>
      <c r="DW23" s="638" t="s">
        <v>282</v>
      </c>
      <c r="DX23" s="639"/>
      <c r="DY23" s="639"/>
      <c r="DZ23" s="639"/>
      <c r="EA23" s="639"/>
      <c r="EB23" s="639"/>
      <c r="EC23" s="640"/>
    </row>
    <row r="24" spans="2:133" ht="11.25" customHeight="1" x14ac:dyDescent="0.15">
      <c r="B24" s="653" t="s">
        <v>283</v>
      </c>
      <c r="C24" s="654"/>
      <c r="D24" s="654"/>
      <c r="E24" s="654"/>
      <c r="F24" s="654"/>
      <c r="G24" s="654"/>
      <c r="H24" s="654"/>
      <c r="I24" s="654"/>
      <c r="J24" s="654"/>
      <c r="K24" s="654"/>
      <c r="L24" s="654"/>
      <c r="M24" s="654"/>
      <c r="N24" s="654"/>
      <c r="O24" s="654"/>
      <c r="P24" s="654"/>
      <c r="Q24" s="655"/>
      <c r="R24" s="656">
        <v>1500350</v>
      </c>
      <c r="S24" s="657"/>
      <c r="T24" s="657"/>
      <c r="U24" s="657"/>
      <c r="V24" s="657"/>
      <c r="W24" s="657"/>
      <c r="X24" s="657"/>
      <c r="Y24" s="658"/>
      <c r="Z24" s="659">
        <v>1</v>
      </c>
      <c r="AA24" s="659"/>
      <c r="AB24" s="659"/>
      <c r="AC24" s="659"/>
      <c r="AD24" s="660">
        <v>1500350</v>
      </c>
      <c r="AE24" s="660"/>
      <c r="AF24" s="660"/>
      <c r="AG24" s="660"/>
      <c r="AH24" s="660"/>
      <c r="AI24" s="660"/>
      <c r="AJ24" s="660"/>
      <c r="AK24" s="660"/>
      <c r="AL24" s="661">
        <v>2</v>
      </c>
      <c r="AM24" s="662"/>
      <c r="AN24" s="662"/>
      <c r="AO24" s="663"/>
      <c r="AP24" s="653" t="s">
        <v>284</v>
      </c>
      <c r="AQ24" s="669"/>
      <c r="AR24" s="669"/>
      <c r="AS24" s="669"/>
      <c r="AT24" s="669"/>
      <c r="AU24" s="669"/>
      <c r="AV24" s="669"/>
      <c r="AW24" s="669"/>
      <c r="AX24" s="669"/>
      <c r="AY24" s="669"/>
      <c r="AZ24" s="669"/>
      <c r="BA24" s="669"/>
      <c r="BB24" s="669"/>
      <c r="BC24" s="669"/>
      <c r="BD24" s="669"/>
      <c r="BE24" s="669"/>
      <c r="BF24" s="670"/>
      <c r="BG24" s="656" t="s">
        <v>126</v>
      </c>
      <c r="BH24" s="657"/>
      <c r="BI24" s="657"/>
      <c r="BJ24" s="657"/>
      <c r="BK24" s="657"/>
      <c r="BL24" s="657"/>
      <c r="BM24" s="657"/>
      <c r="BN24" s="658"/>
      <c r="BO24" s="659" t="s">
        <v>126</v>
      </c>
      <c r="BP24" s="659"/>
      <c r="BQ24" s="659"/>
      <c r="BR24" s="659"/>
      <c r="BS24" s="660" t="s">
        <v>126</v>
      </c>
      <c r="BT24" s="660"/>
      <c r="BU24" s="660"/>
      <c r="BV24" s="660"/>
      <c r="BW24" s="660"/>
      <c r="BX24" s="660"/>
      <c r="BY24" s="660"/>
      <c r="BZ24" s="660"/>
      <c r="CA24" s="660"/>
      <c r="CB24" s="664"/>
      <c r="CD24" s="642" t="s">
        <v>285</v>
      </c>
      <c r="CE24" s="643"/>
      <c r="CF24" s="643"/>
      <c r="CG24" s="643"/>
      <c r="CH24" s="643"/>
      <c r="CI24" s="643"/>
      <c r="CJ24" s="643"/>
      <c r="CK24" s="643"/>
      <c r="CL24" s="643"/>
      <c r="CM24" s="643"/>
      <c r="CN24" s="643"/>
      <c r="CO24" s="643"/>
      <c r="CP24" s="643"/>
      <c r="CQ24" s="644"/>
      <c r="CR24" s="645">
        <v>75470262</v>
      </c>
      <c r="CS24" s="646"/>
      <c r="CT24" s="646"/>
      <c r="CU24" s="646"/>
      <c r="CV24" s="646"/>
      <c r="CW24" s="646"/>
      <c r="CX24" s="646"/>
      <c r="CY24" s="647"/>
      <c r="CZ24" s="650">
        <v>52.7</v>
      </c>
      <c r="DA24" s="651"/>
      <c r="DB24" s="651"/>
      <c r="DC24" s="667"/>
      <c r="DD24" s="690">
        <v>40442200</v>
      </c>
      <c r="DE24" s="646"/>
      <c r="DF24" s="646"/>
      <c r="DG24" s="646"/>
      <c r="DH24" s="646"/>
      <c r="DI24" s="646"/>
      <c r="DJ24" s="646"/>
      <c r="DK24" s="647"/>
      <c r="DL24" s="690">
        <v>38957048</v>
      </c>
      <c r="DM24" s="646"/>
      <c r="DN24" s="646"/>
      <c r="DO24" s="646"/>
      <c r="DP24" s="646"/>
      <c r="DQ24" s="646"/>
      <c r="DR24" s="646"/>
      <c r="DS24" s="646"/>
      <c r="DT24" s="646"/>
      <c r="DU24" s="646"/>
      <c r="DV24" s="647"/>
      <c r="DW24" s="650">
        <v>51.5</v>
      </c>
      <c r="DX24" s="651"/>
      <c r="DY24" s="651"/>
      <c r="DZ24" s="651"/>
      <c r="EA24" s="651"/>
      <c r="EB24" s="651"/>
      <c r="EC24" s="652"/>
    </row>
    <row r="25" spans="2:133" ht="11.25" customHeight="1" x14ac:dyDescent="0.15">
      <c r="B25" s="653" t="s">
        <v>286</v>
      </c>
      <c r="C25" s="654"/>
      <c r="D25" s="654"/>
      <c r="E25" s="654"/>
      <c r="F25" s="654"/>
      <c r="G25" s="654"/>
      <c r="H25" s="654"/>
      <c r="I25" s="654"/>
      <c r="J25" s="654"/>
      <c r="K25" s="654"/>
      <c r="L25" s="654"/>
      <c r="M25" s="654"/>
      <c r="N25" s="654"/>
      <c r="O25" s="654"/>
      <c r="P25" s="654"/>
      <c r="Q25" s="655"/>
      <c r="R25" s="656">
        <v>503162</v>
      </c>
      <c r="S25" s="657"/>
      <c r="T25" s="657"/>
      <c r="U25" s="657"/>
      <c r="V25" s="657"/>
      <c r="W25" s="657"/>
      <c r="X25" s="657"/>
      <c r="Y25" s="658"/>
      <c r="Z25" s="659">
        <v>0.3</v>
      </c>
      <c r="AA25" s="659"/>
      <c r="AB25" s="659"/>
      <c r="AC25" s="659"/>
      <c r="AD25" s="660" t="s">
        <v>126</v>
      </c>
      <c r="AE25" s="660"/>
      <c r="AF25" s="660"/>
      <c r="AG25" s="660"/>
      <c r="AH25" s="660"/>
      <c r="AI25" s="660"/>
      <c r="AJ25" s="660"/>
      <c r="AK25" s="660"/>
      <c r="AL25" s="661" t="s">
        <v>126</v>
      </c>
      <c r="AM25" s="662"/>
      <c r="AN25" s="662"/>
      <c r="AO25" s="663"/>
      <c r="AP25" s="653" t="s">
        <v>287</v>
      </c>
      <c r="AQ25" s="669"/>
      <c r="AR25" s="669"/>
      <c r="AS25" s="669"/>
      <c r="AT25" s="669"/>
      <c r="AU25" s="669"/>
      <c r="AV25" s="669"/>
      <c r="AW25" s="669"/>
      <c r="AX25" s="669"/>
      <c r="AY25" s="669"/>
      <c r="AZ25" s="669"/>
      <c r="BA25" s="669"/>
      <c r="BB25" s="669"/>
      <c r="BC25" s="669"/>
      <c r="BD25" s="669"/>
      <c r="BE25" s="669"/>
      <c r="BF25" s="670"/>
      <c r="BG25" s="656" t="s">
        <v>126</v>
      </c>
      <c r="BH25" s="657"/>
      <c r="BI25" s="657"/>
      <c r="BJ25" s="657"/>
      <c r="BK25" s="657"/>
      <c r="BL25" s="657"/>
      <c r="BM25" s="657"/>
      <c r="BN25" s="658"/>
      <c r="BO25" s="659" t="s">
        <v>126</v>
      </c>
      <c r="BP25" s="659"/>
      <c r="BQ25" s="659"/>
      <c r="BR25" s="659"/>
      <c r="BS25" s="660" t="s">
        <v>126</v>
      </c>
      <c r="BT25" s="660"/>
      <c r="BU25" s="660"/>
      <c r="BV25" s="660"/>
      <c r="BW25" s="660"/>
      <c r="BX25" s="660"/>
      <c r="BY25" s="660"/>
      <c r="BZ25" s="660"/>
      <c r="CA25" s="660"/>
      <c r="CB25" s="664"/>
      <c r="CD25" s="653" t="s">
        <v>288</v>
      </c>
      <c r="CE25" s="654"/>
      <c r="CF25" s="654"/>
      <c r="CG25" s="654"/>
      <c r="CH25" s="654"/>
      <c r="CI25" s="654"/>
      <c r="CJ25" s="654"/>
      <c r="CK25" s="654"/>
      <c r="CL25" s="654"/>
      <c r="CM25" s="654"/>
      <c r="CN25" s="654"/>
      <c r="CO25" s="654"/>
      <c r="CP25" s="654"/>
      <c r="CQ25" s="655"/>
      <c r="CR25" s="656">
        <v>20774062</v>
      </c>
      <c r="CS25" s="683"/>
      <c r="CT25" s="683"/>
      <c r="CU25" s="683"/>
      <c r="CV25" s="683"/>
      <c r="CW25" s="683"/>
      <c r="CX25" s="683"/>
      <c r="CY25" s="684"/>
      <c r="CZ25" s="661">
        <v>14.5</v>
      </c>
      <c r="DA25" s="685"/>
      <c r="DB25" s="685"/>
      <c r="DC25" s="691"/>
      <c r="DD25" s="665">
        <v>17809370</v>
      </c>
      <c r="DE25" s="683"/>
      <c r="DF25" s="683"/>
      <c r="DG25" s="683"/>
      <c r="DH25" s="683"/>
      <c r="DI25" s="683"/>
      <c r="DJ25" s="683"/>
      <c r="DK25" s="684"/>
      <c r="DL25" s="665">
        <v>17460256</v>
      </c>
      <c r="DM25" s="683"/>
      <c r="DN25" s="683"/>
      <c r="DO25" s="683"/>
      <c r="DP25" s="683"/>
      <c r="DQ25" s="683"/>
      <c r="DR25" s="683"/>
      <c r="DS25" s="683"/>
      <c r="DT25" s="683"/>
      <c r="DU25" s="683"/>
      <c r="DV25" s="684"/>
      <c r="DW25" s="661">
        <v>23.1</v>
      </c>
      <c r="DX25" s="685"/>
      <c r="DY25" s="685"/>
      <c r="DZ25" s="685"/>
      <c r="EA25" s="685"/>
      <c r="EB25" s="685"/>
      <c r="EC25" s="686"/>
    </row>
    <row r="26" spans="2:133" ht="11.25" customHeight="1" x14ac:dyDescent="0.15">
      <c r="B26" s="653" t="s">
        <v>289</v>
      </c>
      <c r="C26" s="654"/>
      <c r="D26" s="654"/>
      <c r="E26" s="654"/>
      <c r="F26" s="654"/>
      <c r="G26" s="654"/>
      <c r="H26" s="654"/>
      <c r="I26" s="654"/>
      <c r="J26" s="654"/>
      <c r="K26" s="654"/>
      <c r="L26" s="654"/>
      <c r="M26" s="654"/>
      <c r="N26" s="654"/>
      <c r="O26" s="654"/>
      <c r="P26" s="654"/>
      <c r="Q26" s="655"/>
      <c r="R26" s="656">
        <v>78</v>
      </c>
      <c r="S26" s="657"/>
      <c r="T26" s="657"/>
      <c r="U26" s="657"/>
      <c r="V26" s="657"/>
      <c r="W26" s="657"/>
      <c r="X26" s="657"/>
      <c r="Y26" s="658"/>
      <c r="Z26" s="659">
        <v>0</v>
      </c>
      <c r="AA26" s="659"/>
      <c r="AB26" s="659"/>
      <c r="AC26" s="659"/>
      <c r="AD26" s="660" t="s">
        <v>126</v>
      </c>
      <c r="AE26" s="660"/>
      <c r="AF26" s="660"/>
      <c r="AG26" s="660"/>
      <c r="AH26" s="660"/>
      <c r="AI26" s="660"/>
      <c r="AJ26" s="660"/>
      <c r="AK26" s="660"/>
      <c r="AL26" s="661" t="s">
        <v>126</v>
      </c>
      <c r="AM26" s="662"/>
      <c r="AN26" s="662"/>
      <c r="AO26" s="663"/>
      <c r="AP26" s="653" t="s">
        <v>290</v>
      </c>
      <c r="AQ26" s="669"/>
      <c r="AR26" s="669"/>
      <c r="AS26" s="669"/>
      <c r="AT26" s="669"/>
      <c r="AU26" s="669"/>
      <c r="AV26" s="669"/>
      <c r="AW26" s="669"/>
      <c r="AX26" s="669"/>
      <c r="AY26" s="669"/>
      <c r="AZ26" s="669"/>
      <c r="BA26" s="669"/>
      <c r="BB26" s="669"/>
      <c r="BC26" s="669"/>
      <c r="BD26" s="669"/>
      <c r="BE26" s="669"/>
      <c r="BF26" s="670"/>
      <c r="BG26" s="656" t="s">
        <v>126</v>
      </c>
      <c r="BH26" s="657"/>
      <c r="BI26" s="657"/>
      <c r="BJ26" s="657"/>
      <c r="BK26" s="657"/>
      <c r="BL26" s="657"/>
      <c r="BM26" s="657"/>
      <c r="BN26" s="658"/>
      <c r="BO26" s="659" t="s">
        <v>126</v>
      </c>
      <c r="BP26" s="659"/>
      <c r="BQ26" s="659"/>
      <c r="BR26" s="659"/>
      <c r="BS26" s="660" t="s">
        <v>126</v>
      </c>
      <c r="BT26" s="660"/>
      <c r="BU26" s="660"/>
      <c r="BV26" s="660"/>
      <c r="BW26" s="660"/>
      <c r="BX26" s="660"/>
      <c r="BY26" s="660"/>
      <c r="BZ26" s="660"/>
      <c r="CA26" s="660"/>
      <c r="CB26" s="664"/>
      <c r="CD26" s="653" t="s">
        <v>291</v>
      </c>
      <c r="CE26" s="654"/>
      <c r="CF26" s="654"/>
      <c r="CG26" s="654"/>
      <c r="CH26" s="654"/>
      <c r="CI26" s="654"/>
      <c r="CJ26" s="654"/>
      <c r="CK26" s="654"/>
      <c r="CL26" s="654"/>
      <c r="CM26" s="654"/>
      <c r="CN26" s="654"/>
      <c r="CO26" s="654"/>
      <c r="CP26" s="654"/>
      <c r="CQ26" s="655"/>
      <c r="CR26" s="656">
        <v>13464280</v>
      </c>
      <c r="CS26" s="657"/>
      <c r="CT26" s="657"/>
      <c r="CU26" s="657"/>
      <c r="CV26" s="657"/>
      <c r="CW26" s="657"/>
      <c r="CX26" s="657"/>
      <c r="CY26" s="658"/>
      <c r="CZ26" s="661">
        <v>9.4</v>
      </c>
      <c r="DA26" s="685"/>
      <c r="DB26" s="685"/>
      <c r="DC26" s="691"/>
      <c r="DD26" s="665">
        <v>11371519</v>
      </c>
      <c r="DE26" s="657"/>
      <c r="DF26" s="657"/>
      <c r="DG26" s="657"/>
      <c r="DH26" s="657"/>
      <c r="DI26" s="657"/>
      <c r="DJ26" s="657"/>
      <c r="DK26" s="658"/>
      <c r="DL26" s="665" t="s">
        <v>126</v>
      </c>
      <c r="DM26" s="657"/>
      <c r="DN26" s="657"/>
      <c r="DO26" s="657"/>
      <c r="DP26" s="657"/>
      <c r="DQ26" s="657"/>
      <c r="DR26" s="657"/>
      <c r="DS26" s="657"/>
      <c r="DT26" s="657"/>
      <c r="DU26" s="657"/>
      <c r="DV26" s="658"/>
      <c r="DW26" s="661" t="s">
        <v>126</v>
      </c>
      <c r="DX26" s="685"/>
      <c r="DY26" s="685"/>
      <c r="DZ26" s="685"/>
      <c r="EA26" s="685"/>
      <c r="EB26" s="685"/>
      <c r="EC26" s="686"/>
    </row>
    <row r="27" spans="2:133" ht="11.25" customHeight="1" x14ac:dyDescent="0.15">
      <c r="B27" s="653" t="s">
        <v>292</v>
      </c>
      <c r="C27" s="654"/>
      <c r="D27" s="654"/>
      <c r="E27" s="654"/>
      <c r="F27" s="654"/>
      <c r="G27" s="654"/>
      <c r="H27" s="654"/>
      <c r="I27" s="654"/>
      <c r="J27" s="654"/>
      <c r="K27" s="654"/>
      <c r="L27" s="654"/>
      <c r="M27" s="654"/>
      <c r="N27" s="654"/>
      <c r="O27" s="654"/>
      <c r="P27" s="654"/>
      <c r="Q27" s="655"/>
      <c r="R27" s="656">
        <v>79706730</v>
      </c>
      <c r="S27" s="657"/>
      <c r="T27" s="657"/>
      <c r="U27" s="657"/>
      <c r="V27" s="657"/>
      <c r="W27" s="657"/>
      <c r="X27" s="657"/>
      <c r="Y27" s="658"/>
      <c r="Z27" s="659">
        <v>53.4</v>
      </c>
      <c r="AA27" s="659"/>
      <c r="AB27" s="659"/>
      <c r="AC27" s="659"/>
      <c r="AD27" s="660">
        <v>75268470</v>
      </c>
      <c r="AE27" s="660"/>
      <c r="AF27" s="660"/>
      <c r="AG27" s="660"/>
      <c r="AH27" s="660"/>
      <c r="AI27" s="660"/>
      <c r="AJ27" s="660"/>
      <c r="AK27" s="660"/>
      <c r="AL27" s="661">
        <v>99.5</v>
      </c>
      <c r="AM27" s="662"/>
      <c r="AN27" s="662"/>
      <c r="AO27" s="663"/>
      <c r="AP27" s="653" t="s">
        <v>293</v>
      </c>
      <c r="AQ27" s="654"/>
      <c r="AR27" s="654"/>
      <c r="AS27" s="654"/>
      <c r="AT27" s="654"/>
      <c r="AU27" s="654"/>
      <c r="AV27" s="654"/>
      <c r="AW27" s="654"/>
      <c r="AX27" s="654"/>
      <c r="AY27" s="654"/>
      <c r="AZ27" s="654"/>
      <c r="BA27" s="654"/>
      <c r="BB27" s="654"/>
      <c r="BC27" s="654"/>
      <c r="BD27" s="654"/>
      <c r="BE27" s="654"/>
      <c r="BF27" s="655"/>
      <c r="BG27" s="656">
        <v>64061053</v>
      </c>
      <c r="BH27" s="657"/>
      <c r="BI27" s="657"/>
      <c r="BJ27" s="657"/>
      <c r="BK27" s="657"/>
      <c r="BL27" s="657"/>
      <c r="BM27" s="657"/>
      <c r="BN27" s="658"/>
      <c r="BO27" s="659">
        <v>100</v>
      </c>
      <c r="BP27" s="659"/>
      <c r="BQ27" s="659"/>
      <c r="BR27" s="659"/>
      <c r="BS27" s="660" t="s">
        <v>126</v>
      </c>
      <c r="BT27" s="660"/>
      <c r="BU27" s="660"/>
      <c r="BV27" s="660"/>
      <c r="BW27" s="660"/>
      <c r="BX27" s="660"/>
      <c r="BY27" s="660"/>
      <c r="BZ27" s="660"/>
      <c r="CA27" s="660"/>
      <c r="CB27" s="664"/>
      <c r="CD27" s="653" t="s">
        <v>294</v>
      </c>
      <c r="CE27" s="654"/>
      <c r="CF27" s="654"/>
      <c r="CG27" s="654"/>
      <c r="CH27" s="654"/>
      <c r="CI27" s="654"/>
      <c r="CJ27" s="654"/>
      <c r="CK27" s="654"/>
      <c r="CL27" s="654"/>
      <c r="CM27" s="654"/>
      <c r="CN27" s="654"/>
      <c r="CO27" s="654"/>
      <c r="CP27" s="654"/>
      <c r="CQ27" s="655"/>
      <c r="CR27" s="656">
        <v>45717029</v>
      </c>
      <c r="CS27" s="683"/>
      <c r="CT27" s="683"/>
      <c r="CU27" s="683"/>
      <c r="CV27" s="683"/>
      <c r="CW27" s="683"/>
      <c r="CX27" s="683"/>
      <c r="CY27" s="684"/>
      <c r="CZ27" s="661">
        <v>31.9</v>
      </c>
      <c r="DA27" s="685"/>
      <c r="DB27" s="685"/>
      <c r="DC27" s="691"/>
      <c r="DD27" s="665">
        <v>14034357</v>
      </c>
      <c r="DE27" s="683"/>
      <c r="DF27" s="683"/>
      <c r="DG27" s="683"/>
      <c r="DH27" s="683"/>
      <c r="DI27" s="683"/>
      <c r="DJ27" s="683"/>
      <c r="DK27" s="684"/>
      <c r="DL27" s="665">
        <v>12898319</v>
      </c>
      <c r="DM27" s="683"/>
      <c r="DN27" s="683"/>
      <c r="DO27" s="683"/>
      <c r="DP27" s="683"/>
      <c r="DQ27" s="683"/>
      <c r="DR27" s="683"/>
      <c r="DS27" s="683"/>
      <c r="DT27" s="683"/>
      <c r="DU27" s="683"/>
      <c r="DV27" s="684"/>
      <c r="DW27" s="661">
        <v>17</v>
      </c>
      <c r="DX27" s="685"/>
      <c r="DY27" s="685"/>
      <c r="DZ27" s="685"/>
      <c r="EA27" s="685"/>
      <c r="EB27" s="685"/>
      <c r="EC27" s="686"/>
    </row>
    <row r="28" spans="2:133" ht="11.25" customHeight="1" x14ac:dyDescent="0.15">
      <c r="B28" s="653" t="s">
        <v>295</v>
      </c>
      <c r="C28" s="654"/>
      <c r="D28" s="654"/>
      <c r="E28" s="654"/>
      <c r="F28" s="654"/>
      <c r="G28" s="654"/>
      <c r="H28" s="654"/>
      <c r="I28" s="654"/>
      <c r="J28" s="654"/>
      <c r="K28" s="654"/>
      <c r="L28" s="654"/>
      <c r="M28" s="654"/>
      <c r="N28" s="654"/>
      <c r="O28" s="654"/>
      <c r="P28" s="654"/>
      <c r="Q28" s="655"/>
      <c r="R28" s="656">
        <v>72370</v>
      </c>
      <c r="S28" s="657"/>
      <c r="T28" s="657"/>
      <c r="U28" s="657"/>
      <c r="V28" s="657"/>
      <c r="W28" s="657"/>
      <c r="X28" s="657"/>
      <c r="Y28" s="658"/>
      <c r="Z28" s="659">
        <v>0</v>
      </c>
      <c r="AA28" s="659"/>
      <c r="AB28" s="659"/>
      <c r="AC28" s="659"/>
      <c r="AD28" s="660">
        <v>72370</v>
      </c>
      <c r="AE28" s="660"/>
      <c r="AF28" s="660"/>
      <c r="AG28" s="660"/>
      <c r="AH28" s="660"/>
      <c r="AI28" s="660"/>
      <c r="AJ28" s="660"/>
      <c r="AK28" s="660"/>
      <c r="AL28" s="661">
        <v>0.1</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296</v>
      </c>
      <c r="CE28" s="654"/>
      <c r="CF28" s="654"/>
      <c r="CG28" s="654"/>
      <c r="CH28" s="654"/>
      <c r="CI28" s="654"/>
      <c r="CJ28" s="654"/>
      <c r="CK28" s="654"/>
      <c r="CL28" s="654"/>
      <c r="CM28" s="654"/>
      <c r="CN28" s="654"/>
      <c r="CO28" s="654"/>
      <c r="CP28" s="654"/>
      <c r="CQ28" s="655"/>
      <c r="CR28" s="656">
        <v>8979171</v>
      </c>
      <c r="CS28" s="657"/>
      <c r="CT28" s="657"/>
      <c r="CU28" s="657"/>
      <c r="CV28" s="657"/>
      <c r="CW28" s="657"/>
      <c r="CX28" s="657"/>
      <c r="CY28" s="658"/>
      <c r="CZ28" s="661">
        <v>6.3</v>
      </c>
      <c r="DA28" s="685"/>
      <c r="DB28" s="685"/>
      <c r="DC28" s="691"/>
      <c r="DD28" s="665">
        <v>8598473</v>
      </c>
      <c r="DE28" s="657"/>
      <c r="DF28" s="657"/>
      <c r="DG28" s="657"/>
      <c r="DH28" s="657"/>
      <c r="DI28" s="657"/>
      <c r="DJ28" s="657"/>
      <c r="DK28" s="658"/>
      <c r="DL28" s="665">
        <v>8598473</v>
      </c>
      <c r="DM28" s="657"/>
      <c r="DN28" s="657"/>
      <c r="DO28" s="657"/>
      <c r="DP28" s="657"/>
      <c r="DQ28" s="657"/>
      <c r="DR28" s="657"/>
      <c r="DS28" s="657"/>
      <c r="DT28" s="657"/>
      <c r="DU28" s="657"/>
      <c r="DV28" s="658"/>
      <c r="DW28" s="661">
        <v>11.4</v>
      </c>
      <c r="DX28" s="685"/>
      <c r="DY28" s="685"/>
      <c r="DZ28" s="685"/>
      <c r="EA28" s="685"/>
      <c r="EB28" s="685"/>
      <c r="EC28" s="686"/>
    </row>
    <row r="29" spans="2:133" ht="11.25" customHeight="1" x14ac:dyDescent="0.15">
      <c r="B29" s="653" t="s">
        <v>297</v>
      </c>
      <c r="C29" s="654"/>
      <c r="D29" s="654"/>
      <c r="E29" s="654"/>
      <c r="F29" s="654"/>
      <c r="G29" s="654"/>
      <c r="H29" s="654"/>
      <c r="I29" s="654"/>
      <c r="J29" s="654"/>
      <c r="K29" s="654"/>
      <c r="L29" s="654"/>
      <c r="M29" s="654"/>
      <c r="N29" s="654"/>
      <c r="O29" s="654"/>
      <c r="P29" s="654"/>
      <c r="Q29" s="655"/>
      <c r="R29" s="656">
        <v>379815</v>
      </c>
      <c r="S29" s="657"/>
      <c r="T29" s="657"/>
      <c r="U29" s="657"/>
      <c r="V29" s="657"/>
      <c r="W29" s="657"/>
      <c r="X29" s="657"/>
      <c r="Y29" s="658"/>
      <c r="Z29" s="659">
        <v>0.3</v>
      </c>
      <c r="AA29" s="659"/>
      <c r="AB29" s="659"/>
      <c r="AC29" s="659"/>
      <c r="AD29" s="660" t="s">
        <v>126</v>
      </c>
      <c r="AE29" s="660"/>
      <c r="AF29" s="660"/>
      <c r="AG29" s="660"/>
      <c r="AH29" s="660"/>
      <c r="AI29" s="660"/>
      <c r="AJ29" s="660"/>
      <c r="AK29" s="660"/>
      <c r="AL29" s="661" t="s">
        <v>126</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298</v>
      </c>
      <c r="CE29" s="695"/>
      <c r="CF29" s="653" t="s">
        <v>69</v>
      </c>
      <c r="CG29" s="654"/>
      <c r="CH29" s="654"/>
      <c r="CI29" s="654"/>
      <c r="CJ29" s="654"/>
      <c r="CK29" s="654"/>
      <c r="CL29" s="654"/>
      <c r="CM29" s="654"/>
      <c r="CN29" s="654"/>
      <c r="CO29" s="654"/>
      <c r="CP29" s="654"/>
      <c r="CQ29" s="655"/>
      <c r="CR29" s="656">
        <v>8979139</v>
      </c>
      <c r="CS29" s="683"/>
      <c r="CT29" s="683"/>
      <c r="CU29" s="683"/>
      <c r="CV29" s="683"/>
      <c r="CW29" s="683"/>
      <c r="CX29" s="683"/>
      <c r="CY29" s="684"/>
      <c r="CZ29" s="661">
        <v>6.3</v>
      </c>
      <c r="DA29" s="685"/>
      <c r="DB29" s="685"/>
      <c r="DC29" s="691"/>
      <c r="DD29" s="665">
        <v>8598441</v>
      </c>
      <c r="DE29" s="683"/>
      <c r="DF29" s="683"/>
      <c r="DG29" s="683"/>
      <c r="DH29" s="683"/>
      <c r="DI29" s="683"/>
      <c r="DJ29" s="683"/>
      <c r="DK29" s="684"/>
      <c r="DL29" s="665">
        <v>8598441</v>
      </c>
      <c r="DM29" s="683"/>
      <c r="DN29" s="683"/>
      <c r="DO29" s="683"/>
      <c r="DP29" s="683"/>
      <c r="DQ29" s="683"/>
      <c r="DR29" s="683"/>
      <c r="DS29" s="683"/>
      <c r="DT29" s="683"/>
      <c r="DU29" s="683"/>
      <c r="DV29" s="684"/>
      <c r="DW29" s="661">
        <v>11.4</v>
      </c>
      <c r="DX29" s="685"/>
      <c r="DY29" s="685"/>
      <c r="DZ29" s="685"/>
      <c r="EA29" s="685"/>
      <c r="EB29" s="685"/>
      <c r="EC29" s="686"/>
    </row>
    <row r="30" spans="2:133" ht="11.25" customHeight="1" x14ac:dyDescent="0.15">
      <c r="B30" s="653" t="s">
        <v>299</v>
      </c>
      <c r="C30" s="654"/>
      <c r="D30" s="654"/>
      <c r="E30" s="654"/>
      <c r="F30" s="654"/>
      <c r="G30" s="654"/>
      <c r="H30" s="654"/>
      <c r="I30" s="654"/>
      <c r="J30" s="654"/>
      <c r="K30" s="654"/>
      <c r="L30" s="654"/>
      <c r="M30" s="654"/>
      <c r="N30" s="654"/>
      <c r="O30" s="654"/>
      <c r="P30" s="654"/>
      <c r="Q30" s="655"/>
      <c r="R30" s="656">
        <v>1664210</v>
      </c>
      <c r="S30" s="657"/>
      <c r="T30" s="657"/>
      <c r="U30" s="657"/>
      <c r="V30" s="657"/>
      <c r="W30" s="657"/>
      <c r="X30" s="657"/>
      <c r="Y30" s="658"/>
      <c r="Z30" s="659">
        <v>1.1000000000000001</v>
      </c>
      <c r="AA30" s="659"/>
      <c r="AB30" s="659"/>
      <c r="AC30" s="659"/>
      <c r="AD30" s="660">
        <v>221971</v>
      </c>
      <c r="AE30" s="660"/>
      <c r="AF30" s="660"/>
      <c r="AG30" s="660"/>
      <c r="AH30" s="660"/>
      <c r="AI30" s="660"/>
      <c r="AJ30" s="660"/>
      <c r="AK30" s="660"/>
      <c r="AL30" s="661">
        <v>0.3</v>
      </c>
      <c r="AM30" s="662"/>
      <c r="AN30" s="662"/>
      <c r="AO30" s="663"/>
      <c r="AP30" s="638" t="s">
        <v>217</v>
      </c>
      <c r="AQ30" s="639"/>
      <c r="AR30" s="639"/>
      <c r="AS30" s="639"/>
      <c r="AT30" s="639"/>
      <c r="AU30" s="639"/>
      <c r="AV30" s="639"/>
      <c r="AW30" s="639"/>
      <c r="AX30" s="639"/>
      <c r="AY30" s="639"/>
      <c r="AZ30" s="639"/>
      <c r="BA30" s="639"/>
      <c r="BB30" s="639"/>
      <c r="BC30" s="639"/>
      <c r="BD30" s="639"/>
      <c r="BE30" s="639"/>
      <c r="BF30" s="640"/>
      <c r="BG30" s="638" t="s">
        <v>300</v>
      </c>
      <c r="BH30" s="692"/>
      <c r="BI30" s="692"/>
      <c r="BJ30" s="692"/>
      <c r="BK30" s="692"/>
      <c r="BL30" s="692"/>
      <c r="BM30" s="692"/>
      <c r="BN30" s="692"/>
      <c r="BO30" s="692"/>
      <c r="BP30" s="692"/>
      <c r="BQ30" s="693"/>
      <c r="BR30" s="638" t="s">
        <v>301</v>
      </c>
      <c r="BS30" s="692"/>
      <c r="BT30" s="692"/>
      <c r="BU30" s="692"/>
      <c r="BV30" s="692"/>
      <c r="BW30" s="692"/>
      <c r="BX30" s="692"/>
      <c r="BY30" s="692"/>
      <c r="BZ30" s="692"/>
      <c r="CA30" s="692"/>
      <c r="CB30" s="693"/>
      <c r="CD30" s="696"/>
      <c r="CE30" s="697"/>
      <c r="CF30" s="653" t="s">
        <v>302</v>
      </c>
      <c r="CG30" s="654"/>
      <c r="CH30" s="654"/>
      <c r="CI30" s="654"/>
      <c r="CJ30" s="654"/>
      <c r="CK30" s="654"/>
      <c r="CL30" s="654"/>
      <c r="CM30" s="654"/>
      <c r="CN30" s="654"/>
      <c r="CO30" s="654"/>
      <c r="CP30" s="654"/>
      <c r="CQ30" s="655"/>
      <c r="CR30" s="656">
        <v>8705433</v>
      </c>
      <c r="CS30" s="657"/>
      <c r="CT30" s="657"/>
      <c r="CU30" s="657"/>
      <c r="CV30" s="657"/>
      <c r="CW30" s="657"/>
      <c r="CX30" s="657"/>
      <c r="CY30" s="658"/>
      <c r="CZ30" s="661">
        <v>6.1</v>
      </c>
      <c r="DA30" s="685"/>
      <c r="DB30" s="685"/>
      <c r="DC30" s="691"/>
      <c r="DD30" s="665">
        <v>8354996</v>
      </c>
      <c r="DE30" s="657"/>
      <c r="DF30" s="657"/>
      <c r="DG30" s="657"/>
      <c r="DH30" s="657"/>
      <c r="DI30" s="657"/>
      <c r="DJ30" s="657"/>
      <c r="DK30" s="658"/>
      <c r="DL30" s="665">
        <v>8354996</v>
      </c>
      <c r="DM30" s="657"/>
      <c r="DN30" s="657"/>
      <c r="DO30" s="657"/>
      <c r="DP30" s="657"/>
      <c r="DQ30" s="657"/>
      <c r="DR30" s="657"/>
      <c r="DS30" s="657"/>
      <c r="DT30" s="657"/>
      <c r="DU30" s="657"/>
      <c r="DV30" s="658"/>
      <c r="DW30" s="661">
        <v>11</v>
      </c>
      <c r="DX30" s="685"/>
      <c r="DY30" s="685"/>
      <c r="DZ30" s="685"/>
      <c r="EA30" s="685"/>
      <c r="EB30" s="685"/>
      <c r="EC30" s="686"/>
    </row>
    <row r="31" spans="2:133" ht="11.25" customHeight="1" x14ac:dyDescent="0.15">
      <c r="B31" s="653" t="s">
        <v>303</v>
      </c>
      <c r="C31" s="654"/>
      <c r="D31" s="654"/>
      <c r="E31" s="654"/>
      <c r="F31" s="654"/>
      <c r="G31" s="654"/>
      <c r="H31" s="654"/>
      <c r="I31" s="654"/>
      <c r="J31" s="654"/>
      <c r="K31" s="654"/>
      <c r="L31" s="654"/>
      <c r="M31" s="654"/>
      <c r="N31" s="654"/>
      <c r="O31" s="654"/>
      <c r="P31" s="654"/>
      <c r="Q31" s="655"/>
      <c r="R31" s="656">
        <v>916677</v>
      </c>
      <c r="S31" s="657"/>
      <c r="T31" s="657"/>
      <c r="U31" s="657"/>
      <c r="V31" s="657"/>
      <c r="W31" s="657"/>
      <c r="X31" s="657"/>
      <c r="Y31" s="658"/>
      <c r="Z31" s="659">
        <v>0.6</v>
      </c>
      <c r="AA31" s="659"/>
      <c r="AB31" s="659"/>
      <c r="AC31" s="659"/>
      <c r="AD31" s="660" t="s">
        <v>126</v>
      </c>
      <c r="AE31" s="660"/>
      <c r="AF31" s="660"/>
      <c r="AG31" s="660"/>
      <c r="AH31" s="660"/>
      <c r="AI31" s="660"/>
      <c r="AJ31" s="660"/>
      <c r="AK31" s="660"/>
      <c r="AL31" s="661" t="s">
        <v>126</v>
      </c>
      <c r="AM31" s="662"/>
      <c r="AN31" s="662"/>
      <c r="AO31" s="663"/>
      <c r="AP31" s="704" t="s">
        <v>304</v>
      </c>
      <c r="AQ31" s="705"/>
      <c r="AR31" s="705"/>
      <c r="AS31" s="705"/>
      <c r="AT31" s="710" t="s">
        <v>305</v>
      </c>
      <c r="AU31" s="352"/>
      <c r="AV31" s="352"/>
      <c r="AW31" s="352"/>
      <c r="AX31" s="642" t="s">
        <v>183</v>
      </c>
      <c r="AY31" s="643"/>
      <c r="AZ31" s="643"/>
      <c r="BA31" s="643"/>
      <c r="BB31" s="643"/>
      <c r="BC31" s="643"/>
      <c r="BD31" s="643"/>
      <c r="BE31" s="643"/>
      <c r="BF31" s="644"/>
      <c r="BG31" s="703">
        <v>99.4</v>
      </c>
      <c r="BH31" s="700"/>
      <c r="BI31" s="700"/>
      <c r="BJ31" s="700"/>
      <c r="BK31" s="700"/>
      <c r="BL31" s="700"/>
      <c r="BM31" s="651">
        <v>97.4</v>
      </c>
      <c r="BN31" s="700"/>
      <c r="BO31" s="700"/>
      <c r="BP31" s="700"/>
      <c r="BQ31" s="701"/>
      <c r="BR31" s="703">
        <v>98.8</v>
      </c>
      <c r="BS31" s="700"/>
      <c r="BT31" s="700"/>
      <c r="BU31" s="700"/>
      <c r="BV31" s="700"/>
      <c r="BW31" s="700"/>
      <c r="BX31" s="651">
        <v>96.6</v>
      </c>
      <c r="BY31" s="700"/>
      <c r="BZ31" s="700"/>
      <c r="CA31" s="700"/>
      <c r="CB31" s="701"/>
      <c r="CD31" s="696"/>
      <c r="CE31" s="697"/>
      <c r="CF31" s="653" t="s">
        <v>306</v>
      </c>
      <c r="CG31" s="654"/>
      <c r="CH31" s="654"/>
      <c r="CI31" s="654"/>
      <c r="CJ31" s="654"/>
      <c r="CK31" s="654"/>
      <c r="CL31" s="654"/>
      <c r="CM31" s="654"/>
      <c r="CN31" s="654"/>
      <c r="CO31" s="654"/>
      <c r="CP31" s="654"/>
      <c r="CQ31" s="655"/>
      <c r="CR31" s="656">
        <v>273706</v>
      </c>
      <c r="CS31" s="683"/>
      <c r="CT31" s="683"/>
      <c r="CU31" s="683"/>
      <c r="CV31" s="683"/>
      <c r="CW31" s="683"/>
      <c r="CX31" s="683"/>
      <c r="CY31" s="684"/>
      <c r="CZ31" s="661">
        <v>0.2</v>
      </c>
      <c r="DA31" s="685"/>
      <c r="DB31" s="685"/>
      <c r="DC31" s="691"/>
      <c r="DD31" s="665">
        <v>243445</v>
      </c>
      <c r="DE31" s="683"/>
      <c r="DF31" s="683"/>
      <c r="DG31" s="683"/>
      <c r="DH31" s="683"/>
      <c r="DI31" s="683"/>
      <c r="DJ31" s="683"/>
      <c r="DK31" s="684"/>
      <c r="DL31" s="665">
        <v>243445</v>
      </c>
      <c r="DM31" s="683"/>
      <c r="DN31" s="683"/>
      <c r="DO31" s="683"/>
      <c r="DP31" s="683"/>
      <c r="DQ31" s="683"/>
      <c r="DR31" s="683"/>
      <c r="DS31" s="683"/>
      <c r="DT31" s="683"/>
      <c r="DU31" s="683"/>
      <c r="DV31" s="684"/>
      <c r="DW31" s="661">
        <v>0.3</v>
      </c>
      <c r="DX31" s="685"/>
      <c r="DY31" s="685"/>
      <c r="DZ31" s="685"/>
      <c r="EA31" s="685"/>
      <c r="EB31" s="685"/>
      <c r="EC31" s="686"/>
    </row>
    <row r="32" spans="2:133" ht="11.25" customHeight="1" x14ac:dyDescent="0.15">
      <c r="B32" s="653" t="s">
        <v>307</v>
      </c>
      <c r="C32" s="654"/>
      <c r="D32" s="654"/>
      <c r="E32" s="654"/>
      <c r="F32" s="654"/>
      <c r="G32" s="654"/>
      <c r="H32" s="654"/>
      <c r="I32" s="654"/>
      <c r="J32" s="654"/>
      <c r="K32" s="654"/>
      <c r="L32" s="654"/>
      <c r="M32" s="654"/>
      <c r="N32" s="654"/>
      <c r="O32" s="654"/>
      <c r="P32" s="654"/>
      <c r="Q32" s="655"/>
      <c r="R32" s="656">
        <v>35917961</v>
      </c>
      <c r="S32" s="657"/>
      <c r="T32" s="657"/>
      <c r="U32" s="657"/>
      <c r="V32" s="657"/>
      <c r="W32" s="657"/>
      <c r="X32" s="657"/>
      <c r="Y32" s="658"/>
      <c r="Z32" s="659">
        <v>24.1</v>
      </c>
      <c r="AA32" s="659"/>
      <c r="AB32" s="659"/>
      <c r="AC32" s="659"/>
      <c r="AD32" s="660" t="s">
        <v>126</v>
      </c>
      <c r="AE32" s="660"/>
      <c r="AF32" s="660"/>
      <c r="AG32" s="660"/>
      <c r="AH32" s="660"/>
      <c r="AI32" s="660"/>
      <c r="AJ32" s="660"/>
      <c r="AK32" s="660"/>
      <c r="AL32" s="661" t="s">
        <v>126</v>
      </c>
      <c r="AM32" s="662"/>
      <c r="AN32" s="662"/>
      <c r="AO32" s="663"/>
      <c r="AP32" s="706"/>
      <c r="AQ32" s="707"/>
      <c r="AR32" s="707"/>
      <c r="AS32" s="707"/>
      <c r="AT32" s="711"/>
      <c r="AU32" s="348" t="s">
        <v>308</v>
      </c>
      <c r="AX32" s="653" t="s">
        <v>309</v>
      </c>
      <c r="AY32" s="654"/>
      <c r="AZ32" s="654"/>
      <c r="BA32" s="654"/>
      <c r="BB32" s="654"/>
      <c r="BC32" s="654"/>
      <c r="BD32" s="654"/>
      <c r="BE32" s="654"/>
      <c r="BF32" s="655"/>
      <c r="BG32" s="713">
        <v>99.1</v>
      </c>
      <c r="BH32" s="683"/>
      <c r="BI32" s="683"/>
      <c r="BJ32" s="683"/>
      <c r="BK32" s="683"/>
      <c r="BL32" s="683"/>
      <c r="BM32" s="662">
        <v>96.4</v>
      </c>
      <c r="BN32" s="683"/>
      <c r="BO32" s="683"/>
      <c r="BP32" s="683"/>
      <c r="BQ32" s="702"/>
      <c r="BR32" s="713">
        <v>98.1</v>
      </c>
      <c r="BS32" s="683"/>
      <c r="BT32" s="683"/>
      <c r="BU32" s="683"/>
      <c r="BV32" s="683"/>
      <c r="BW32" s="683"/>
      <c r="BX32" s="662">
        <v>95</v>
      </c>
      <c r="BY32" s="683"/>
      <c r="BZ32" s="683"/>
      <c r="CA32" s="683"/>
      <c r="CB32" s="702"/>
      <c r="CD32" s="698"/>
      <c r="CE32" s="699"/>
      <c r="CF32" s="653" t="s">
        <v>310</v>
      </c>
      <c r="CG32" s="654"/>
      <c r="CH32" s="654"/>
      <c r="CI32" s="654"/>
      <c r="CJ32" s="654"/>
      <c r="CK32" s="654"/>
      <c r="CL32" s="654"/>
      <c r="CM32" s="654"/>
      <c r="CN32" s="654"/>
      <c r="CO32" s="654"/>
      <c r="CP32" s="654"/>
      <c r="CQ32" s="655"/>
      <c r="CR32" s="656">
        <v>32</v>
      </c>
      <c r="CS32" s="657"/>
      <c r="CT32" s="657"/>
      <c r="CU32" s="657"/>
      <c r="CV32" s="657"/>
      <c r="CW32" s="657"/>
      <c r="CX32" s="657"/>
      <c r="CY32" s="658"/>
      <c r="CZ32" s="661">
        <v>0</v>
      </c>
      <c r="DA32" s="685"/>
      <c r="DB32" s="685"/>
      <c r="DC32" s="691"/>
      <c r="DD32" s="665">
        <v>32</v>
      </c>
      <c r="DE32" s="657"/>
      <c r="DF32" s="657"/>
      <c r="DG32" s="657"/>
      <c r="DH32" s="657"/>
      <c r="DI32" s="657"/>
      <c r="DJ32" s="657"/>
      <c r="DK32" s="658"/>
      <c r="DL32" s="665">
        <v>32</v>
      </c>
      <c r="DM32" s="657"/>
      <c r="DN32" s="657"/>
      <c r="DO32" s="657"/>
      <c r="DP32" s="657"/>
      <c r="DQ32" s="657"/>
      <c r="DR32" s="657"/>
      <c r="DS32" s="657"/>
      <c r="DT32" s="657"/>
      <c r="DU32" s="657"/>
      <c r="DV32" s="658"/>
      <c r="DW32" s="661">
        <v>0</v>
      </c>
      <c r="DX32" s="685"/>
      <c r="DY32" s="685"/>
      <c r="DZ32" s="685"/>
      <c r="EA32" s="685"/>
      <c r="EB32" s="685"/>
      <c r="EC32" s="686"/>
    </row>
    <row r="33" spans="2:133" ht="11.25" customHeight="1" x14ac:dyDescent="0.15">
      <c r="B33" s="687" t="s">
        <v>311</v>
      </c>
      <c r="C33" s="688"/>
      <c r="D33" s="688"/>
      <c r="E33" s="688"/>
      <c r="F33" s="688"/>
      <c r="G33" s="688"/>
      <c r="H33" s="688"/>
      <c r="I33" s="688"/>
      <c r="J33" s="688"/>
      <c r="K33" s="688"/>
      <c r="L33" s="688"/>
      <c r="M33" s="688"/>
      <c r="N33" s="688"/>
      <c r="O33" s="688"/>
      <c r="P33" s="688"/>
      <c r="Q33" s="689"/>
      <c r="R33" s="656">
        <v>3866</v>
      </c>
      <c r="S33" s="657"/>
      <c r="T33" s="657"/>
      <c r="U33" s="657"/>
      <c r="V33" s="657"/>
      <c r="W33" s="657"/>
      <c r="X33" s="657"/>
      <c r="Y33" s="658"/>
      <c r="Z33" s="659">
        <v>0</v>
      </c>
      <c r="AA33" s="659"/>
      <c r="AB33" s="659"/>
      <c r="AC33" s="659"/>
      <c r="AD33" s="660">
        <v>3866</v>
      </c>
      <c r="AE33" s="660"/>
      <c r="AF33" s="660"/>
      <c r="AG33" s="660"/>
      <c r="AH33" s="660"/>
      <c r="AI33" s="660"/>
      <c r="AJ33" s="660"/>
      <c r="AK33" s="660"/>
      <c r="AL33" s="661">
        <v>0</v>
      </c>
      <c r="AM33" s="662"/>
      <c r="AN33" s="662"/>
      <c r="AO33" s="663"/>
      <c r="AP33" s="708"/>
      <c r="AQ33" s="709"/>
      <c r="AR33" s="709"/>
      <c r="AS33" s="709"/>
      <c r="AT33" s="712"/>
      <c r="AU33" s="353"/>
      <c r="AV33" s="353"/>
      <c r="AW33" s="353"/>
      <c r="AX33" s="674" t="s">
        <v>312</v>
      </c>
      <c r="AY33" s="675"/>
      <c r="AZ33" s="675"/>
      <c r="BA33" s="675"/>
      <c r="BB33" s="675"/>
      <c r="BC33" s="675"/>
      <c r="BD33" s="675"/>
      <c r="BE33" s="675"/>
      <c r="BF33" s="676"/>
      <c r="BG33" s="714">
        <v>99.6</v>
      </c>
      <c r="BH33" s="715"/>
      <c r="BI33" s="715"/>
      <c r="BJ33" s="715"/>
      <c r="BK33" s="715"/>
      <c r="BL33" s="715"/>
      <c r="BM33" s="716">
        <v>98</v>
      </c>
      <c r="BN33" s="715"/>
      <c r="BO33" s="715"/>
      <c r="BP33" s="715"/>
      <c r="BQ33" s="717"/>
      <c r="BR33" s="714">
        <v>99.4</v>
      </c>
      <c r="BS33" s="715"/>
      <c r="BT33" s="715"/>
      <c r="BU33" s="715"/>
      <c r="BV33" s="715"/>
      <c r="BW33" s="715"/>
      <c r="BX33" s="716">
        <v>97.6</v>
      </c>
      <c r="BY33" s="715"/>
      <c r="BZ33" s="715"/>
      <c r="CA33" s="715"/>
      <c r="CB33" s="717"/>
      <c r="CD33" s="653" t="s">
        <v>313</v>
      </c>
      <c r="CE33" s="654"/>
      <c r="CF33" s="654"/>
      <c r="CG33" s="654"/>
      <c r="CH33" s="654"/>
      <c r="CI33" s="654"/>
      <c r="CJ33" s="654"/>
      <c r="CK33" s="654"/>
      <c r="CL33" s="654"/>
      <c r="CM33" s="654"/>
      <c r="CN33" s="654"/>
      <c r="CO33" s="654"/>
      <c r="CP33" s="654"/>
      <c r="CQ33" s="655"/>
      <c r="CR33" s="656">
        <v>45557919</v>
      </c>
      <c r="CS33" s="683"/>
      <c r="CT33" s="683"/>
      <c r="CU33" s="683"/>
      <c r="CV33" s="683"/>
      <c r="CW33" s="683"/>
      <c r="CX33" s="683"/>
      <c r="CY33" s="684"/>
      <c r="CZ33" s="661">
        <v>31.8</v>
      </c>
      <c r="DA33" s="685"/>
      <c r="DB33" s="685"/>
      <c r="DC33" s="691"/>
      <c r="DD33" s="665">
        <v>33701007</v>
      </c>
      <c r="DE33" s="683"/>
      <c r="DF33" s="683"/>
      <c r="DG33" s="683"/>
      <c r="DH33" s="683"/>
      <c r="DI33" s="683"/>
      <c r="DJ33" s="683"/>
      <c r="DK33" s="684"/>
      <c r="DL33" s="665">
        <v>27041099</v>
      </c>
      <c r="DM33" s="683"/>
      <c r="DN33" s="683"/>
      <c r="DO33" s="683"/>
      <c r="DP33" s="683"/>
      <c r="DQ33" s="683"/>
      <c r="DR33" s="683"/>
      <c r="DS33" s="683"/>
      <c r="DT33" s="683"/>
      <c r="DU33" s="683"/>
      <c r="DV33" s="684"/>
      <c r="DW33" s="661">
        <v>35.700000000000003</v>
      </c>
      <c r="DX33" s="685"/>
      <c r="DY33" s="685"/>
      <c r="DZ33" s="685"/>
      <c r="EA33" s="685"/>
      <c r="EB33" s="685"/>
      <c r="EC33" s="686"/>
    </row>
    <row r="34" spans="2:133" ht="11.25" customHeight="1" x14ac:dyDescent="0.15">
      <c r="B34" s="653" t="s">
        <v>314</v>
      </c>
      <c r="C34" s="654"/>
      <c r="D34" s="654"/>
      <c r="E34" s="654"/>
      <c r="F34" s="654"/>
      <c r="G34" s="654"/>
      <c r="H34" s="654"/>
      <c r="I34" s="654"/>
      <c r="J34" s="654"/>
      <c r="K34" s="654"/>
      <c r="L34" s="654"/>
      <c r="M34" s="654"/>
      <c r="N34" s="654"/>
      <c r="O34" s="654"/>
      <c r="P34" s="654"/>
      <c r="Q34" s="655"/>
      <c r="R34" s="656">
        <v>10382480</v>
      </c>
      <c r="S34" s="657"/>
      <c r="T34" s="657"/>
      <c r="U34" s="657"/>
      <c r="V34" s="657"/>
      <c r="W34" s="657"/>
      <c r="X34" s="657"/>
      <c r="Y34" s="658"/>
      <c r="Z34" s="659">
        <v>7</v>
      </c>
      <c r="AA34" s="659"/>
      <c r="AB34" s="659"/>
      <c r="AC34" s="659"/>
      <c r="AD34" s="660" t="s">
        <v>126</v>
      </c>
      <c r="AE34" s="660"/>
      <c r="AF34" s="660"/>
      <c r="AG34" s="660"/>
      <c r="AH34" s="660"/>
      <c r="AI34" s="660"/>
      <c r="AJ34" s="660"/>
      <c r="AK34" s="660"/>
      <c r="AL34" s="661" t="s">
        <v>126</v>
      </c>
      <c r="AM34" s="662"/>
      <c r="AN34" s="662"/>
      <c r="AO34" s="663"/>
      <c r="AP34" s="354"/>
      <c r="AQ34" s="355"/>
      <c r="AS34" s="352"/>
      <c r="AT34" s="352"/>
      <c r="AU34" s="352"/>
      <c r="AV34" s="352"/>
      <c r="AW34" s="352"/>
      <c r="AX34" s="352"/>
      <c r="AY34" s="352"/>
      <c r="AZ34" s="352"/>
      <c r="BA34" s="352"/>
      <c r="BB34" s="352"/>
      <c r="BC34" s="352"/>
      <c r="BD34" s="352"/>
      <c r="BE34" s="352"/>
      <c r="BF34" s="352"/>
      <c r="BG34" s="355"/>
      <c r="BH34" s="355"/>
      <c r="BI34" s="355"/>
      <c r="BJ34" s="355"/>
      <c r="BK34" s="355"/>
      <c r="BL34" s="355"/>
      <c r="BM34" s="355"/>
      <c r="BN34" s="355"/>
      <c r="BO34" s="355"/>
      <c r="BP34" s="355"/>
      <c r="BQ34" s="355"/>
      <c r="BR34" s="355"/>
      <c r="BS34" s="355"/>
      <c r="BT34" s="355"/>
      <c r="BU34" s="355"/>
      <c r="BV34" s="355"/>
      <c r="BW34" s="355"/>
      <c r="BX34" s="355"/>
      <c r="BY34" s="355"/>
      <c r="BZ34" s="355"/>
      <c r="CA34" s="355"/>
      <c r="CB34" s="355"/>
      <c r="CD34" s="653" t="s">
        <v>315</v>
      </c>
      <c r="CE34" s="654"/>
      <c r="CF34" s="654"/>
      <c r="CG34" s="654"/>
      <c r="CH34" s="654"/>
      <c r="CI34" s="654"/>
      <c r="CJ34" s="654"/>
      <c r="CK34" s="654"/>
      <c r="CL34" s="654"/>
      <c r="CM34" s="654"/>
      <c r="CN34" s="654"/>
      <c r="CO34" s="654"/>
      <c r="CP34" s="654"/>
      <c r="CQ34" s="655"/>
      <c r="CR34" s="656">
        <v>20518020</v>
      </c>
      <c r="CS34" s="657"/>
      <c r="CT34" s="657"/>
      <c r="CU34" s="657"/>
      <c r="CV34" s="657"/>
      <c r="CW34" s="657"/>
      <c r="CX34" s="657"/>
      <c r="CY34" s="658"/>
      <c r="CZ34" s="661">
        <v>14.3</v>
      </c>
      <c r="DA34" s="685"/>
      <c r="DB34" s="685"/>
      <c r="DC34" s="691"/>
      <c r="DD34" s="665">
        <v>13754560</v>
      </c>
      <c r="DE34" s="657"/>
      <c r="DF34" s="657"/>
      <c r="DG34" s="657"/>
      <c r="DH34" s="657"/>
      <c r="DI34" s="657"/>
      <c r="DJ34" s="657"/>
      <c r="DK34" s="658"/>
      <c r="DL34" s="665">
        <v>12220908</v>
      </c>
      <c r="DM34" s="657"/>
      <c r="DN34" s="657"/>
      <c r="DO34" s="657"/>
      <c r="DP34" s="657"/>
      <c r="DQ34" s="657"/>
      <c r="DR34" s="657"/>
      <c r="DS34" s="657"/>
      <c r="DT34" s="657"/>
      <c r="DU34" s="657"/>
      <c r="DV34" s="658"/>
      <c r="DW34" s="661">
        <v>16.2</v>
      </c>
      <c r="DX34" s="685"/>
      <c r="DY34" s="685"/>
      <c r="DZ34" s="685"/>
      <c r="EA34" s="685"/>
      <c r="EB34" s="685"/>
      <c r="EC34" s="686"/>
    </row>
    <row r="35" spans="2:133" ht="11.25" customHeight="1" x14ac:dyDescent="0.15">
      <c r="B35" s="653" t="s">
        <v>316</v>
      </c>
      <c r="C35" s="654"/>
      <c r="D35" s="654"/>
      <c r="E35" s="654"/>
      <c r="F35" s="654"/>
      <c r="G35" s="654"/>
      <c r="H35" s="654"/>
      <c r="I35" s="654"/>
      <c r="J35" s="654"/>
      <c r="K35" s="654"/>
      <c r="L35" s="654"/>
      <c r="M35" s="654"/>
      <c r="N35" s="654"/>
      <c r="O35" s="654"/>
      <c r="P35" s="654"/>
      <c r="Q35" s="655"/>
      <c r="R35" s="656">
        <v>382263</v>
      </c>
      <c r="S35" s="657"/>
      <c r="T35" s="657"/>
      <c r="U35" s="657"/>
      <c r="V35" s="657"/>
      <c r="W35" s="657"/>
      <c r="X35" s="657"/>
      <c r="Y35" s="658"/>
      <c r="Z35" s="659">
        <v>0.3</v>
      </c>
      <c r="AA35" s="659"/>
      <c r="AB35" s="659"/>
      <c r="AC35" s="659"/>
      <c r="AD35" s="660">
        <v>100259</v>
      </c>
      <c r="AE35" s="660"/>
      <c r="AF35" s="660"/>
      <c r="AG35" s="660"/>
      <c r="AH35" s="660"/>
      <c r="AI35" s="660"/>
      <c r="AJ35" s="660"/>
      <c r="AK35" s="660"/>
      <c r="AL35" s="661">
        <v>0.1</v>
      </c>
      <c r="AM35" s="662"/>
      <c r="AN35" s="662"/>
      <c r="AO35" s="663"/>
      <c r="AP35" s="356"/>
      <c r="AQ35" s="638" t="s">
        <v>317</v>
      </c>
      <c r="AR35" s="639"/>
      <c r="AS35" s="639"/>
      <c r="AT35" s="639"/>
      <c r="AU35" s="639"/>
      <c r="AV35" s="639"/>
      <c r="AW35" s="639"/>
      <c r="AX35" s="639"/>
      <c r="AY35" s="639"/>
      <c r="AZ35" s="639"/>
      <c r="BA35" s="639"/>
      <c r="BB35" s="639"/>
      <c r="BC35" s="639"/>
      <c r="BD35" s="639"/>
      <c r="BE35" s="639"/>
      <c r="BF35" s="640"/>
      <c r="BG35" s="638" t="s">
        <v>318</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319</v>
      </c>
      <c r="CE35" s="654"/>
      <c r="CF35" s="654"/>
      <c r="CG35" s="654"/>
      <c r="CH35" s="654"/>
      <c r="CI35" s="654"/>
      <c r="CJ35" s="654"/>
      <c r="CK35" s="654"/>
      <c r="CL35" s="654"/>
      <c r="CM35" s="654"/>
      <c r="CN35" s="654"/>
      <c r="CO35" s="654"/>
      <c r="CP35" s="654"/>
      <c r="CQ35" s="655"/>
      <c r="CR35" s="656">
        <v>91841</v>
      </c>
      <c r="CS35" s="683"/>
      <c r="CT35" s="683"/>
      <c r="CU35" s="683"/>
      <c r="CV35" s="683"/>
      <c r="CW35" s="683"/>
      <c r="CX35" s="683"/>
      <c r="CY35" s="684"/>
      <c r="CZ35" s="661">
        <v>0.1</v>
      </c>
      <c r="DA35" s="685"/>
      <c r="DB35" s="685"/>
      <c r="DC35" s="691"/>
      <c r="DD35" s="665">
        <v>91836</v>
      </c>
      <c r="DE35" s="683"/>
      <c r="DF35" s="683"/>
      <c r="DG35" s="683"/>
      <c r="DH35" s="683"/>
      <c r="DI35" s="683"/>
      <c r="DJ35" s="683"/>
      <c r="DK35" s="684"/>
      <c r="DL35" s="665">
        <v>91836</v>
      </c>
      <c r="DM35" s="683"/>
      <c r="DN35" s="683"/>
      <c r="DO35" s="683"/>
      <c r="DP35" s="683"/>
      <c r="DQ35" s="683"/>
      <c r="DR35" s="683"/>
      <c r="DS35" s="683"/>
      <c r="DT35" s="683"/>
      <c r="DU35" s="683"/>
      <c r="DV35" s="684"/>
      <c r="DW35" s="661">
        <v>0.1</v>
      </c>
      <c r="DX35" s="685"/>
      <c r="DY35" s="685"/>
      <c r="DZ35" s="685"/>
      <c r="EA35" s="685"/>
      <c r="EB35" s="685"/>
      <c r="EC35" s="686"/>
    </row>
    <row r="36" spans="2:133" ht="11.25" customHeight="1" x14ac:dyDescent="0.15">
      <c r="B36" s="653" t="s">
        <v>320</v>
      </c>
      <c r="C36" s="654"/>
      <c r="D36" s="654"/>
      <c r="E36" s="654"/>
      <c r="F36" s="654"/>
      <c r="G36" s="654"/>
      <c r="H36" s="654"/>
      <c r="I36" s="654"/>
      <c r="J36" s="654"/>
      <c r="K36" s="654"/>
      <c r="L36" s="654"/>
      <c r="M36" s="654"/>
      <c r="N36" s="654"/>
      <c r="O36" s="654"/>
      <c r="P36" s="654"/>
      <c r="Q36" s="655"/>
      <c r="R36" s="656">
        <v>502805</v>
      </c>
      <c r="S36" s="657"/>
      <c r="T36" s="657"/>
      <c r="U36" s="657"/>
      <c r="V36" s="657"/>
      <c r="W36" s="657"/>
      <c r="X36" s="657"/>
      <c r="Y36" s="658"/>
      <c r="Z36" s="659">
        <v>0.3</v>
      </c>
      <c r="AA36" s="659"/>
      <c r="AB36" s="659"/>
      <c r="AC36" s="659"/>
      <c r="AD36" s="660" t="s">
        <v>126</v>
      </c>
      <c r="AE36" s="660"/>
      <c r="AF36" s="660"/>
      <c r="AG36" s="660"/>
      <c r="AH36" s="660"/>
      <c r="AI36" s="660"/>
      <c r="AJ36" s="660"/>
      <c r="AK36" s="660"/>
      <c r="AL36" s="661" t="s">
        <v>126</v>
      </c>
      <c r="AM36" s="662"/>
      <c r="AN36" s="662"/>
      <c r="AO36" s="663"/>
      <c r="AP36" s="356"/>
      <c r="AQ36" s="718" t="s">
        <v>321</v>
      </c>
      <c r="AR36" s="719"/>
      <c r="AS36" s="719"/>
      <c r="AT36" s="719"/>
      <c r="AU36" s="719"/>
      <c r="AV36" s="719"/>
      <c r="AW36" s="719"/>
      <c r="AX36" s="719"/>
      <c r="AY36" s="720"/>
      <c r="AZ36" s="645">
        <v>13651078</v>
      </c>
      <c r="BA36" s="646"/>
      <c r="BB36" s="646"/>
      <c r="BC36" s="646"/>
      <c r="BD36" s="646"/>
      <c r="BE36" s="646"/>
      <c r="BF36" s="721"/>
      <c r="BG36" s="642" t="s">
        <v>322</v>
      </c>
      <c r="BH36" s="643"/>
      <c r="BI36" s="643"/>
      <c r="BJ36" s="643"/>
      <c r="BK36" s="643"/>
      <c r="BL36" s="643"/>
      <c r="BM36" s="643"/>
      <c r="BN36" s="643"/>
      <c r="BO36" s="643"/>
      <c r="BP36" s="643"/>
      <c r="BQ36" s="643"/>
      <c r="BR36" s="643"/>
      <c r="BS36" s="643"/>
      <c r="BT36" s="643"/>
      <c r="BU36" s="644"/>
      <c r="BV36" s="645">
        <v>2555573</v>
      </c>
      <c r="BW36" s="646"/>
      <c r="BX36" s="646"/>
      <c r="BY36" s="646"/>
      <c r="BZ36" s="646"/>
      <c r="CA36" s="646"/>
      <c r="CB36" s="721"/>
      <c r="CD36" s="653" t="s">
        <v>323</v>
      </c>
      <c r="CE36" s="654"/>
      <c r="CF36" s="654"/>
      <c r="CG36" s="654"/>
      <c r="CH36" s="654"/>
      <c r="CI36" s="654"/>
      <c r="CJ36" s="654"/>
      <c r="CK36" s="654"/>
      <c r="CL36" s="654"/>
      <c r="CM36" s="654"/>
      <c r="CN36" s="654"/>
      <c r="CO36" s="654"/>
      <c r="CP36" s="654"/>
      <c r="CQ36" s="655"/>
      <c r="CR36" s="656">
        <v>13921242</v>
      </c>
      <c r="CS36" s="657"/>
      <c r="CT36" s="657"/>
      <c r="CU36" s="657"/>
      <c r="CV36" s="657"/>
      <c r="CW36" s="657"/>
      <c r="CX36" s="657"/>
      <c r="CY36" s="658"/>
      <c r="CZ36" s="661">
        <v>9.6999999999999993</v>
      </c>
      <c r="DA36" s="685"/>
      <c r="DB36" s="685"/>
      <c r="DC36" s="691"/>
      <c r="DD36" s="665">
        <v>12971524</v>
      </c>
      <c r="DE36" s="657"/>
      <c r="DF36" s="657"/>
      <c r="DG36" s="657"/>
      <c r="DH36" s="657"/>
      <c r="DI36" s="657"/>
      <c r="DJ36" s="657"/>
      <c r="DK36" s="658"/>
      <c r="DL36" s="665">
        <v>9945423</v>
      </c>
      <c r="DM36" s="657"/>
      <c r="DN36" s="657"/>
      <c r="DO36" s="657"/>
      <c r="DP36" s="657"/>
      <c r="DQ36" s="657"/>
      <c r="DR36" s="657"/>
      <c r="DS36" s="657"/>
      <c r="DT36" s="657"/>
      <c r="DU36" s="657"/>
      <c r="DV36" s="658"/>
      <c r="DW36" s="661">
        <v>13.1</v>
      </c>
      <c r="DX36" s="685"/>
      <c r="DY36" s="685"/>
      <c r="DZ36" s="685"/>
      <c r="EA36" s="685"/>
      <c r="EB36" s="685"/>
      <c r="EC36" s="686"/>
    </row>
    <row r="37" spans="2:133" ht="11.25" customHeight="1" x14ac:dyDescent="0.15">
      <c r="B37" s="653" t="s">
        <v>324</v>
      </c>
      <c r="C37" s="654"/>
      <c r="D37" s="654"/>
      <c r="E37" s="654"/>
      <c r="F37" s="654"/>
      <c r="G37" s="654"/>
      <c r="H37" s="654"/>
      <c r="I37" s="654"/>
      <c r="J37" s="654"/>
      <c r="K37" s="654"/>
      <c r="L37" s="654"/>
      <c r="M37" s="654"/>
      <c r="N37" s="654"/>
      <c r="O37" s="654"/>
      <c r="P37" s="654"/>
      <c r="Q37" s="655"/>
      <c r="R37" s="656">
        <v>209374</v>
      </c>
      <c r="S37" s="657"/>
      <c r="T37" s="657"/>
      <c r="U37" s="657"/>
      <c r="V37" s="657"/>
      <c r="W37" s="657"/>
      <c r="X37" s="657"/>
      <c r="Y37" s="658"/>
      <c r="Z37" s="659">
        <v>0.1</v>
      </c>
      <c r="AA37" s="659"/>
      <c r="AB37" s="659"/>
      <c r="AC37" s="659"/>
      <c r="AD37" s="660" t="s">
        <v>126</v>
      </c>
      <c r="AE37" s="660"/>
      <c r="AF37" s="660"/>
      <c r="AG37" s="660"/>
      <c r="AH37" s="660"/>
      <c r="AI37" s="660"/>
      <c r="AJ37" s="660"/>
      <c r="AK37" s="660"/>
      <c r="AL37" s="661" t="s">
        <v>126</v>
      </c>
      <c r="AM37" s="662"/>
      <c r="AN37" s="662"/>
      <c r="AO37" s="663"/>
      <c r="AQ37" s="722" t="s">
        <v>325</v>
      </c>
      <c r="AR37" s="723"/>
      <c r="AS37" s="723"/>
      <c r="AT37" s="723"/>
      <c r="AU37" s="723"/>
      <c r="AV37" s="723"/>
      <c r="AW37" s="723"/>
      <c r="AX37" s="723"/>
      <c r="AY37" s="724"/>
      <c r="AZ37" s="656">
        <v>2879519</v>
      </c>
      <c r="BA37" s="657"/>
      <c r="BB37" s="657"/>
      <c r="BC37" s="657"/>
      <c r="BD37" s="683"/>
      <c r="BE37" s="683"/>
      <c r="BF37" s="702"/>
      <c r="BG37" s="653" t="s">
        <v>326</v>
      </c>
      <c r="BH37" s="654"/>
      <c r="BI37" s="654"/>
      <c r="BJ37" s="654"/>
      <c r="BK37" s="654"/>
      <c r="BL37" s="654"/>
      <c r="BM37" s="654"/>
      <c r="BN37" s="654"/>
      <c r="BO37" s="654"/>
      <c r="BP37" s="654"/>
      <c r="BQ37" s="654"/>
      <c r="BR37" s="654"/>
      <c r="BS37" s="654"/>
      <c r="BT37" s="654"/>
      <c r="BU37" s="655"/>
      <c r="BV37" s="656">
        <v>1945466</v>
      </c>
      <c r="BW37" s="657"/>
      <c r="BX37" s="657"/>
      <c r="BY37" s="657"/>
      <c r="BZ37" s="657"/>
      <c r="CA37" s="657"/>
      <c r="CB37" s="666"/>
      <c r="CD37" s="653" t="s">
        <v>327</v>
      </c>
      <c r="CE37" s="654"/>
      <c r="CF37" s="654"/>
      <c r="CG37" s="654"/>
      <c r="CH37" s="654"/>
      <c r="CI37" s="654"/>
      <c r="CJ37" s="654"/>
      <c r="CK37" s="654"/>
      <c r="CL37" s="654"/>
      <c r="CM37" s="654"/>
      <c r="CN37" s="654"/>
      <c r="CO37" s="654"/>
      <c r="CP37" s="654"/>
      <c r="CQ37" s="655"/>
      <c r="CR37" s="656">
        <v>3571443</v>
      </c>
      <c r="CS37" s="683"/>
      <c r="CT37" s="683"/>
      <c r="CU37" s="683"/>
      <c r="CV37" s="683"/>
      <c r="CW37" s="683"/>
      <c r="CX37" s="683"/>
      <c r="CY37" s="684"/>
      <c r="CZ37" s="661">
        <v>2.5</v>
      </c>
      <c r="DA37" s="685"/>
      <c r="DB37" s="685"/>
      <c r="DC37" s="691"/>
      <c r="DD37" s="665">
        <v>3571443</v>
      </c>
      <c r="DE37" s="683"/>
      <c r="DF37" s="683"/>
      <c r="DG37" s="683"/>
      <c r="DH37" s="683"/>
      <c r="DI37" s="683"/>
      <c r="DJ37" s="683"/>
      <c r="DK37" s="684"/>
      <c r="DL37" s="665">
        <v>3523442</v>
      </c>
      <c r="DM37" s="683"/>
      <c r="DN37" s="683"/>
      <c r="DO37" s="683"/>
      <c r="DP37" s="683"/>
      <c r="DQ37" s="683"/>
      <c r="DR37" s="683"/>
      <c r="DS37" s="683"/>
      <c r="DT37" s="683"/>
      <c r="DU37" s="683"/>
      <c r="DV37" s="684"/>
      <c r="DW37" s="661">
        <v>4.7</v>
      </c>
      <c r="DX37" s="685"/>
      <c r="DY37" s="685"/>
      <c r="DZ37" s="685"/>
      <c r="EA37" s="685"/>
      <c r="EB37" s="685"/>
      <c r="EC37" s="686"/>
    </row>
    <row r="38" spans="2:133" ht="11.25" customHeight="1" x14ac:dyDescent="0.15">
      <c r="B38" s="653" t="s">
        <v>328</v>
      </c>
      <c r="C38" s="654"/>
      <c r="D38" s="654"/>
      <c r="E38" s="654"/>
      <c r="F38" s="654"/>
      <c r="G38" s="654"/>
      <c r="H38" s="654"/>
      <c r="I38" s="654"/>
      <c r="J38" s="654"/>
      <c r="K38" s="654"/>
      <c r="L38" s="654"/>
      <c r="M38" s="654"/>
      <c r="N38" s="654"/>
      <c r="O38" s="654"/>
      <c r="P38" s="654"/>
      <c r="Q38" s="655"/>
      <c r="R38" s="656">
        <v>2841247</v>
      </c>
      <c r="S38" s="657"/>
      <c r="T38" s="657"/>
      <c r="U38" s="657"/>
      <c r="V38" s="657"/>
      <c r="W38" s="657"/>
      <c r="X38" s="657"/>
      <c r="Y38" s="658"/>
      <c r="Z38" s="659">
        <v>1.9</v>
      </c>
      <c r="AA38" s="659"/>
      <c r="AB38" s="659"/>
      <c r="AC38" s="659"/>
      <c r="AD38" s="660" t="s">
        <v>126</v>
      </c>
      <c r="AE38" s="660"/>
      <c r="AF38" s="660"/>
      <c r="AG38" s="660"/>
      <c r="AH38" s="660"/>
      <c r="AI38" s="660"/>
      <c r="AJ38" s="660"/>
      <c r="AK38" s="660"/>
      <c r="AL38" s="661" t="s">
        <v>126</v>
      </c>
      <c r="AM38" s="662"/>
      <c r="AN38" s="662"/>
      <c r="AO38" s="663"/>
      <c r="AQ38" s="722" t="s">
        <v>329</v>
      </c>
      <c r="AR38" s="723"/>
      <c r="AS38" s="723"/>
      <c r="AT38" s="723"/>
      <c r="AU38" s="723"/>
      <c r="AV38" s="723"/>
      <c r="AW38" s="723"/>
      <c r="AX38" s="723"/>
      <c r="AY38" s="724"/>
      <c r="AZ38" s="656">
        <v>2306801</v>
      </c>
      <c r="BA38" s="657"/>
      <c r="BB38" s="657"/>
      <c r="BC38" s="657"/>
      <c r="BD38" s="683"/>
      <c r="BE38" s="683"/>
      <c r="BF38" s="702"/>
      <c r="BG38" s="653" t="s">
        <v>330</v>
      </c>
      <c r="BH38" s="654"/>
      <c r="BI38" s="654"/>
      <c r="BJ38" s="654"/>
      <c r="BK38" s="654"/>
      <c r="BL38" s="654"/>
      <c r="BM38" s="654"/>
      <c r="BN38" s="654"/>
      <c r="BO38" s="654"/>
      <c r="BP38" s="654"/>
      <c r="BQ38" s="654"/>
      <c r="BR38" s="654"/>
      <c r="BS38" s="654"/>
      <c r="BT38" s="654"/>
      <c r="BU38" s="655"/>
      <c r="BV38" s="656">
        <v>45560</v>
      </c>
      <c r="BW38" s="657"/>
      <c r="BX38" s="657"/>
      <c r="BY38" s="657"/>
      <c r="BZ38" s="657"/>
      <c r="CA38" s="657"/>
      <c r="CB38" s="666"/>
      <c r="CD38" s="653" t="s">
        <v>331</v>
      </c>
      <c r="CE38" s="654"/>
      <c r="CF38" s="654"/>
      <c r="CG38" s="654"/>
      <c r="CH38" s="654"/>
      <c r="CI38" s="654"/>
      <c r="CJ38" s="654"/>
      <c r="CK38" s="654"/>
      <c r="CL38" s="654"/>
      <c r="CM38" s="654"/>
      <c r="CN38" s="654"/>
      <c r="CO38" s="654"/>
      <c r="CP38" s="654"/>
      <c r="CQ38" s="655"/>
      <c r="CR38" s="656">
        <v>8439837</v>
      </c>
      <c r="CS38" s="657"/>
      <c r="CT38" s="657"/>
      <c r="CU38" s="657"/>
      <c r="CV38" s="657"/>
      <c r="CW38" s="657"/>
      <c r="CX38" s="657"/>
      <c r="CY38" s="658"/>
      <c r="CZ38" s="661">
        <v>5.9</v>
      </c>
      <c r="DA38" s="685"/>
      <c r="DB38" s="685"/>
      <c r="DC38" s="691"/>
      <c r="DD38" s="665">
        <v>6530888</v>
      </c>
      <c r="DE38" s="657"/>
      <c r="DF38" s="657"/>
      <c r="DG38" s="657"/>
      <c r="DH38" s="657"/>
      <c r="DI38" s="657"/>
      <c r="DJ38" s="657"/>
      <c r="DK38" s="658"/>
      <c r="DL38" s="665">
        <v>4782932</v>
      </c>
      <c r="DM38" s="657"/>
      <c r="DN38" s="657"/>
      <c r="DO38" s="657"/>
      <c r="DP38" s="657"/>
      <c r="DQ38" s="657"/>
      <c r="DR38" s="657"/>
      <c r="DS38" s="657"/>
      <c r="DT38" s="657"/>
      <c r="DU38" s="657"/>
      <c r="DV38" s="658"/>
      <c r="DW38" s="661">
        <v>6.3</v>
      </c>
      <c r="DX38" s="685"/>
      <c r="DY38" s="685"/>
      <c r="DZ38" s="685"/>
      <c r="EA38" s="685"/>
      <c r="EB38" s="685"/>
      <c r="EC38" s="686"/>
    </row>
    <row r="39" spans="2:133" ht="11.25" customHeight="1" x14ac:dyDescent="0.15">
      <c r="B39" s="653" t="s">
        <v>332</v>
      </c>
      <c r="C39" s="654"/>
      <c r="D39" s="654"/>
      <c r="E39" s="654"/>
      <c r="F39" s="654"/>
      <c r="G39" s="654"/>
      <c r="H39" s="654"/>
      <c r="I39" s="654"/>
      <c r="J39" s="654"/>
      <c r="K39" s="654"/>
      <c r="L39" s="654"/>
      <c r="M39" s="654"/>
      <c r="N39" s="654"/>
      <c r="O39" s="654"/>
      <c r="P39" s="654"/>
      <c r="Q39" s="655"/>
      <c r="R39" s="656">
        <v>5876516</v>
      </c>
      <c r="S39" s="657"/>
      <c r="T39" s="657"/>
      <c r="U39" s="657"/>
      <c r="V39" s="657"/>
      <c r="W39" s="657"/>
      <c r="X39" s="657"/>
      <c r="Y39" s="658"/>
      <c r="Z39" s="659">
        <v>3.9</v>
      </c>
      <c r="AA39" s="659"/>
      <c r="AB39" s="659"/>
      <c r="AC39" s="659"/>
      <c r="AD39" s="660">
        <v>3681</v>
      </c>
      <c r="AE39" s="660"/>
      <c r="AF39" s="660"/>
      <c r="AG39" s="660"/>
      <c r="AH39" s="660"/>
      <c r="AI39" s="660"/>
      <c r="AJ39" s="660"/>
      <c r="AK39" s="660"/>
      <c r="AL39" s="661">
        <v>0</v>
      </c>
      <c r="AM39" s="662"/>
      <c r="AN39" s="662"/>
      <c r="AO39" s="663"/>
      <c r="AQ39" s="722" t="s">
        <v>333</v>
      </c>
      <c r="AR39" s="723"/>
      <c r="AS39" s="723"/>
      <c r="AT39" s="723"/>
      <c r="AU39" s="723"/>
      <c r="AV39" s="723"/>
      <c r="AW39" s="723"/>
      <c r="AX39" s="723"/>
      <c r="AY39" s="724"/>
      <c r="AZ39" s="656">
        <v>918291</v>
      </c>
      <c r="BA39" s="657"/>
      <c r="BB39" s="657"/>
      <c r="BC39" s="657"/>
      <c r="BD39" s="683"/>
      <c r="BE39" s="683"/>
      <c r="BF39" s="702"/>
      <c r="BG39" s="653" t="s">
        <v>334</v>
      </c>
      <c r="BH39" s="654"/>
      <c r="BI39" s="654"/>
      <c r="BJ39" s="654"/>
      <c r="BK39" s="654"/>
      <c r="BL39" s="654"/>
      <c r="BM39" s="654"/>
      <c r="BN39" s="654"/>
      <c r="BO39" s="654"/>
      <c r="BP39" s="654"/>
      <c r="BQ39" s="654"/>
      <c r="BR39" s="654"/>
      <c r="BS39" s="654"/>
      <c r="BT39" s="654"/>
      <c r="BU39" s="655"/>
      <c r="BV39" s="656">
        <v>71640</v>
      </c>
      <c r="BW39" s="657"/>
      <c r="BX39" s="657"/>
      <c r="BY39" s="657"/>
      <c r="BZ39" s="657"/>
      <c r="CA39" s="657"/>
      <c r="CB39" s="666"/>
      <c r="CD39" s="653" t="s">
        <v>335</v>
      </c>
      <c r="CE39" s="654"/>
      <c r="CF39" s="654"/>
      <c r="CG39" s="654"/>
      <c r="CH39" s="654"/>
      <c r="CI39" s="654"/>
      <c r="CJ39" s="654"/>
      <c r="CK39" s="654"/>
      <c r="CL39" s="654"/>
      <c r="CM39" s="654"/>
      <c r="CN39" s="654"/>
      <c r="CO39" s="654"/>
      <c r="CP39" s="654"/>
      <c r="CQ39" s="655"/>
      <c r="CR39" s="656">
        <v>774045</v>
      </c>
      <c r="CS39" s="683"/>
      <c r="CT39" s="683"/>
      <c r="CU39" s="683"/>
      <c r="CV39" s="683"/>
      <c r="CW39" s="683"/>
      <c r="CX39" s="683"/>
      <c r="CY39" s="684"/>
      <c r="CZ39" s="661">
        <v>0.5</v>
      </c>
      <c r="DA39" s="685"/>
      <c r="DB39" s="685"/>
      <c r="DC39" s="691"/>
      <c r="DD39" s="665">
        <v>164007</v>
      </c>
      <c r="DE39" s="683"/>
      <c r="DF39" s="683"/>
      <c r="DG39" s="683"/>
      <c r="DH39" s="683"/>
      <c r="DI39" s="683"/>
      <c r="DJ39" s="683"/>
      <c r="DK39" s="684"/>
      <c r="DL39" s="665" t="s">
        <v>126</v>
      </c>
      <c r="DM39" s="683"/>
      <c r="DN39" s="683"/>
      <c r="DO39" s="683"/>
      <c r="DP39" s="683"/>
      <c r="DQ39" s="683"/>
      <c r="DR39" s="683"/>
      <c r="DS39" s="683"/>
      <c r="DT39" s="683"/>
      <c r="DU39" s="683"/>
      <c r="DV39" s="684"/>
      <c r="DW39" s="661" t="s">
        <v>126</v>
      </c>
      <c r="DX39" s="685"/>
      <c r="DY39" s="685"/>
      <c r="DZ39" s="685"/>
      <c r="EA39" s="685"/>
      <c r="EB39" s="685"/>
      <c r="EC39" s="686"/>
    </row>
    <row r="40" spans="2:133" ht="11.25" customHeight="1" x14ac:dyDescent="0.15">
      <c r="B40" s="653" t="s">
        <v>336</v>
      </c>
      <c r="C40" s="654"/>
      <c r="D40" s="654"/>
      <c r="E40" s="654"/>
      <c r="F40" s="654"/>
      <c r="G40" s="654"/>
      <c r="H40" s="654"/>
      <c r="I40" s="654"/>
      <c r="J40" s="654"/>
      <c r="K40" s="654"/>
      <c r="L40" s="654"/>
      <c r="M40" s="654"/>
      <c r="N40" s="654"/>
      <c r="O40" s="654"/>
      <c r="P40" s="654"/>
      <c r="Q40" s="655"/>
      <c r="R40" s="656">
        <v>10485700</v>
      </c>
      <c r="S40" s="657"/>
      <c r="T40" s="657"/>
      <c r="U40" s="657"/>
      <c r="V40" s="657"/>
      <c r="W40" s="657"/>
      <c r="X40" s="657"/>
      <c r="Y40" s="658"/>
      <c r="Z40" s="659">
        <v>7</v>
      </c>
      <c r="AA40" s="659"/>
      <c r="AB40" s="659"/>
      <c r="AC40" s="659"/>
      <c r="AD40" s="660" t="s">
        <v>126</v>
      </c>
      <c r="AE40" s="660"/>
      <c r="AF40" s="660"/>
      <c r="AG40" s="660"/>
      <c r="AH40" s="660"/>
      <c r="AI40" s="660"/>
      <c r="AJ40" s="660"/>
      <c r="AK40" s="660"/>
      <c r="AL40" s="661" t="s">
        <v>126</v>
      </c>
      <c r="AM40" s="662"/>
      <c r="AN40" s="662"/>
      <c r="AO40" s="663"/>
      <c r="AQ40" s="722" t="s">
        <v>337</v>
      </c>
      <c r="AR40" s="723"/>
      <c r="AS40" s="723"/>
      <c r="AT40" s="723"/>
      <c r="AU40" s="723"/>
      <c r="AV40" s="723"/>
      <c r="AW40" s="723"/>
      <c r="AX40" s="723"/>
      <c r="AY40" s="724"/>
      <c r="AZ40" s="656">
        <v>171192</v>
      </c>
      <c r="BA40" s="657"/>
      <c r="BB40" s="657"/>
      <c r="BC40" s="657"/>
      <c r="BD40" s="683"/>
      <c r="BE40" s="683"/>
      <c r="BF40" s="702"/>
      <c r="BG40" s="706" t="s">
        <v>338</v>
      </c>
      <c r="BH40" s="707"/>
      <c r="BI40" s="707"/>
      <c r="BJ40" s="707"/>
      <c r="BK40" s="707"/>
      <c r="BL40" s="357"/>
      <c r="BM40" s="654" t="s">
        <v>339</v>
      </c>
      <c r="BN40" s="654"/>
      <c r="BO40" s="654"/>
      <c r="BP40" s="654"/>
      <c r="BQ40" s="654"/>
      <c r="BR40" s="654"/>
      <c r="BS40" s="654"/>
      <c r="BT40" s="654"/>
      <c r="BU40" s="655"/>
      <c r="BV40" s="656">
        <v>102</v>
      </c>
      <c r="BW40" s="657"/>
      <c r="BX40" s="657"/>
      <c r="BY40" s="657"/>
      <c r="BZ40" s="657"/>
      <c r="CA40" s="657"/>
      <c r="CB40" s="666"/>
      <c r="CD40" s="653" t="s">
        <v>340</v>
      </c>
      <c r="CE40" s="654"/>
      <c r="CF40" s="654"/>
      <c r="CG40" s="654"/>
      <c r="CH40" s="654"/>
      <c r="CI40" s="654"/>
      <c r="CJ40" s="654"/>
      <c r="CK40" s="654"/>
      <c r="CL40" s="654"/>
      <c r="CM40" s="654"/>
      <c r="CN40" s="654"/>
      <c r="CO40" s="654"/>
      <c r="CP40" s="654"/>
      <c r="CQ40" s="655"/>
      <c r="CR40" s="656">
        <v>1812934</v>
      </c>
      <c r="CS40" s="657"/>
      <c r="CT40" s="657"/>
      <c r="CU40" s="657"/>
      <c r="CV40" s="657"/>
      <c r="CW40" s="657"/>
      <c r="CX40" s="657"/>
      <c r="CY40" s="658"/>
      <c r="CZ40" s="661">
        <v>1.3</v>
      </c>
      <c r="DA40" s="685"/>
      <c r="DB40" s="685"/>
      <c r="DC40" s="691"/>
      <c r="DD40" s="665">
        <v>188192</v>
      </c>
      <c r="DE40" s="657"/>
      <c r="DF40" s="657"/>
      <c r="DG40" s="657"/>
      <c r="DH40" s="657"/>
      <c r="DI40" s="657"/>
      <c r="DJ40" s="657"/>
      <c r="DK40" s="658"/>
      <c r="DL40" s="665" t="s">
        <v>126</v>
      </c>
      <c r="DM40" s="657"/>
      <c r="DN40" s="657"/>
      <c r="DO40" s="657"/>
      <c r="DP40" s="657"/>
      <c r="DQ40" s="657"/>
      <c r="DR40" s="657"/>
      <c r="DS40" s="657"/>
      <c r="DT40" s="657"/>
      <c r="DU40" s="657"/>
      <c r="DV40" s="658"/>
      <c r="DW40" s="661" t="s">
        <v>126</v>
      </c>
      <c r="DX40" s="685"/>
      <c r="DY40" s="685"/>
      <c r="DZ40" s="685"/>
      <c r="EA40" s="685"/>
      <c r="EB40" s="685"/>
      <c r="EC40" s="686"/>
    </row>
    <row r="41" spans="2:133" ht="11.25" customHeight="1" x14ac:dyDescent="0.15">
      <c r="B41" s="653" t="s">
        <v>341</v>
      </c>
      <c r="C41" s="654"/>
      <c r="D41" s="654"/>
      <c r="E41" s="654"/>
      <c r="F41" s="654"/>
      <c r="G41" s="654"/>
      <c r="H41" s="654"/>
      <c r="I41" s="654"/>
      <c r="J41" s="654"/>
      <c r="K41" s="654"/>
      <c r="L41" s="654"/>
      <c r="M41" s="654"/>
      <c r="N41" s="654"/>
      <c r="O41" s="654"/>
      <c r="P41" s="654"/>
      <c r="Q41" s="655"/>
      <c r="R41" s="656" t="s">
        <v>126</v>
      </c>
      <c r="S41" s="657"/>
      <c r="T41" s="657"/>
      <c r="U41" s="657"/>
      <c r="V41" s="657"/>
      <c r="W41" s="657"/>
      <c r="X41" s="657"/>
      <c r="Y41" s="658"/>
      <c r="Z41" s="659" t="s">
        <v>126</v>
      </c>
      <c r="AA41" s="659"/>
      <c r="AB41" s="659"/>
      <c r="AC41" s="659"/>
      <c r="AD41" s="660" t="s">
        <v>126</v>
      </c>
      <c r="AE41" s="660"/>
      <c r="AF41" s="660"/>
      <c r="AG41" s="660"/>
      <c r="AH41" s="660"/>
      <c r="AI41" s="660"/>
      <c r="AJ41" s="660"/>
      <c r="AK41" s="660"/>
      <c r="AL41" s="661" t="s">
        <v>126</v>
      </c>
      <c r="AM41" s="662"/>
      <c r="AN41" s="662"/>
      <c r="AO41" s="663"/>
      <c r="AQ41" s="722" t="s">
        <v>342</v>
      </c>
      <c r="AR41" s="723"/>
      <c r="AS41" s="723"/>
      <c r="AT41" s="723"/>
      <c r="AU41" s="723"/>
      <c r="AV41" s="723"/>
      <c r="AW41" s="723"/>
      <c r="AX41" s="723"/>
      <c r="AY41" s="724"/>
      <c r="AZ41" s="656">
        <v>2870677</v>
      </c>
      <c r="BA41" s="657"/>
      <c r="BB41" s="657"/>
      <c r="BC41" s="657"/>
      <c r="BD41" s="683"/>
      <c r="BE41" s="683"/>
      <c r="BF41" s="702"/>
      <c r="BG41" s="706"/>
      <c r="BH41" s="707"/>
      <c r="BI41" s="707"/>
      <c r="BJ41" s="707"/>
      <c r="BK41" s="707"/>
      <c r="BL41" s="357"/>
      <c r="BM41" s="654" t="s">
        <v>343</v>
      </c>
      <c r="BN41" s="654"/>
      <c r="BO41" s="654"/>
      <c r="BP41" s="654"/>
      <c r="BQ41" s="654"/>
      <c r="BR41" s="654"/>
      <c r="BS41" s="654"/>
      <c r="BT41" s="654"/>
      <c r="BU41" s="655"/>
      <c r="BV41" s="656" t="s">
        <v>126</v>
      </c>
      <c r="BW41" s="657"/>
      <c r="BX41" s="657"/>
      <c r="BY41" s="657"/>
      <c r="BZ41" s="657"/>
      <c r="CA41" s="657"/>
      <c r="CB41" s="666"/>
      <c r="CD41" s="653" t="s">
        <v>344</v>
      </c>
      <c r="CE41" s="654"/>
      <c r="CF41" s="654"/>
      <c r="CG41" s="654"/>
      <c r="CH41" s="654"/>
      <c r="CI41" s="654"/>
      <c r="CJ41" s="654"/>
      <c r="CK41" s="654"/>
      <c r="CL41" s="654"/>
      <c r="CM41" s="654"/>
      <c r="CN41" s="654"/>
      <c r="CO41" s="654"/>
      <c r="CP41" s="654"/>
      <c r="CQ41" s="655"/>
      <c r="CR41" s="656" t="s">
        <v>126</v>
      </c>
      <c r="CS41" s="683"/>
      <c r="CT41" s="683"/>
      <c r="CU41" s="683"/>
      <c r="CV41" s="683"/>
      <c r="CW41" s="683"/>
      <c r="CX41" s="683"/>
      <c r="CY41" s="684"/>
      <c r="CZ41" s="661" t="s">
        <v>126</v>
      </c>
      <c r="DA41" s="685"/>
      <c r="DB41" s="685"/>
      <c r="DC41" s="691"/>
      <c r="DD41" s="665" t="s">
        <v>126</v>
      </c>
      <c r="DE41" s="683"/>
      <c r="DF41" s="683"/>
      <c r="DG41" s="683"/>
      <c r="DH41" s="683"/>
      <c r="DI41" s="683"/>
      <c r="DJ41" s="683"/>
      <c r="DK41" s="684"/>
      <c r="DL41" s="731"/>
      <c r="DM41" s="732"/>
      <c r="DN41" s="732"/>
      <c r="DO41" s="732"/>
      <c r="DP41" s="732"/>
      <c r="DQ41" s="732"/>
      <c r="DR41" s="732"/>
      <c r="DS41" s="732"/>
      <c r="DT41" s="732"/>
      <c r="DU41" s="732"/>
      <c r="DV41" s="733"/>
      <c r="DW41" s="725"/>
      <c r="DX41" s="726"/>
      <c r="DY41" s="726"/>
      <c r="DZ41" s="726"/>
      <c r="EA41" s="726"/>
      <c r="EB41" s="726"/>
      <c r="EC41" s="727"/>
    </row>
    <row r="42" spans="2:133" ht="11.25" customHeight="1" x14ac:dyDescent="0.15">
      <c r="B42" s="653" t="s">
        <v>345</v>
      </c>
      <c r="C42" s="654"/>
      <c r="D42" s="654"/>
      <c r="E42" s="654"/>
      <c r="F42" s="654"/>
      <c r="G42" s="654"/>
      <c r="H42" s="654"/>
      <c r="I42" s="654"/>
      <c r="J42" s="654"/>
      <c r="K42" s="654"/>
      <c r="L42" s="654"/>
      <c r="M42" s="654"/>
      <c r="N42" s="654"/>
      <c r="O42" s="654"/>
      <c r="P42" s="654"/>
      <c r="Q42" s="655"/>
      <c r="R42" s="656" t="s">
        <v>126</v>
      </c>
      <c r="S42" s="657"/>
      <c r="T42" s="657"/>
      <c r="U42" s="657"/>
      <c r="V42" s="657"/>
      <c r="W42" s="657"/>
      <c r="X42" s="657"/>
      <c r="Y42" s="658"/>
      <c r="Z42" s="659" t="s">
        <v>126</v>
      </c>
      <c r="AA42" s="659"/>
      <c r="AB42" s="659"/>
      <c r="AC42" s="659"/>
      <c r="AD42" s="660" t="s">
        <v>126</v>
      </c>
      <c r="AE42" s="660"/>
      <c r="AF42" s="660"/>
      <c r="AG42" s="660"/>
      <c r="AH42" s="660"/>
      <c r="AI42" s="660"/>
      <c r="AJ42" s="660"/>
      <c r="AK42" s="660"/>
      <c r="AL42" s="661" t="s">
        <v>126</v>
      </c>
      <c r="AM42" s="662"/>
      <c r="AN42" s="662"/>
      <c r="AO42" s="663"/>
      <c r="AQ42" s="728" t="s">
        <v>346</v>
      </c>
      <c r="AR42" s="729"/>
      <c r="AS42" s="729"/>
      <c r="AT42" s="729"/>
      <c r="AU42" s="729"/>
      <c r="AV42" s="729"/>
      <c r="AW42" s="729"/>
      <c r="AX42" s="729"/>
      <c r="AY42" s="730"/>
      <c r="AZ42" s="734">
        <v>4504598</v>
      </c>
      <c r="BA42" s="735"/>
      <c r="BB42" s="735"/>
      <c r="BC42" s="735"/>
      <c r="BD42" s="715"/>
      <c r="BE42" s="715"/>
      <c r="BF42" s="717"/>
      <c r="BG42" s="708"/>
      <c r="BH42" s="709"/>
      <c r="BI42" s="709"/>
      <c r="BJ42" s="709"/>
      <c r="BK42" s="709"/>
      <c r="BL42" s="358"/>
      <c r="BM42" s="675" t="s">
        <v>347</v>
      </c>
      <c r="BN42" s="675"/>
      <c r="BO42" s="675"/>
      <c r="BP42" s="675"/>
      <c r="BQ42" s="675"/>
      <c r="BR42" s="675"/>
      <c r="BS42" s="675"/>
      <c r="BT42" s="675"/>
      <c r="BU42" s="676"/>
      <c r="BV42" s="734">
        <v>307</v>
      </c>
      <c r="BW42" s="735"/>
      <c r="BX42" s="735"/>
      <c r="BY42" s="735"/>
      <c r="BZ42" s="735"/>
      <c r="CA42" s="735"/>
      <c r="CB42" s="741"/>
      <c r="CD42" s="653" t="s">
        <v>348</v>
      </c>
      <c r="CE42" s="654"/>
      <c r="CF42" s="654"/>
      <c r="CG42" s="654"/>
      <c r="CH42" s="654"/>
      <c r="CI42" s="654"/>
      <c r="CJ42" s="654"/>
      <c r="CK42" s="654"/>
      <c r="CL42" s="654"/>
      <c r="CM42" s="654"/>
      <c r="CN42" s="654"/>
      <c r="CO42" s="654"/>
      <c r="CP42" s="654"/>
      <c r="CQ42" s="655"/>
      <c r="CR42" s="656">
        <v>22279944</v>
      </c>
      <c r="CS42" s="683"/>
      <c r="CT42" s="683"/>
      <c r="CU42" s="683"/>
      <c r="CV42" s="683"/>
      <c r="CW42" s="683"/>
      <c r="CX42" s="683"/>
      <c r="CY42" s="684"/>
      <c r="CZ42" s="661">
        <v>15.5</v>
      </c>
      <c r="DA42" s="685"/>
      <c r="DB42" s="685"/>
      <c r="DC42" s="691"/>
      <c r="DD42" s="665">
        <v>5730766</v>
      </c>
      <c r="DE42" s="683"/>
      <c r="DF42" s="683"/>
      <c r="DG42" s="683"/>
      <c r="DH42" s="683"/>
      <c r="DI42" s="683"/>
      <c r="DJ42" s="683"/>
      <c r="DK42" s="684"/>
      <c r="DL42" s="731"/>
      <c r="DM42" s="732"/>
      <c r="DN42" s="732"/>
      <c r="DO42" s="732"/>
      <c r="DP42" s="732"/>
      <c r="DQ42" s="732"/>
      <c r="DR42" s="732"/>
      <c r="DS42" s="732"/>
      <c r="DT42" s="732"/>
      <c r="DU42" s="732"/>
      <c r="DV42" s="733"/>
      <c r="DW42" s="725"/>
      <c r="DX42" s="726"/>
      <c r="DY42" s="726"/>
      <c r="DZ42" s="726"/>
      <c r="EA42" s="726"/>
      <c r="EB42" s="726"/>
      <c r="EC42" s="727"/>
    </row>
    <row r="43" spans="2:133" ht="11.25" customHeight="1" x14ac:dyDescent="0.15">
      <c r="B43" s="653" t="s">
        <v>349</v>
      </c>
      <c r="C43" s="654"/>
      <c r="D43" s="654"/>
      <c r="E43" s="654"/>
      <c r="F43" s="654"/>
      <c r="G43" s="654"/>
      <c r="H43" s="654"/>
      <c r="I43" s="654"/>
      <c r="J43" s="654"/>
      <c r="K43" s="654"/>
      <c r="L43" s="654"/>
      <c r="M43" s="654"/>
      <c r="N43" s="654"/>
      <c r="O43" s="654"/>
      <c r="P43" s="654"/>
      <c r="Q43" s="655"/>
      <c r="R43" s="656" t="s">
        <v>126</v>
      </c>
      <c r="S43" s="657"/>
      <c r="T43" s="657"/>
      <c r="U43" s="657"/>
      <c r="V43" s="657"/>
      <c r="W43" s="657"/>
      <c r="X43" s="657"/>
      <c r="Y43" s="658"/>
      <c r="Z43" s="659" t="s">
        <v>126</v>
      </c>
      <c r="AA43" s="659"/>
      <c r="AB43" s="659"/>
      <c r="AC43" s="659"/>
      <c r="AD43" s="660" t="s">
        <v>126</v>
      </c>
      <c r="AE43" s="660"/>
      <c r="AF43" s="660"/>
      <c r="AG43" s="660"/>
      <c r="AH43" s="660"/>
      <c r="AI43" s="660"/>
      <c r="AJ43" s="660"/>
      <c r="AK43" s="660"/>
      <c r="AL43" s="661" t="s">
        <v>126</v>
      </c>
      <c r="AM43" s="662"/>
      <c r="AN43" s="662"/>
      <c r="AO43" s="663"/>
      <c r="CD43" s="653" t="s">
        <v>350</v>
      </c>
      <c r="CE43" s="654"/>
      <c r="CF43" s="654"/>
      <c r="CG43" s="654"/>
      <c r="CH43" s="654"/>
      <c r="CI43" s="654"/>
      <c r="CJ43" s="654"/>
      <c r="CK43" s="654"/>
      <c r="CL43" s="654"/>
      <c r="CM43" s="654"/>
      <c r="CN43" s="654"/>
      <c r="CO43" s="654"/>
      <c r="CP43" s="654"/>
      <c r="CQ43" s="655"/>
      <c r="CR43" s="656">
        <v>417333</v>
      </c>
      <c r="CS43" s="683"/>
      <c r="CT43" s="683"/>
      <c r="CU43" s="683"/>
      <c r="CV43" s="683"/>
      <c r="CW43" s="683"/>
      <c r="CX43" s="683"/>
      <c r="CY43" s="684"/>
      <c r="CZ43" s="661">
        <v>0.3</v>
      </c>
      <c r="DA43" s="685"/>
      <c r="DB43" s="685"/>
      <c r="DC43" s="691"/>
      <c r="DD43" s="665">
        <v>363142</v>
      </c>
      <c r="DE43" s="683"/>
      <c r="DF43" s="683"/>
      <c r="DG43" s="683"/>
      <c r="DH43" s="683"/>
      <c r="DI43" s="683"/>
      <c r="DJ43" s="683"/>
      <c r="DK43" s="684"/>
      <c r="DL43" s="731"/>
      <c r="DM43" s="732"/>
      <c r="DN43" s="732"/>
      <c r="DO43" s="732"/>
      <c r="DP43" s="732"/>
      <c r="DQ43" s="732"/>
      <c r="DR43" s="732"/>
      <c r="DS43" s="732"/>
      <c r="DT43" s="732"/>
      <c r="DU43" s="732"/>
      <c r="DV43" s="733"/>
      <c r="DW43" s="725"/>
      <c r="DX43" s="726"/>
      <c r="DY43" s="726"/>
      <c r="DZ43" s="726"/>
      <c r="EA43" s="726"/>
      <c r="EB43" s="726"/>
      <c r="EC43" s="727"/>
    </row>
    <row r="44" spans="2:133" ht="11.25" customHeight="1" x14ac:dyDescent="0.15">
      <c r="B44" s="674" t="s">
        <v>351</v>
      </c>
      <c r="C44" s="675"/>
      <c r="D44" s="675"/>
      <c r="E44" s="675"/>
      <c r="F44" s="675"/>
      <c r="G44" s="675"/>
      <c r="H44" s="675"/>
      <c r="I44" s="675"/>
      <c r="J44" s="675"/>
      <c r="K44" s="675"/>
      <c r="L44" s="675"/>
      <c r="M44" s="675"/>
      <c r="N44" s="675"/>
      <c r="O44" s="675"/>
      <c r="P44" s="675"/>
      <c r="Q44" s="676"/>
      <c r="R44" s="734">
        <v>149342014</v>
      </c>
      <c r="S44" s="735"/>
      <c r="T44" s="735"/>
      <c r="U44" s="735"/>
      <c r="V44" s="735"/>
      <c r="W44" s="735"/>
      <c r="X44" s="735"/>
      <c r="Y44" s="736"/>
      <c r="Z44" s="737">
        <v>100</v>
      </c>
      <c r="AA44" s="737"/>
      <c r="AB44" s="737"/>
      <c r="AC44" s="737"/>
      <c r="AD44" s="738">
        <v>75670617</v>
      </c>
      <c r="AE44" s="738"/>
      <c r="AF44" s="738"/>
      <c r="AG44" s="738"/>
      <c r="AH44" s="738"/>
      <c r="AI44" s="738"/>
      <c r="AJ44" s="738"/>
      <c r="AK44" s="738"/>
      <c r="AL44" s="739">
        <v>100</v>
      </c>
      <c r="AM44" s="716"/>
      <c r="AN44" s="716"/>
      <c r="AO44" s="740"/>
      <c r="CD44" s="694" t="s">
        <v>298</v>
      </c>
      <c r="CE44" s="695"/>
      <c r="CF44" s="653" t="s">
        <v>352</v>
      </c>
      <c r="CG44" s="654"/>
      <c r="CH44" s="654"/>
      <c r="CI44" s="654"/>
      <c r="CJ44" s="654"/>
      <c r="CK44" s="654"/>
      <c r="CL44" s="654"/>
      <c r="CM44" s="654"/>
      <c r="CN44" s="654"/>
      <c r="CO44" s="654"/>
      <c r="CP44" s="654"/>
      <c r="CQ44" s="655"/>
      <c r="CR44" s="656">
        <v>22273168</v>
      </c>
      <c r="CS44" s="657"/>
      <c r="CT44" s="657"/>
      <c r="CU44" s="657"/>
      <c r="CV44" s="657"/>
      <c r="CW44" s="657"/>
      <c r="CX44" s="657"/>
      <c r="CY44" s="658"/>
      <c r="CZ44" s="661">
        <v>15.5</v>
      </c>
      <c r="DA44" s="662"/>
      <c r="DB44" s="662"/>
      <c r="DC44" s="668"/>
      <c r="DD44" s="665">
        <v>5723990</v>
      </c>
      <c r="DE44" s="657"/>
      <c r="DF44" s="657"/>
      <c r="DG44" s="657"/>
      <c r="DH44" s="657"/>
      <c r="DI44" s="657"/>
      <c r="DJ44" s="657"/>
      <c r="DK44" s="658"/>
      <c r="DL44" s="731"/>
      <c r="DM44" s="732"/>
      <c r="DN44" s="732"/>
      <c r="DO44" s="732"/>
      <c r="DP44" s="732"/>
      <c r="DQ44" s="732"/>
      <c r="DR44" s="732"/>
      <c r="DS44" s="732"/>
      <c r="DT44" s="732"/>
      <c r="DU44" s="732"/>
      <c r="DV44" s="733"/>
      <c r="DW44" s="725"/>
      <c r="DX44" s="726"/>
      <c r="DY44" s="726"/>
      <c r="DZ44" s="726"/>
      <c r="EA44" s="726"/>
      <c r="EB44" s="726"/>
      <c r="EC44" s="727"/>
    </row>
    <row r="45" spans="2:133" ht="11.25" customHeight="1" x14ac:dyDescent="0.15">
      <c r="CD45" s="696"/>
      <c r="CE45" s="697"/>
      <c r="CF45" s="653" t="s">
        <v>353</v>
      </c>
      <c r="CG45" s="654"/>
      <c r="CH45" s="654"/>
      <c r="CI45" s="654"/>
      <c r="CJ45" s="654"/>
      <c r="CK45" s="654"/>
      <c r="CL45" s="654"/>
      <c r="CM45" s="654"/>
      <c r="CN45" s="654"/>
      <c r="CO45" s="654"/>
      <c r="CP45" s="654"/>
      <c r="CQ45" s="655"/>
      <c r="CR45" s="656">
        <v>9523401</v>
      </c>
      <c r="CS45" s="683"/>
      <c r="CT45" s="683"/>
      <c r="CU45" s="683"/>
      <c r="CV45" s="683"/>
      <c r="CW45" s="683"/>
      <c r="CX45" s="683"/>
      <c r="CY45" s="684"/>
      <c r="CZ45" s="661">
        <v>6.6</v>
      </c>
      <c r="DA45" s="685"/>
      <c r="DB45" s="685"/>
      <c r="DC45" s="691"/>
      <c r="DD45" s="665">
        <v>298753</v>
      </c>
      <c r="DE45" s="683"/>
      <c r="DF45" s="683"/>
      <c r="DG45" s="683"/>
      <c r="DH45" s="683"/>
      <c r="DI45" s="683"/>
      <c r="DJ45" s="683"/>
      <c r="DK45" s="684"/>
      <c r="DL45" s="731"/>
      <c r="DM45" s="732"/>
      <c r="DN45" s="732"/>
      <c r="DO45" s="732"/>
      <c r="DP45" s="732"/>
      <c r="DQ45" s="732"/>
      <c r="DR45" s="732"/>
      <c r="DS45" s="732"/>
      <c r="DT45" s="732"/>
      <c r="DU45" s="732"/>
      <c r="DV45" s="733"/>
      <c r="DW45" s="725"/>
      <c r="DX45" s="726"/>
      <c r="DY45" s="726"/>
      <c r="DZ45" s="726"/>
      <c r="EA45" s="726"/>
      <c r="EB45" s="726"/>
      <c r="EC45" s="727"/>
    </row>
    <row r="46" spans="2:133" ht="11.25" customHeight="1" x14ac:dyDescent="0.15">
      <c r="B46" s="348" t="s">
        <v>354</v>
      </c>
      <c r="CD46" s="696"/>
      <c r="CE46" s="697"/>
      <c r="CF46" s="653" t="s">
        <v>355</v>
      </c>
      <c r="CG46" s="654"/>
      <c r="CH46" s="654"/>
      <c r="CI46" s="654"/>
      <c r="CJ46" s="654"/>
      <c r="CK46" s="654"/>
      <c r="CL46" s="654"/>
      <c r="CM46" s="654"/>
      <c r="CN46" s="654"/>
      <c r="CO46" s="654"/>
      <c r="CP46" s="654"/>
      <c r="CQ46" s="655"/>
      <c r="CR46" s="656">
        <v>12234102</v>
      </c>
      <c r="CS46" s="657"/>
      <c r="CT46" s="657"/>
      <c r="CU46" s="657"/>
      <c r="CV46" s="657"/>
      <c r="CW46" s="657"/>
      <c r="CX46" s="657"/>
      <c r="CY46" s="658"/>
      <c r="CZ46" s="661">
        <v>8.5</v>
      </c>
      <c r="DA46" s="662"/>
      <c r="DB46" s="662"/>
      <c r="DC46" s="668"/>
      <c r="DD46" s="665">
        <v>5214772</v>
      </c>
      <c r="DE46" s="657"/>
      <c r="DF46" s="657"/>
      <c r="DG46" s="657"/>
      <c r="DH46" s="657"/>
      <c r="DI46" s="657"/>
      <c r="DJ46" s="657"/>
      <c r="DK46" s="658"/>
      <c r="DL46" s="731"/>
      <c r="DM46" s="732"/>
      <c r="DN46" s="732"/>
      <c r="DO46" s="732"/>
      <c r="DP46" s="732"/>
      <c r="DQ46" s="732"/>
      <c r="DR46" s="732"/>
      <c r="DS46" s="732"/>
      <c r="DT46" s="732"/>
      <c r="DU46" s="732"/>
      <c r="DV46" s="733"/>
      <c r="DW46" s="725"/>
      <c r="DX46" s="726"/>
      <c r="DY46" s="726"/>
      <c r="DZ46" s="726"/>
      <c r="EA46" s="726"/>
      <c r="EB46" s="726"/>
      <c r="EC46" s="727"/>
    </row>
    <row r="47" spans="2:133" ht="11.25" customHeight="1" x14ac:dyDescent="0.15">
      <c r="B47" s="752" t="s">
        <v>356</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357</v>
      </c>
      <c r="CG47" s="654"/>
      <c r="CH47" s="654"/>
      <c r="CI47" s="654"/>
      <c r="CJ47" s="654"/>
      <c r="CK47" s="654"/>
      <c r="CL47" s="654"/>
      <c r="CM47" s="654"/>
      <c r="CN47" s="654"/>
      <c r="CO47" s="654"/>
      <c r="CP47" s="654"/>
      <c r="CQ47" s="655"/>
      <c r="CR47" s="656">
        <v>6776</v>
      </c>
      <c r="CS47" s="683"/>
      <c r="CT47" s="683"/>
      <c r="CU47" s="683"/>
      <c r="CV47" s="683"/>
      <c r="CW47" s="683"/>
      <c r="CX47" s="683"/>
      <c r="CY47" s="684"/>
      <c r="CZ47" s="661">
        <v>0</v>
      </c>
      <c r="DA47" s="685"/>
      <c r="DB47" s="685"/>
      <c r="DC47" s="691"/>
      <c r="DD47" s="665">
        <v>6776</v>
      </c>
      <c r="DE47" s="683"/>
      <c r="DF47" s="683"/>
      <c r="DG47" s="683"/>
      <c r="DH47" s="683"/>
      <c r="DI47" s="683"/>
      <c r="DJ47" s="683"/>
      <c r="DK47" s="684"/>
      <c r="DL47" s="731"/>
      <c r="DM47" s="732"/>
      <c r="DN47" s="732"/>
      <c r="DO47" s="732"/>
      <c r="DP47" s="732"/>
      <c r="DQ47" s="732"/>
      <c r="DR47" s="732"/>
      <c r="DS47" s="732"/>
      <c r="DT47" s="732"/>
      <c r="DU47" s="732"/>
      <c r="DV47" s="733"/>
      <c r="DW47" s="725"/>
      <c r="DX47" s="726"/>
      <c r="DY47" s="726"/>
      <c r="DZ47" s="726"/>
      <c r="EA47" s="726"/>
      <c r="EB47" s="726"/>
      <c r="EC47" s="727"/>
    </row>
    <row r="48" spans="2:133" x14ac:dyDescent="0.15">
      <c r="B48" s="752" t="s">
        <v>358</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359</v>
      </c>
      <c r="CG48" s="654"/>
      <c r="CH48" s="654"/>
      <c r="CI48" s="654"/>
      <c r="CJ48" s="654"/>
      <c r="CK48" s="654"/>
      <c r="CL48" s="654"/>
      <c r="CM48" s="654"/>
      <c r="CN48" s="654"/>
      <c r="CO48" s="654"/>
      <c r="CP48" s="654"/>
      <c r="CQ48" s="655"/>
      <c r="CR48" s="656" t="s">
        <v>126</v>
      </c>
      <c r="CS48" s="657"/>
      <c r="CT48" s="657"/>
      <c r="CU48" s="657"/>
      <c r="CV48" s="657"/>
      <c r="CW48" s="657"/>
      <c r="CX48" s="657"/>
      <c r="CY48" s="658"/>
      <c r="CZ48" s="661" t="s">
        <v>126</v>
      </c>
      <c r="DA48" s="662"/>
      <c r="DB48" s="662"/>
      <c r="DC48" s="668"/>
      <c r="DD48" s="665" t="s">
        <v>126</v>
      </c>
      <c r="DE48" s="657"/>
      <c r="DF48" s="657"/>
      <c r="DG48" s="657"/>
      <c r="DH48" s="657"/>
      <c r="DI48" s="657"/>
      <c r="DJ48" s="657"/>
      <c r="DK48" s="658"/>
      <c r="DL48" s="731"/>
      <c r="DM48" s="732"/>
      <c r="DN48" s="732"/>
      <c r="DO48" s="732"/>
      <c r="DP48" s="732"/>
      <c r="DQ48" s="732"/>
      <c r="DR48" s="732"/>
      <c r="DS48" s="732"/>
      <c r="DT48" s="732"/>
      <c r="DU48" s="732"/>
      <c r="DV48" s="733"/>
      <c r="DW48" s="725"/>
      <c r="DX48" s="726"/>
      <c r="DY48" s="726"/>
      <c r="DZ48" s="726"/>
      <c r="EA48" s="726"/>
      <c r="EB48" s="726"/>
      <c r="EC48" s="727"/>
    </row>
    <row r="49" spans="2:133" ht="11.25" customHeight="1" x14ac:dyDescent="0.15">
      <c r="B49" s="359"/>
      <c r="CD49" s="674" t="s">
        <v>360</v>
      </c>
      <c r="CE49" s="675"/>
      <c r="CF49" s="675"/>
      <c r="CG49" s="675"/>
      <c r="CH49" s="675"/>
      <c r="CI49" s="675"/>
      <c r="CJ49" s="675"/>
      <c r="CK49" s="675"/>
      <c r="CL49" s="675"/>
      <c r="CM49" s="675"/>
      <c r="CN49" s="675"/>
      <c r="CO49" s="675"/>
      <c r="CP49" s="675"/>
      <c r="CQ49" s="676"/>
      <c r="CR49" s="734">
        <v>143308125</v>
      </c>
      <c r="CS49" s="715"/>
      <c r="CT49" s="715"/>
      <c r="CU49" s="715"/>
      <c r="CV49" s="715"/>
      <c r="CW49" s="715"/>
      <c r="CX49" s="715"/>
      <c r="CY49" s="742"/>
      <c r="CZ49" s="739">
        <v>100</v>
      </c>
      <c r="DA49" s="743"/>
      <c r="DB49" s="743"/>
      <c r="DC49" s="744"/>
      <c r="DD49" s="745">
        <v>79873973</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59"/>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625" style="213" customWidth="1"/>
    <col min="131" max="131" width="1.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45" customHeight="1" thickBot="1" x14ac:dyDescent="0.2">
      <c r="A2" s="1122" t="s">
        <v>361</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1123" t="s">
        <v>362</v>
      </c>
      <c r="DK2" s="1124"/>
      <c r="DL2" s="1124"/>
      <c r="DM2" s="1124"/>
      <c r="DN2" s="1124"/>
      <c r="DO2" s="1125"/>
      <c r="DP2" s="210"/>
      <c r="DQ2" s="1123" t="s">
        <v>363</v>
      </c>
      <c r="DR2" s="1124"/>
      <c r="DS2" s="1124"/>
      <c r="DT2" s="1124"/>
      <c r="DU2" s="1124"/>
      <c r="DV2" s="1124"/>
      <c r="DW2" s="1124"/>
      <c r="DX2" s="1124"/>
      <c r="DY2" s="1124"/>
      <c r="DZ2" s="1125"/>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45" customHeight="1" thickBot="1" x14ac:dyDescent="0.2">
      <c r="A4" s="1091" t="s">
        <v>364</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14"/>
      <c r="BA4" s="214"/>
      <c r="BB4" s="214"/>
      <c r="BC4" s="214"/>
      <c r="BD4" s="214"/>
      <c r="BE4" s="215"/>
      <c r="BF4" s="215"/>
      <c r="BG4" s="215"/>
      <c r="BH4" s="215"/>
      <c r="BI4" s="215"/>
      <c r="BJ4" s="215"/>
      <c r="BK4" s="215"/>
      <c r="BL4" s="215"/>
      <c r="BM4" s="215"/>
      <c r="BN4" s="215"/>
      <c r="BO4" s="215"/>
      <c r="BP4" s="215"/>
      <c r="BQ4" s="762" t="s">
        <v>365</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16"/>
    </row>
    <row r="5" spans="1:131" s="217" customFormat="1" ht="26.45" customHeight="1" x14ac:dyDescent="0.15">
      <c r="A5" s="1027" t="s">
        <v>366</v>
      </c>
      <c r="B5" s="1028"/>
      <c r="C5" s="1028"/>
      <c r="D5" s="1028"/>
      <c r="E5" s="1028"/>
      <c r="F5" s="1028"/>
      <c r="G5" s="1028"/>
      <c r="H5" s="1028"/>
      <c r="I5" s="1028"/>
      <c r="J5" s="1028"/>
      <c r="K5" s="1028"/>
      <c r="L5" s="1028"/>
      <c r="M5" s="1028"/>
      <c r="N5" s="1028"/>
      <c r="O5" s="1028"/>
      <c r="P5" s="1029"/>
      <c r="Q5" s="1033" t="s">
        <v>367</v>
      </c>
      <c r="R5" s="1034"/>
      <c r="S5" s="1034"/>
      <c r="T5" s="1034"/>
      <c r="U5" s="1035"/>
      <c r="V5" s="1033" t="s">
        <v>368</v>
      </c>
      <c r="W5" s="1034"/>
      <c r="X5" s="1034"/>
      <c r="Y5" s="1034"/>
      <c r="Z5" s="1035"/>
      <c r="AA5" s="1033" t="s">
        <v>369</v>
      </c>
      <c r="AB5" s="1034"/>
      <c r="AC5" s="1034"/>
      <c r="AD5" s="1034"/>
      <c r="AE5" s="1034"/>
      <c r="AF5" s="1126" t="s">
        <v>370</v>
      </c>
      <c r="AG5" s="1034"/>
      <c r="AH5" s="1034"/>
      <c r="AI5" s="1034"/>
      <c r="AJ5" s="1047"/>
      <c r="AK5" s="1034" t="s">
        <v>371</v>
      </c>
      <c r="AL5" s="1034"/>
      <c r="AM5" s="1034"/>
      <c r="AN5" s="1034"/>
      <c r="AO5" s="1035"/>
      <c r="AP5" s="1033" t="s">
        <v>372</v>
      </c>
      <c r="AQ5" s="1034"/>
      <c r="AR5" s="1034"/>
      <c r="AS5" s="1034"/>
      <c r="AT5" s="1035"/>
      <c r="AU5" s="1033" t="s">
        <v>373</v>
      </c>
      <c r="AV5" s="1034"/>
      <c r="AW5" s="1034"/>
      <c r="AX5" s="1034"/>
      <c r="AY5" s="1047"/>
      <c r="AZ5" s="214"/>
      <c r="BA5" s="214"/>
      <c r="BB5" s="214"/>
      <c r="BC5" s="214"/>
      <c r="BD5" s="214"/>
      <c r="BE5" s="215"/>
      <c r="BF5" s="215"/>
      <c r="BG5" s="215"/>
      <c r="BH5" s="215"/>
      <c r="BI5" s="215"/>
      <c r="BJ5" s="215"/>
      <c r="BK5" s="215"/>
      <c r="BL5" s="215"/>
      <c r="BM5" s="215"/>
      <c r="BN5" s="215"/>
      <c r="BO5" s="215"/>
      <c r="BP5" s="215"/>
      <c r="BQ5" s="1027" t="s">
        <v>374</v>
      </c>
      <c r="BR5" s="1028"/>
      <c r="BS5" s="1028"/>
      <c r="BT5" s="1028"/>
      <c r="BU5" s="1028"/>
      <c r="BV5" s="1028"/>
      <c r="BW5" s="1028"/>
      <c r="BX5" s="1028"/>
      <c r="BY5" s="1028"/>
      <c r="BZ5" s="1028"/>
      <c r="CA5" s="1028"/>
      <c r="CB5" s="1028"/>
      <c r="CC5" s="1028"/>
      <c r="CD5" s="1028"/>
      <c r="CE5" s="1028"/>
      <c r="CF5" s="1028"/>
      <c r="CG5" s="1029"/>
      <c r="CH5" s="1033" t="s">
        <v>375</v>
      </c>
      <c r="CI5" s="1034"/>
      <c r="CJ5" s="1034"/>
      <c r="CK5" s="1034"/>
      <c r="CL5" s="1035"/>
      <c r="CM5" s="1033" t="s">
        <v>376</v>
      </c>
      <c r="CN5" s="1034"/>
      <c r="CO5" s="1034"/>
      <c r="CP5" s="1034"/>
      <c r="CQ5" s="1035"/>
      <c r="CR5" s="1033" t="s">
        <v>377</v>
      </c>
      <c r="CS5" s="1034"/>
      <c r="CT5" s="1034"/>
      <c r="CU5" s="1034"/>
      <c r="CV5" s="1035"/>
      <c r="CW5" s="1033" t="s">
        <v>378</v>
      </c>
      <c r="CX5" s="1034"/>
      <c r="CY5" s="1034"/>
      <c r="CZ5" s="1034"/>
      <c r="DA5" s="1035"/>
      <c r="DB5" s="1033" t="s">
        <v>379</v>
      </c>
      <c r="DC5" s="1034"/>
      <c r="DD5" s="1034"/>
      <c r="DE5" s="1034"/>
      <c r="DF5" s="1035"/>
      <c r="DG5" s="1116" t="s">
        <v>380</v>
      </c>
      <c r="DH5" s="1117"/>
      <c r="DI5" s="1117"/>
      <c r="DJ5" s="1117"/>
      <c r="DK5" s="1118"/>
      <c r="DL5" s="1116" t="s">
        <v>381</v>
      </c>
      <c r="DM5" s="1117"/>
      <c r="DN5" s="1117"/>
      <c r="DO5" s="1117"/>
      <c r="DP5" s="1118"/>
      <c r="DQ5" s="1033" t="s">
        <v>382</v>
      </c>
      <c r="DR5" s="1034"/>
      <c r="DS5" s="1034"/>
      <c r="DT5" s="1034"/>
      <c r="DU5" s="1035"/>
      <c r="DV5" s="1033" t="s">
        <v>373</v>
      </c>
      <c r="DW5" s="1034"/>
      <c r="DX5" s="1034"/>
      <c r="DY5" s="1034"/>
      <c r="DZ5" s="1047"/>
      <c r="EA5" s="216"/>
    </row>
    <row r="6" spans="1:131" s="217" customFormat="1" ht="26.4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14"/>
      <c r="BA6" s="214"/>
      <c r="BB6" s="214"/>
      <c r="BC6" s="214"/>
      <c r="BD6" s="214"/>
      <c r="BE6" s="215"/>
      <c r="BF6" s="215"/>
      <c r="BG6" s="215"/>
      <c r="BH6" s="215"/>
      <c r="BI6" s="215"/>
      <c r="BJ6" s="215"/>
      <c r="BK6" s="215"/>
      <c r="BL6" s="215"/>
      <c r="BM6" s="215"/>
      <c r="BN6" s="215"/>
      <c r="BO6" s="215"/>
      <c r="BP6" s="215"/>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16"/>
    </row>
    <row r="7" spans="1:131" s="217" customFormat="1" ht="26.45" customHeight="1" thickTop="1" x14ac:dyDescent="0.15">
      <c r="A7" s="218">
        <v>1</v>
      </c>
      <c r="B7" s="1079" t="s">
        <v>383</v>
      </c>
      <c r="C7" s="1080"/>
      <c r="D7" s="1080"/>
      <c r="E7" s="1080"/>
      <c r="F7" s="1080"/>
      <c r="G7" s="1080"/>
      <c r="H7" s="1080"/>
      <c r="I7" s="1080"/>
      <c r="J7" s="1080"/>
      <c r="K7" s="1080"/>
      <c r="L7" s="1080"/>
      <c r="M7" s="1080"/>
      <c r="N7" s="1080"/>
      <c r="O7" s="1080"/>
      <c r="P7" s="1081"/>
      <c r="Q7" s="1134">
        <v>149509</v>
      </c>
      <c r="R7" s="1135"/>
      <c r="S7" s="1135"/>
      <c r="T7" s="1135"/>
      <c r="U7" s="1135"/>
      <c r="V7" s="1135">
        <v>143495</v>
      </c>
      <c r="W7" s="1135"/>
      <c r="X7" s="1135"/>
      <c r="Y7" s="1135"/>
      <c r="Z7" s="1135"/>
      <c r="AA7" s="1135">
        <v>6013</v>
      </c>
      <c r="AB7" s="1135"/>
      <c r="AC7" s="1135"/>
      <c r="AD7" s="1135"/>
      <c r="AE7" s="1136"/>
      <c r="AF7" s="1137">
        <v>5220</v>
      </c>
      <c r="AG7" s="1138"/>
      <c r="AH7" s="1138"/>
      <c r="AI7" s="1138"/>
      <c r="AJ7" s="1139"/>
      <c r="AK7" s="1140">
        <v>216</v>
      </c>
      <c r="AL7" s="1141"/>
      <c r="AM7" s="1141"/>
      <c r="AN7" s="1141"/>
      <c r="AO7" s="1141"/>
      <c r="AP7" s="1141">
        <v>102273</v>
      </c>
      <c r="AQ7" s="1141"/>
      <c r="AR7" s="1141"/>
      <c r="AS7" s="1141"/>
      <c r="AT7" s="1141"/>
      <c r="AU7" s="1142"/>
      <c r="AV7" s="1142"/>
      <c r="AW7" s="1142"/>
      <c r="AX7" s="1142"/>
      <c r="AY7" s="1143"/>
      <c r="AZ7" s="214"/>
      <c r="BA7" s="214"/>
      <c r="BB7" s="214"/>
      <c r="BC7" s="214"/>
      <c r="BD7" s="214"/>
      <c r="BE7" s="215"/>
      <c r="BF7" s="215"/>
      <c r="BG7" s="215"/>
      <c r="BH7" s="215"/>
      <c r="BI7" s="215"/>
      <c r="BJ7" s="215"/>
      <c r="BK7" s="215"/>
      <c r="BL7" s="215"/>
      <c r="BM7" s="215"/>
      <c r="BN7" s="215"/>
      <c r="BO7" s="215"/>
      <c r="BP7" s="215"/>
      <c r="BQ7" s="218">
        <v>1</v>
      </c>
      <c r="BR7" s="219"/>
      <c r="BS7" s="1131" t="s">
        <v>591</v>
      </c>
      <c r="BT7" s="1132"/>
      <c r="BU7" s="1132"/>
      <c r="BV7" s="1132"/>
      <c r="BW7" s="1132"/>
      <c r="BX7" s="1132"/>
      <c r="BY7" s="1132"/>
      <c r="BZ7" s="1132"/>
      <c r="CA7" s="1132"/>
      <c r="CB7" s="1132"/>
      <c r="CC7" s="1132"/>
      <c r="CD7" s="1132"/>
      <c r="CE7" s="1132"/>
      <c r="CF7" s="1132"/>
      <c r="CG7" s="1144"/>
      <c r="CH7" s="1128">
        <v>0</v>
      </c>
      <c r="CI7" s="1129"/>
      <c r="CJ7" s="1129"/>
      <c r="CK7" s="1129"/>
      <c r="CL7" s="1130"/>
      <c r="CM7" s="1128">
        <v>47</v>
      </c>
      <c r="CN7" s="1129"/>
      <c r="CO7" s="1129"/>
      <c r="CP7" s="1129"/>
      <c r="CQ7" s="1130"/>
      <c r="CR7" s="1128">
        <v>8</v>
      </c>
      <c r="CS7" s="1129"/>
      <c r="CT7" s="1129"/>
      <c r="CU7" s="1129"/>
      <c r="CV7" s="1130"/>
      <c r="CW7" s="1128" t="s">
        <v>516</v>
      </c>
      <c r="CX7" s="1129"/>
      <c r="CY7" s="1129"/>
      <c r="CZ7" s="1129"/>
      <c r="DA7" s="1130"/>
      <c r="DB7" s="1128">
        <v>112</v>
      </c>
      <c r="DC7" s="1129"/>
      <c r="DD7" s="1129"/>
      <c r="DE7" s="1129"/>
      <c r="DF7" s="1130"/>
      <c r="DG7" s="1128" t="s">
        <v>516</v>
      </c>
      <c r="DH7" s="1129"/>
      <c r="DI7" s="1129"/>
      <c r="DJ7" s="1129"/>
      <c r="DK7" s="1130"/>
      <c r="DL7" s="1128" t="s">
        <v>516</v>
      </c>
      <c r="DM7" s="1129"/>
      <c r="DN7" s="1129"/>
      <c r="DO7" s="1129"/>
      <c r="DP7" s="1130"/>
      <c r="DQ7" s="1128" t="s">
        <v>516</v>
      </c>
      <c r="DR7" s="1129"/>
      <c r="DS7" s="1129"/>
      <c r="DT7" s="1129"/>
      <c r="DU7" s="1130"/>
      <c r="DV7" s="1131"/>
      <c r="DW7" s="1132"/>
      <c r="DX7" s="1132"/>
      <c r="DY7" s="1132"/>
      <c r="DZ7" s="1133"/>
      <c r="EA7" s="216"/>
    </row>
    <row r="8" spans="1:131" s="217" customFormat="1" ht="26.45" customHeight="1" x14ac:dyDescent="0.15">
      <c r="A8" s="220">
        <v>2</v>
      </c>
      <c r="B8" s="1062" t="s">
        <v>384</v>
      </c>
      <c r="C8" s="1063"/>
      <c r="D8" s="1063"/>
      <c r="E8" s="1063"/>
      <c r="F8" s="1063"/>
      <c r="G8" s="1063"/>
      <c r="H8" s="1063"/>
      <c r="I8" s="1063"/>
      <c r="J8" s="1063"/>
      <c r="K8" s="1063"/>
      <c r="L8" s="1063"/>
      <c r="M8" s="1063"/>
      <c r="N8" s="1063"/>
      <c r="O8" s="1063"/>
      <c r="P8" s="1064"/>
      <c r="Q8" s="1070">
        <v>44</v>
      </c>
      <c r="R8" s="1071"/>
      <c r="S8" s="1071"/>
      <c r="T8" s="1071"/>
      <c r="U8" s="1071"/>
      <c r="V8" s="1071">
        <v>23</v>
      </c>
      <c r="W8" s="1071"/>
      <c r="X8" s="1071"/>
      <c r="Y8" s="1071"/>
      <c r="Z8" s="1071"/>
      <c r="AA8" s="1071">
        <v>21</v>
      </c>
      <c r="AB8" s="1071"/>
      <c r="AC8" s="1071"/>
      <c r="AD8" s="1071"/>
      <c r="AE8" s="1072"/>
      <c r="AF8" s="1067">
        <v>13</v>
      </c>
      <c r="AG8" s="1068"/>
      <c r="AH8" s="1068"/>
      <c r="AI8" s="1068"/>
      <c r="AJ8" s="1069"/>
      <c r="AK8" s="1112">
        <v>0</v>
      </c>
      <c r="AL8" s="1113"/>
      <c r="AM8" s="1113"/>
      <c r="AN8" s="1113"/>
      <c r="AO8" s="1113"/>
      <c r="AP8" s="1113">
        <v>50</v>
      </c>
      <c r="AQ8" s="1113"/>
      <c r="AR8" s="1113"/>
      <c r="AS8" s="1113"/>
      <c r="AT8" s="1113"/>
      <c r="AU8" s="1114"/>
      <c r="AV8" s="1114"/>
      <c r="AW8" s="1114"/>
      <c r="AX8" s="1114"/>
      <c r="AY8" s="1115"/>
      <c r="AZ8" s="214"/>
      <c r="BA8" s="214"/>
      <c r="BB8" s="214"/>
      <c r="BC8" s="214"/>
      <c r="BD8" s="214"/>
      <c r="BE8" s="215"/>
      <c r="BF8" s="215"/>
      <c r="BG8" s="215"/>
      <c r="BH8" s="215"/>
      <c r="BI8" s="215"/>
      <c r="BJ8" s="215"/>
      <c r="BK8" s="215"/>
      <c r="BL8" s="215"/>
      <c r="BM8" s="215"/>
      <c r="BN8" s="215"/>
      <c r="BO8" s="215"/>
      <c r="BP8" s="215"/>
      <c r="BQ8" s="220">
        <v>2</v>
      </c>
      <c r="BR8" s="221"/>
      <c r="BS8" s="1024" t="s">
        <v>592</v>
      </c>
      <c r="BT8" s="1025"/>
      <c r="BU8" s="1025"/>
      <c r="BV8" s="1025"/>
      <c r="BW8" s="1025"/>
      <c r="BX8" s="1025"/>
      <c r="BY8" s="1025"/>
      <c r="BZ8" s="1025"/>
      <c r="CA8" s="1025"/>
      <c r="CB8" s="1025"/>
      <c r="CC8" s="1025"/>
      <c r="CD8" s="1025"/>
      <c r="CE8" s="1025"/>
      <c r="CF8" s="1025"/>
      <c r="CG8" s="1046"/>
      <c r="CH8" s="1021">
        <v>0</v>
      </c>
      <c r="CI8" s="1022"/>
      <c r="CJ8" s="1022"/>
      <c r="CK8" s="1022"/>
      <c r="CL8" s="1023"/>
      <c r="CM8" s="1021">
        <v>263</v>
      </c>
      <c r="CN8" s="1022"/>
      <c r="CO8" s="1022"/>
      <c r="CP8" s="1022"/>
      <c r="CQ8" s="1023"/>
      <c r="CR8" s="1021">
        <v>255</v>
      </c>
      <c r="CS8" s="1022"/>
      <c r="CT8" s="1022"/>
      <c r="CU8" s="1022"/>
      <c r="CV8" s="1023"/>
      <c r="CW8" s="1021">
        <v>45</v>
      </c>
      <c r="CX8" s="1022"/>
      <c r="CY8" s="1022"/>
      <c r="CZ8" s="1022"/>
      <c r="DA8" s="1023"/>
      <c r="DB8" s="1021" t="s">
        <v>516</v>
      </c>
      <c r="DC8" s="1022"/>
      <c r="DD8" s="1022"/>
      <c r="DE8" s="1022"/>
      <c r="DF8" s="1023"/>
      <c r="DG8" s="1021" t="s">
        <v>516</v>
      </c>
      <c r="DH8" s="1022"/>
      <c r="DI8" s="1022"/>
      <c r="DJ8" s="1022"/>
      <c r="DK8" s="1023"/>
      <c r="DL8" s="1021" t="s">
        <v>516</v>
      </c>
      <c r="DM8" s="1022"/>
      <c r="DN8" s="1022"/>
      <c r="DO8" s="1022"/>
      <c r="DP8" s="1023"/>
      <c r="DQ8" s="1021" t="s">
        <v>516</v>
      </c>
      <c r="DR8" s="1022"/>
      <c r="DS8" s="1022"/>
      <c r="DT8" s="1022"/>
      <c r="DU8" s="1023"/>
      <c r="DV8" s="1024"/>
      <c r="DW8" s="1025"/>
      <c r="DX8" s="1025"/>
      <c r="DY8" s="1025"/>
      <c r="DZ8" s="1026"/>
      <c r="EA8" s="216"/>
    </row>
    <row r="9" spans="1:131" s="217" customFormat="1" ht="26.45" customHeight="1" x14ac:dyDescent="0.15">
      <c r="A9" s="220">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14"/>
      <c r="BA9" s="214"/>
      <c r="BB9" s="214"/>
      <c r="BC9" s="214"/>
      <c r="BD9" s="214"/>
      <c r="BE9" s="215"/>
      <c r="BF9" s="215"/>
      <c r="BG9" s="215"/>
      <c r="BH9" s="215"/>
      <c r="BI9" s="215"/>
      <c r="BJ9" s="215"/>
      <c r="BK9" s="215"/>
      <c r="BL9" s="215"/>
      <c r="BM9" s="215"/>
      <c r="BN9" s="215"/>
      <c r="BO9" s="215"/>
      <c r="BP9" s="215"/>
      <c r="BQ9" s="220">
        <v>3</v>
      </c>
      <c r="BR9" s="221"/>
      <c r="BS9" s="1024" t="s">
        <v>593</v>
      </c>
      <c r="BT9" s="1025"/>
      <c r="BU9" s="1025"/>
      <c r="BV9" s="1025"/>
      <c r="BW9" s="1025"/>
      <c r="BX9" s="1025"/>
      <c r="BY9" s="1025"/>
      <c r="BZ9" s="1025"/>
      <c r="CA9" s="1025"/>
      <c r="CB9" s="1025"/>
      <c r="CC9" s="1025"/>
      <c r="CD9" s="1025"/>
      <c r="CE9" s="1025"/>
      <c r="CF9" s="1025"/>
      <c r="CG9" s="1046"/>
      <c r="CH9" s="1021">
        <v>-6</v>
      </c>
      <c r="CI9" s="1022"/>
      <c r="CJ9" s="1022"/>
      <c r="CK9" s="1022"/>
      <c r="CL9" s="1023"/>
      <c r="CM9" s="1021">
        <v>160</v>
      </c>
      <c r="CN9" s="1022"/>
      <c r="CO9" s="1022"/>
      <c r="CP9" s="1022"/>
      <c r="CQ9" s="1023"/>
      <c r="CR9" s="1021">
        <v>65</v>
      </c>
      <c r="CS9" s="1022"/>
      <c r="CT9" s="1022"/>
      <c r="CU9" s="1022"/>
      <c r="CV9" s="1023"/>
      <c r="CW9" s="1021">
        <v>103</v>
      </c>
      <c r="CX9" s="1022"/>
      <c r="CY9" s="1022"/>
      <c r="CZ9" s="1022"/>
      <c r="DA9" s="1023"/>
      <c r="DB9" s="1021" t="s">
        <v>516</v>
      </c>
      <c r="DC9" s="1022"/>
      <c r="DD9" s="1022"/>
      <c r="DE9" s="1022"/>
      <c r="DF9" s="1023"/>
      <c r="DG9" s="1021" t="s">
        <v>516</v>
      </c>
      <c r="DH9" s="1022"/>
      <c r="DI9" s="1022"/>
      <c r="DJ9" s="1022"/>
      <c r="DK9" s="1023"/>
      <c r="DL9" s="1021" t="s">
        <v>516</v>
      </c>
      <c r="DM9" s="1022"/>
      <c r="DN9" s="1022"/>
      <c r="DO9" s="1022"/>
      <c r="DP9" s="1023"/>
      <c r="DQ9" s="1021" t="s">
        <v>516</v>
      </c>
      <c r="DR9" s="1022"/>
      <c r="DS9" s="1022"/>
      <c r="DT9" s="1022"/>
      <c r="DU9" s="1023"/>
      <c r="DV9" s="1024"/>
      <c r="DW9" s="1025"/>
      <c r="DX9" s="1025"/>
      <c r="DY9" s="1025"/>
      <c r="DZ9" s="1026"/>
      <c r="EA9" s="216"/>
    </row>
    <row r="10" spans="1:131" s="217" customFormat="1" ht="26.45" customHeight="1" x14ac:dyDescent="0.15">
      <c r="A10" s="220">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14"/>
      <c r="BA10" s="214"/>
      <c r="BB10" s="214"/>
      <c r="BC10" s="214"/>
      <c r="BD10" s="214"/>
      <c r="BE10" s="215"/>
      <c r="BF10" s="215"/>
      <c r="BG10" s="215"/>
      <c r="BH10" s="215"/>
      <c r="BI10" s="215"/>
      <c r="BJ10" s="215"/>
      <c r="BK10" s="215"/>
      <c r="BL10" s="215"/>
      <c r="BM10" s="215"/>
      <c r="BN10" s="215"/>
      <c r="BO10" s="215"/>
      <c r="BP10" s="215"/>
      <c r="BQ10" s="220">
        <v>4</v>
      </c>
      <c r="BR10" s="221"/>
      <c r="BS10" s="1024" t="s">
        <v>594</v>
      </c>
      <c r="BT10" s="1025"/>
      <c r="BU10" s="1025"/>
      <c r="BV10" s="1025"/>
      <c r="BW10" s="1025"/>
      <c r="BX10" s="1025"/>
      <c r="BY10" s="1025"/>
      <c r="BZ10" s="1025"/>
      <c r="CA10" s="1025"/>
      <c r="CB10" s="1025"/>
      <c r="CC10" s="1025"/>
      <c r="CD10" s="1025"/>
      <c r="CE10" s="1025"/>
      <c r="CF10" s="1025"/>
      <c r="CG10" s="1046"/>
      <c r="CH10" s="1021">
        <v>0</v>
      </c>
      <c r="CI10" s="1022"/>
      <c r="CJ10" s="1022"/>
      <c r="CK10" s="1022"/>
      <c r="CL10" s="1023"/>
      <c r="CM10" s="1021">
        <v>15</v>
      </c>
      <c r="CN10" s="1022"/>
      <c r="CO10" s="1022"/>
      <c r="CP10" s="1022"/>
      <c r="CQ10" s="1023"/>
      <c r="CR10" s="1021">
        <v>10</v>
      </c>
      <c r="CS10" s="1022"/>
      <c r="CT10" s="1022"/>
      <c r="CU10" s="1022"/>
      <c r="CV10" s="1023"/>
      <c r="CW10" s="1021">
        <v>57</v>
      </c>
      <c r="CX10" s="1022"/>
      <c r="CY10" s="1022"/>
      <c r="CZ10" s="1022"/>
      <c r="DA10" s="1023"/>
      <c r="DB10" s="1021" t="s">
        <v>516</v>
      </c>
      <c r="DC10" s="1022"/>
      <c r="DD10" s="1022"/>
      <c r="DE10" s="1022"/>
      <c r="DF10" s="1023"/>
      <c r="DG10" s="1021" t="s">
        <v>516</v>
      </c>
      <c r="DH10" s="1022"/>
      <c r="DI10" s="1022"/>
      <c r="DJ10" s="1022"/>
      <c r="DK10" s="1023"/>
      <c r="DL10" s="1021" t="s">
        <v>516</v>
      </c>
      <c r="DM10" s="1022"/>
      <c r="DN10" s="1022"/>
      <c r="DO10" s="1022"/>
      <c r="DP10" s="1023"/>
      <c r="DQ10" s="1021" t="s">
        <v>516</v>
      </c>
      <c r="DR10" s="1022"/>
      <c r="DS10" s="1022"/>
      <c r="DT10" s="1022"/>
      <c r="DU10" s="1023"/>
      <c r="DV10" s="1024"/>
      <c r="DW10" s="1025"/>
      <c r="DX10" s="1025"/>
      <c r="DY10" s="1025"/>
      <c r="DZ10" s="1026"/>
      <c r="EA10" s="216"/>
    </row>
    <row r="11" spans="1:131" s="217" customFormat="1" ht="26.45" customHeight="1" x14ac:dyDescent="0.15">
      <c r="A11" s="220">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14"/>
      <c r="BA11" s="214"/>
      <c r="BB11" s="214"/>
      <c r="BC11" s="214"/>
      <c r="BD11" s="214"/>
      <c r="BE11" s="215"/>
      <c r="BF11" s="215"/>
      <c r="BG11" s="215"/>
      <c r="BH11" s="215"/>
      <c r="BI11" s="215"/>
      <c r="BJ11" s="215"/>
      <c r="BK11" s="215"/>
      <c r="BL11" s="215"/>
      <c r="BM11" s="215"/>
      <c r="BN11" s="215"/>
      <c r="BO11" s="215"/>
      <c r="BP11" s="215"/>
      <c r="BQ11" s="220">
        <v>5</v>
      </c>
      <c r="BR11" s="221"/>
      <c r="BS11" s="1024" t="s">
        <v>595</v>
      </c>
      <c r="BT11" s="1025"/>
      <c r="BU11" s="1025"/>
      <c r="BV11" s="1025"/>
      <c r="BW11" s="1025"/>
      <c r="BX11" s="1025"/>
      <c r="BY11" s="1025"/>
      <c r="BZ11" s="1025"/>
      <c r="CA11" s="1025"/>
      <c r="CB11" s="1025"/>
      <c r="CC11" s="1025"/>
      <c r="CD11" s="1025"/>
      <c r="CE11" s="1025"/>
      <c r="CF11" s="1025"/>
      <c r="CG11" s="1046"/>
      <c r="CH11" s="1021">
        <v>3</v>
      </c>
      <c r="CI11" s="1022"/>
      <c r="CJ11" s="1022"/>
      <c r="CK11" s="1022"/>
      <c r="CL11" s="1023"/>
      <c r="CM11" s="1021">
        <v>234</v>
      </c>
      <c r="CN11" s="1022"/>
      <c r="CO11" s="1022"/>
      <c r="CP11" s="1022"/>
      <c r="CQ11" s="1023"/>
      <c r="CR11" s="1021">
        <v>65</v>
      </c>
      <c r="CS11" s="1022"/>
      <c r="CT11" s="1022"/>
      <c r="CU11" s="1022"/>
      <c r="CV11" s="1023"/>
      <c r="CW11" s="1021">
        <v>157</v>
      </c>
      <c r="CX11" s="1022"/>
      <c r="CY11" s="1022"/>
      <c r="CZ11" s="1022"/>
      <c r="DA11" s="1023"/>
      <c r="DB11" s="1021" t="s">
        <v>516</v>
      </c>
      <c r="DC11" s="1022"/>
      <c r="DD11" s="1022"/>
      <c r="DE11" s="1022"/>
      <c r="DF11" s="1023"/>
      <c r="DG11" s="1021" t="s">
        <v>516</v>
      </c>
      <c r="DH11" s="1022"/>
      <c r="DI11" s="1022"/>
      <c r="DJ11" s="1022"/>
      <c r="DK11" s="1023"/>
      <c r="DL11" s="1021" t="s">
        <v>516</v>
      </c>
      <c r="DM11" s="1022"/>
      <c r="DN11" s="1022"/>
      <c r="DO11" s="1022"/>
      <c r="DP11" s="1023"/>
      <c r="DQ11" s="1021" t="s">
        <v>516</v>
      </c>
      <c r="DR11" s="1022"/>
      <c r="DS11" s="1022"/>
      <c r="DT11" s="1022"/>
      <c r="DU11" s="1023"/>
      <c r="DV11" s="1024"/>
      <c r="DW11" s="1025"/>
      <c r="DX11" s="1025"/>
      <c r="DY11" s="1025"/>
      <c r="DZ11" s="1026"/>
      <c r="EA11" s="216"/>
    </row>
    <row r="12" spans="1:131" s="217" customFormat="1" ht="26.45" customHeight="1" x14ac:dyDescent="0.15">
      <c r="A12" s="220">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14"/>
      <c r="BA12" s="214"/>
      <c r="BB12" s="214"/>
      <c r="BC12" s="214"/>
      <c r="BD12" s="214"/>
      <c r="BE12" s="215"/>
      <c r="BF12" s="215"/>
      <c r="BG12" s="215"/>
      <c r="BH12" s="215"/>
      <c r="BI12" s="215"/>
      <c r="BJ12" s="215"/>
      <c r="BK12" s="215"/>
      <c r="BL12" s="215"/>
      <c r="BM12" s="215"/>
      <c r="BN12" s="215"/>
      <c r="BO12" s="215"/>
      <c r="BP12" s="215"/>
      <c r="BQ12" s="220">
        <v>6</v>
      </c>
      <c r="BR12" s="221"/>
      <c r="BS12" s="1024" t="s">
        <v>596</v>
      </c>
      <c r="BT12" s="1025"/>
      <c r="BU12" s="1025"/>
      <c r="BV12" s="1025"/>
      <c r="BW12" s="1025"/>
      <c r="BX12" s="1025"/>
      <c r="BY12" s="1025"/>
      <c r="BZ12" s="1025"/>
      <c r="CA12" s="1025"/>
      <c r="CB12" s="1025"/>
      <c r="CC12" s="1025"/>
      <c r="CD12" s="1025"/>
      <c r="CE12" s="1025"/>
      <c r="CF12" s="1025"/>
      <c r="CG12" s="1046"/>
      <c r="CH12" s="1021">
        <v>2</v>
      </c>
      <c r="CI12" s="1022"/>
      <c r="CJ12" s="1022"/>
      <c r="CK12" s="1022"/>
      <c r="CL12" s="1023"/>
      <c r="CM12" s="1021">
        <v>270</v>
      </c>
      <c r="CN12" s="1022"/>
      <c r="CO12" s="1022"/>
      <c r="CP12" s="1022"/>
      <c r="CQ12" s="1023"/>
      <c r="CR12" s="1021">
        <v>84</v>
      </c>
      <c r="CS12" s="1022"/>
      <c r="CT12" s="1022"/>
      <c r="CU12" s="1022"/>
      <c r="CV12" s="1023"/>
      <c r="CW12" s="1021">
        <v>49</v>
      </c>
      <c r="CX12" s="1022"/>
      <c r="CY12" s="1022"/>
      <c r="CZ12" s="1022"/>
      <c r="DA12" s="1023"/>
      <c r="DB12" s="1021" t="s">
        <v>516</v>
      </c>
      <c r="DC12" s="1022"/>
      <c r="DD12" s="1022"/>
      <c r="DE12" s="1022"/>
      <c r="DF12" s="1023"/>
      <c r="DG12" s="1021" t="s">
        <v>516</v>
      </c>
      <c r="DH12" s="1022"/>
      <c r="DI12" s="1022"/>
      <c r="DJ12" s="1022"/>
      <c r="DK12" s="1023"/>
      <c r="DL12" s="1021" t="s">
        <v>516</v>
      </c>
      <c r="DM12" s="1022"/>
      <c r="DN12" s="1022"/>
      <c r="DO12" s="1022"/>
      <c r="DP12" s="1023"/>
      <c r="DQ12" s="1021" t="s">
        <v>516</v>
      </c>
      <c r="DR12" s="1022"/>
      <c r="DS12" s="1022"/>
      <c r="DT12" s="1022"/>
      <c r="DU12" s="1023"/>
      <c r="DV12" s="1024"/>
      <c r="DW12" s="1025"/>
      <c r="DX12" s="1025"/>
      <c r="DY12" s="1025"/>
      <c r="DZ12" s="1026"/>
      <c r="EA12" s="216"/>
    </row>
    <row r="13" spans="1:131" s="217" customFormat="1" ht="26.45" customHeight="1" x14ac:dyDescent="0.15">
      <c r="A13" s="220">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14"/>
      <c r="BA13" s="214"/>
      <c r="BB13" s="214"/>
      <c r="BC13" s="214"/>
      <c r="BD13" s="214"/>
      <c r="BE13" s="215"/>
      <c r="BF13" s="215"/>
      <c r="BG13" s="215"/>
      <c r="BH13" s="215"/>
      <c r="BI13" s="215"/>
      <c r="BJ13" s="215"/>
      <c r="BK13" s="215"/>
      <c r="BL13" s="215"/>
      <c r="BM13" s="215"/>
      <c r="BN13" s="215"/>
      <c r="BO13" s="215"/>
      <c r="BP13" s="215"/>
      <c r="BQ13" s="220">
        <v>7</v>
      </c>
      <c r="BR13" s="221"/>
      <c r="BS13" s="1024" t="s">
        <v>597</v>
      </c>
      <c r="BT13" s="1025"/>
      <c r="BU13" s="1025"/>
      <c r="BV13" s="1025"/>
      <c r="BW13" s="1025"/>
      <c r="BX13" s="1025"/>
      <c r="BY13" s="1025"/>
      <c r="BZ13" s="1025"/>
      <c r="CA13" s="1025"/>
      <c r="CB13" s="1025"/>
      <c r="CC13" s="1025"/>
      <c r="CD13" s="1025"/>
      <c r="CE13" s="1025"/>
      <c r="CF13" s="1025"/>
      <c r="CG13" s="1046"/>
      <c r="CH13" s="1021">
        <v>-16</v>
      </c>
      <c r="CI13" s="1022"/>
      <c r="CJ13" s="1022"/>
      <c r="CK13" s="1022"/>
      <c r="CL13" s="1023"/>
      <c r="CM13" s="1021">
        <v>1111</v>
      </c>
      <c r="CN13" s="1022"/>
      <c r="CO13" s="1022"/>
      <c r="CP13" s="1022"/>
      <c r="CQ13" s="1023"/>
      <c r="CR13" s="1021">
        <v>400</v>
      </c>
      <c r="CS13" s="1022"/>
      <c r="CT13" s="1022"/>
      <c r="CU13" s="1022"/>
      <c r="CV13" s="1023"/>
      <c r="CW13" s="1021" t="s">
        <v>516</v>
      </c>
      <c r="CX13" s="1022"/>
      <c r="CY13" s="1022"/>
      <c r="CZ13" s="1022"/>
      <c r="DA13" s="1023"/>
      <c r="DB13" s="1021" t="s">
        <v>516</v>
      </c>
      <c r="DC13" s="1022"/>
      <c r="DD13" s="1022"/>
      <c r="DE13" s="1022"/>
      <c r="DF13" s="1023"/>
      <c r="DG13" s="1021" t="s">
        <v>516</v>
      </c>
      <c r="DH13" s="1022"/>
      <c r="DI13" s="1022"/>
      <c r="DJ13" s="1022"/>
      <c r="DK13" s="1023"/>
      <c r="DL13" s="1021" t="s">
        <v>516</v>
      </c>
      <c r="DM13" s="1022"/>
      <c r="DN13" s="1022"/>
      <c r="DO13" s="1022"/>
      <c r="DP13" s="1023"/>
      <c r="DQ13" s="1021" t="s">
        <v>516</v>
      </c>
      <c r="DR13" s="1022"/>
      <c r="DS13" s="1022"/>
      <c r="DT13" s="1022"/>
      <c r="DU13" s="1023"/>
      <c r="DV13" s="1024"/>
      <c r="DW13" s="1025"/>
      <c r="DX13" s="1025"/>
      <c r="DY13" s="1025"/>
      <c r="DZ13" s="1026"/>
      <c r="EA13" s="216"/>
    </row>
    <row r="14" spans="1:131" s="217" customFormat="1" ht="26.45" customHeight="1" x14ac:dyDescent="0.15">
      <c r="A14" s="220">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14"/>
      <c r="BA14" s="214"/>
      <c r="BB14" s="214"/>
      <c r="BC14" s="214"/>
      <c r="BD14" s="214"/>
      <c r="BE14" s="215"/>
      <c r="BF14" s="215"/>
      <c r="BG14" s="215"/>
      <c r="BH14" s="215"/>
      <c r="BI14" s="215"/>
      <c r="BJ14" s="215"/>
      <c r="BK14" s="215"/>
      <c r="BL14" s="215"/>
      <c r="BM14" s="215"/>
      <c r="BN14" s="215"/>
      <c r="BO14" s="215"/>
      <c r="BP14" s="215"/>
      <c r="BQ14" s="220">
        <v>8</v>
      </c>
      <c r="BR14" s="221"/>
      <c r="BS14" s="1024" t="s">
        <v>598</v>
      </c>
      <c r="BT14" s="1025"/>
      <c r="BU14" s="1025"/>
      <c r="BV14" s="1025"/>
      <c r="BW14" s="1025"/>
      <c r="BX14" s="1025"/>
      <c r="BY14" s="1025"/>
      <c r="BZ14" s="1025"/>
      <c r="CA14" s="1025"/>
      <c r="CB14" s="1025"/>
      <c r="CC14" s="1025"/>
      <c r="CD14" s="1025"/>
      <c r="CE14" s="1025"/>
      <c r="CF14" s="1025"/>
      <c r="CG14" s="1046"/>
      <c r="CH14" s="1021">
        <v>-21</v>
      </c>
      <c r="CI14" s="1022"/>
      <c r="CJ14" s="1022"/>
      <c r="CK14" s="1022"/>
      <c r="CL14" s="1023"/>
      <c r="CM14" s="1021">
        <v>1146</v>
      </c>
      <c r="CN14" s="1022"/>
      <c r="CO14" s="1022"/>
      <c r="CP14" s="1022"/>
      <c r="CQ14" s="1023"/>
      <c r="CR14" s="1021">
        <v>470</v>
      </c>
      <c r="CS14" s="1022"/>
      <c r="CT14" s="1022"/>
      <c r="CU14" s="1022"/>
      <c r="CV14" s="1023"/>
      <c r="CW14" s="1021" t="s">
        <v>516</v>
      </c>
      <c r="CX14" s="1022"/>
      <c r="CY14" s="1022"/>
      <c r="CZ14" s="1022"/>
      <c r="DA14" s="1023"/>
      <c r="DB14" s="1021" t="s">
        <v>516</v>
      </c>
      <c r="DC14" s="1022"/>
      <c r="DD14" s="1022"/>
      <c r="DE14" s="1022"/>
      <c r="DF14" s="1023"/>
      <c r="DG14" s="1021" t="s">
        <v>516</v>
      </c>
      <c r="DH14" s="1022"/>
      <c r="DI14" s="1022"/>
      <c r="DJ14" s="1022"/>
      <c r="DK14" s="1023"/>
      <c r="DL14" s="1021" t="s">
        <v>516</v>
      </c>
      <c r="DM14" s="1022"/>
      <c r="DN14" s="1022"/>
      <c r="DO14" s="1022"/>
      <c r="DP14" s="1023"/>
      <c r="DQ14" s="1021" t="s">
        <v>516</v>
      </c>
      <c r="DR14" s="1022"/>
      <c r="DS14" s="1022"/>
      <c r="DT14" s="1022"/>
      <c r="DU14" s="1023"/>
      <c r="DV14" s="1024"/>
      <c r="DW14" s="1025"/>
      <c r="DX14" s="1025"/>
      <c r="DY14" s="1025"/>
      <c r="DZ14" s="1026"/>
      <c r="EA14" s="216"/>
    </row>
    <row r="15" spans="1:131" s="217" customFormat="1" ht="26.45" customHeight="1" x14ac:dyDescent="0.15">
      <c r="A15" s="220">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14"/>
      <c r="BA15" s="214"/>
      <c r="BB15" s="214"/>
      <c r="BC15" s="214"/>
      <c r="BD15" s="214"/>
      <c r="BE15" s="215"/>
      <c r="BF15" s="215"/>
      <c r="BG15" s="215"/>
      <c r="BH15" s="215"/>
      <c r="BI15" s="215"/>
      <c r="BJ15" s="215"/>
      <c r="BK15" s="215"/>
      <c r="BL15" s="215"/>
      <c r="BM15" s="215"/>
      <c r="BN15" s="215"/>
      <c r="BO15" s="215"/>
      <c r="BP15" s="215"/>
      <c r="BQ15" s="220">
        <v>9</v>
      </c>
      <c r="BR15" s="221"/>
      <c r="BS15" s="1024" t="s">
        <v>599</v>
      </c>
      <c r="BT15" s="1025"/>
      <c r="BU15" s="1025"/>
      <c r="BV15" s="1025"/>
      <c r="BW15" s="1025"/>
      <c r="BX15" s="1025"/>
      <c r="BY15" s="1025"/>
      <c r="BZ15" s="1025"/>
      <c r="CA15" s="1025"/>
      <c r="CB15" s="1025"/>
      <c r="CC15" s="1025"/>
      <c r="CD15" s="1025"/>
      <c r="CE15" s="1025"/>
      <c r="CF15" s="1025"/>
      <c r="CG15" s="1046"/>
      <c r="CH15" s="1021">
        <v>-2</v>
      </c>
      <c r="CI15" s="1022"/>
      <c r="CJ15" s="1022"/>
      <c r="CK15" s="1022"/>
      <c r="CL15" s="1023"/>
      <c r="CM15" s="1021">
        <v>67</v>
      </c>
      <c r="CN15" s="1022"/>
      <c r="CO15" s="1022"/>
      <c r="CP15" s="1022"/>
      <c r="CQ15" s="1023"/>
      <c r="CR15" s="1021">
        <v>10</v>
      </c>
      <c r="CS15" s="1022"/>
      <c r="CT15" s="1022"/>
      <c r="CU15" s="1022"/>
      <c r="CV15" s="1023"/>
      <c r="CW15" s="1021">
        <v>10</v>
      </c>
      <c r="CX15" s="1022"/>
      <c r="CY15" s="1022"/>
      <c r="CZ15" s="1022"/>
      <c r="DA15" s="1023"/>
      <c r="DB15" s="1021" t="s">
        <v>516</v>
      </c>
      <c r="DC15" s="1022"/>
      <c r="DD15" s="1022"/>
      <c r="DE15" s="1022"/>
      <c r="DF15" s="1023"/>
      <c r="DG15" s="1021" t="s">
        <v>516</v>
      </c>
      <c r="DH15" s="1022"/>
      <c r="DI15" s="1022"/>
      <c r="DJ15" s="1022"/>
      <c r="DK15" s="1023"/>
      <c r="DL15" s="1021" t="s">
        <v>516</v>
      </c>
      <c r="DM15" s="1022"/>
      <c r="DN15" s="1022"/>
      <c r="DO15" s="1022"/>
      <c r="DP15" s="1023"/>
      <c r="DQ15" s="1021" t="s">
        <v>516</v>
      </c>
      <c r="DR15" s="1022"/>
      <c r="DS15" s="1022"/>
      <c r="DT15" s="1022"/>
      <c r="DU15" s="1023"/>
      <c r="DV15" s="1024"/>
      <c r="DW15" s="1025"/>
      <c r="DX15" s="1025"/>
      <c r="DY15" s="1025"/>
      <c r="DZ15" s="1026"/>
      <c r="EA15" s="216"/>
    </row>
    <row r="16" spans="1:131" s="217" customFormat="1" ht="26.45" customHeight="1" x14ac:dyDescent="0.15">
      <c r="A16" s="220">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14"/>
      <c r="BA16" s="214"/>
      <c r="BB16" s="214"/>
      <c r="BC16" s="214"/>
      <c r="BD16" s="214"/>
      <c r="BE16" s="215"/>
      <c r="BF16" s="215"/>
      <c r="BG16" s="215"/>
      <c r="BH16" s="215"/>
      <c r="BI16" s="215"/>
      <c r="BJ16" s="215"/>
      <c r="BK16" s="215"/>
      <c r="BL16" s="215"/>
      <c r="BM16" s="215"/>
      <c r="BN16" s="215"/>
      <c r="BO16" s="215"/>
      <c r="BP16" s="215"/>
      <c r="BQ16" s="220">
        <v>10</v>
      </c>
      <c r="BR16" s="221"/>
      <c r="BS16" s="1024" t="s">
        <v>600</v>
      </c>
      <c r="BT16" s="1025"/>
      <c r="BU16" s="1025"/>
      <c r="BV16" s="1025"/>
      <c r="BW16" s="1025"/>
      <c r="BX16" s="1025"/>
      <c r="BY16" s="1025"/>
      <c r="BZ16" s="1025"/>
      <c r="CA16" s="1025"/>
      <c r="CB16" s="1025"/>
      <c r="CC16" s="1025"/>
      <c r="CD16" s="1025"/>
      <c r="CE16" s="1025"/>
      <c r="CF16" s="1025"/>
      <c r="CG16" s="1046"/>
      <c r="CH16" s="1021">
        <v>46</v>
      </c>
      <c r="CI16" s="1022"/>
      <c r="CJ16" s="1022"/>
      <c r="CK16" s="1022"/>
      <c r="CL16" s="1023"/>
      <c r="CM16" s="1021">
        <v>2843</v>
      </c>
      <c r="CN16" s="1022"/>
      <c r="CO16" s="1022"/>
      <c r="CP16" s="1022"/>
      <c r="CQ16" s="1023"/>
      <c r="CR16" s="1021">
        <v>1814</v>
      </c>
      <c r="CS16" s="1022"/>
      <c r="CT16" s="1022"/>
      <c r="CU16" s="1022"/>
      <c r="CV16" s="1023"/>
      <c r="CW16" s="1021" t="s">
        <v>516</v>
      </c>
      <c r="CX16" s="1022"/>
      <c r="CY16" s="1022"/>
      <c r="CZ16" s="1022"/>
      <c r="DA16" s="1023"/>
      <c r="DB16" s="1021" t="s">
        <v>516</v>
      </c>
      <c r="DC16" s="1022"/>
      <c r="DD16" s="1022"/>
      <c r="DE16" s="1022"/>
      <c r="DF16" s="1023"/>
      <c r="DG16" s="1021" t="s">
        <v>516</v>
      </c>
      <c r="DH16" s="1022"/>
      <c r="DI16" s="1022"/>
      <c r="DJ16" s="1022"/>
      <c r="DK16" s="1023"/>
      <c r="DL16" s="1021" t="s">
        <v>516</v>
      </c>
      <c r="DM16" s="1022"/>
      <c r="DN16" s="1022"/>
      <c r="DO16" s="1022"/>
      <c r="DP16" s="1023"/>
      <c r="DQ16" s="1021" t="s">
        <v>516</v>
      </c>
      <c r="DR16" s="1022"/>
      <c r="DS16" s="1022"/>
      <c r="DT16" s="1022"/>
      <c r="DU16" s="1023"/>
      <c r="DV16" s="1024"/>
      <c r="DW16" s="1025"/>
      <c r="DX16" s="1025"/>
      <c r="DY16" s="1025"/>
      <c r="DZ16" s="1026"/>
      <c r="EA16" s="216"/>
    </row>
    <row r="17" spans="1:131" s="217" customFormat="1" ht="26.45" customHeight="1" x14ac:dyDescent="0.15">
      <c r="A17" s="220">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14"/>
      <c r="BA17" s="214"/>
      <c r="BB17" s="214"/>
      <c r="BC17" s="214"/>
      <c r="BD17" s="214"/>
      <c r="BE17" s="215"/>
      <c r="BF17" s="215"/>
      <c r="BG17" s="215"/>
      <c r="BH17" s="215"/>
      <c r="BI17" s="215"/>
      <c r="BJ17" s="215"/>
      <c r="BK17" s="215"/>
      <c r="BL17" s="215"/>
      <c r="BM17" s="215"/>
      <c r="BN17" s="215"/>
      <c r="BO17" s="215"/>
      <c r="BP17" s="215"/>
      <c r="BQ17" s="220">
        <v>11</v>
      </c>
      <c r="BR17" s="221"/>
      <c r="BS17" s="1024" t="s">
        <v>601</v>
      </c>
      <c r="BT17" s="1025"/>
      <c r="BU17" s="1025"/>
      <c r="BV17" s="1025"/>
      <c r="BW17" s="1025"/>
      <c r="BX17" s="1025"/>
      <c r="BY17" s="1025"/>
      <c r="BZ17" s="1025"/>
      <c r="CA17" s="1025"/>
      <c r="CB17" s="1025"/>
      <c r="CC17" s="1025"/>
      <c r="CD17" s="1025"/>
      <c r="CE17" s="1025"/>
      <c r="CF17" s="1025"/>
      <c r="CG17" s="1046"/>
      <c r="CH17" s="1021">
        <v>435</v>
      </c>
      <c r="CI17" s="1022"/>
      <c r="CJ17" s="1022"/>
      <c r="CK17" s="1022"/>
      <c r="CL17" s="1023"/>
      <c r="CM17" s="1021">
        <v>7359</v>
      </c>
      <c r="CN17" s="1022"/>
      <c r="CO17" s="1022"/>
      <c r="CP17" s="1022"/>
      <c r="CQ17" s="1023"/>
      <c r="CR17" s="1021">
        <v>247</v>
      </c>
      <c r="CS17" s="1022"/>
      <c r="CT17" s="1022"/>
      <c r="CU17" s="1022"/>
      <c r="CV17" s="1023"/>
      <c r="CW17" s="1021">
        <v>9</v>
      </c>
      <c r="CX17" s="1022"/>
      <c r="CY17" s="1022"/>
      <c r="CZ17" s="1022"/>
      <c r="DA17" s="1023"/>
      <c r="DB17" s="1021" t="s">
        <v>516</v>
      </c>
      <c r="DC17" s="1022"/>
      <c r="DD17" s="1022"/>
      <c r="DE17" s="1022"/>
      <c r="DF17" s="1023"/>
      <c r="DG17" s="1021" t="s">
        <v>516</v>
      </c>
      <c r="DH17" s="1022"/>
      <c r="DI17" s="1022"/>
      <c r="DJ17" s="1022"/>
      <c r="DK17" s="1023"/>
      <c r="DL17" s="1021" t="s">
        <v>516</v>
      </c>
      <c r="DM17" s="1022"/>
      <c r="DN17" s="1022"/>
      <c r="DO17" s="1022"/>
      <c r="DP17" s="1023"/>
      <c r="DQ17" s="1021" t="s">
        <v>516</v>
      </c>
      <c r="DR17" s="1022"/>
      <c r="DS17" s="1022"/>
      <c r="DT17" s="1022"/>
      <c r="DU17" s="1023"/>
      <c r="DV17" s="1024"/>
      <c r="DW17" s="1025"/>
      <c r="DX17" s="1025"/>
      <c r="DY17" s="1025"/>
      <c r="DZ17" s="1026"/>
      <c r="EA17" s="216"/>
    </row>
    <row r="18" spans="1:131" s="217" customFormat="1" ht="26.45" customHeight="1" x14ac:dyDescent="0.15">
      <c r="A18" s="220">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14"/>
      <c r="BA18" s="214"/>
      <c r="BB18" s="214"/>
      <c r="BC18" s="214"/>
      <c r="BD18" s="214"/>
      <c r="BE18" s="215"/>
      <c r="BF18" s="215"/>
      <c r="BG18" s="215"/>
      <c r="BH18" s="215"/>
      <c r="BI18" s="215"/>
      <c r="BJ18" s="215"/>
      <c r="BK18" s="215"/>
      <c r="BL18" s="215"/>
      <c r="BM18" s="215"/>
      <c r="BN18" s="215"/>
      <c r="BO18" s="215"/>
      <c r="BP18" s="215"/>
      <c r="BQ18" s="220">
        <v>12</v>
      </c>
      <c r="BR18" s="221"/>
      <c r="BS18" s="1024" t="s">
        <v>602</v>
      </c>
      <c r="BT18" s="1025"/>
      <c r="BU18" s="1025"/>
      <c r="BV18" s="1025"/>
      <c r="BW18" s="1025"/>
      <c r="BX18" s="1025"/>
      <c r="BY18" s="1025"/>
      <c r="BZ18" s="1025"/>
      <c r="CA18" s="1025"/>
      <c r="CB18" s="1025"/>
      <c r="CC18" s="1025"/>
      <c r="CD18" s="1025"/>
      <c r="CE18" s="1025"/>
      <c r="CF18" s="1025"/>
      <c r="CG18" s="1046"/>
      <c r="CH18" s="1021">
        <v>39</v>
      </c>
      <c r="CI18" s="1022"/>
      <c r="CJ18" s="1022"/>
      <c r="CK18" s="1022"/>
      <c r="CL18" s="1023"/>
      <c r="CM18" s="1021">
        <v>766</v>
      </c>
      <c r="CN18" s="1022"/>
      <c r="CO18" s="1022"/>
      <c r="CP18" s="1022"/>
      <c r="CQ18" s="1023"/>
      <c r="CR18" s="1021">
        <v>13</v>
      </c>
      <c r="CS18" s="1022"/>
      <c r="CT18" s="1022"/>
      <c r="CU18" s="1022"/>
      <c r="CV18" s="1023"/>
      <c r="CW18" s="1021">
        <v>76</v>
      </c>
      <c r="CX18" s="1022"/>
      <c r="CY18" s="1022"/>
      <c r="CZ18" s="1022"/>
      <c r="DA18" s="1023"/>
      <c r="DB18" s="1021" t="s">
        <v>516</v>
      </c>
      <c r="DC18" s="1022"/>
      <c r="DD18" s="1022"/>
      <c r="DE18" s="1022"/>
      <c r="DF18" s="1023"/>
      <c r="DG18" s="1021" t="s">
        <v>516</v>
      </c>
      <c r="DH18" s="1022"/>
      <c r="DI18" s="1022"/>
      <c r="DJ18" s="1022"/>
      <c r="DK18" s="1023"/>
      <c r="DL18" s="1021" t="s">
        <v>516</v>
      </c>
      <c r="DM18" s="1022"/>
      <c r="DN18" s="1022"/>
      <c r="DO18" s="1022"/>
      <c r="DP18" s="1023"/>
      <c r="DQ18" s="1021" t="s">
        <v>516</v>
      </c>
      <c r="DR18" s="1022"/>
      <c r="DS18" s="1022"/>
      <c r="DT18" s="1022"/>
      <c r="DU18" s="1023"/>
      <c r="DV18" s="1024"/>
      <c r="DW18" s="1025"/>
      <c r="DX18" s="1025"/>
      <c r="DY18" s="1025"/>
      <c r="DZ18" s="1026"/>
      <c r="EA18" s="216"/>
    </row>
    <row r="19" spans="1:131" s="217" customFormat="1" ht="26.45" customHeight="1" x14ac:dyDescent="0.15">
      <c r="A19" s="220">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14"/>
      <c r="BA19" s="214"/>
      <c r="BB19" s="214"/>
      <c r="BC19" s="214"/>
      <c r="BD19" s="214"/>
      <c r="BE19" s="215"/>
      <c r="BF19" s="215"/>
      <c r="BG19" s="215"/>
      <c r="BH19" s="215"/>
      <c r="BI19" s="215"/>
      <c r="BJ19" s="215"/>
      <c r="BK19" s="215"/>
      <c r="BL19" s="215"/>
      <c r="BM19" s="215"/>
      <c r="BN19" s="215"/>
      <c r="BO19" s="215"/>
      <c r="BP19" s="215"/>
      <c r="BQ19" s="220">
        <v>13</v>
      </c>
      <c r="BR19" s="221"/>
      <c r="BS19" s="1024" t="s">
        <v>603</v>
      </c>
      <c r="BT19" s="1025"/>
      <c r="BU19" s="1025"/>
      <c r="BV19" s="1025"/>
      <c r="BW19" s="1025"/>
      <c r="BX19" s="1025"/>
      <c r="BY19" s="1025"/>
      <c r="BZ19" s="1025"/>
      <c r="CA19" s="1025"/>
      <c r="CB19" s="1025"/>
      <c r="CC19" s="1025"/>
      <c r="CD19" s="1025"/>
      <c r="CE19" s="1025"/>
      <c r="CF19" s="1025"/>
      <c r="CG19" s="1046"/>
      <c r="CH19" s="1021">
        <v>-27</v>
      </c>
      <c r="CI19" s="1022"/>
      <c r="CJ19" s="1022"/>
      <c r="CK19" s="1022"/>
      <c r="CL19" s="1023"/>
      <c r="CM19" s="1021">
        <v>123</v>
      </c>
      <c r="CN19" s="1022"/>
      <c r="CO19" s="1022"/>
      <c r="CP19" s="1022"/>
      <c r="CQ19" s="1023"/>
      <c r="CR19" s="1021">
        <v>50</v>
      </c>
      <c r="CS19" s="1022"/>
      <c r="CT19" s="1022"/>
      <c r="CU19" s="1022"/>
      <c r="CV19" s="1023"/>
      <c r="CW19" s="1021" t="s">
        <v>516</v>
      </c>
      <c r="CX19" s="1022"/>
      <c r="CY19" s="1022"/>
      <c r="CZ19" s="1022"/>
      <c r="DA19" s="1023"/>
      <c r="DB19" s="1021" t="s">
        <v>516</v>
      </c>
      <c r="DC19" s="1022"/>
      <c r="DD19" s="1022"/>
      <c r="DE19" s="1022"/>
      <c r="DF19" s="1023"/>
      <c r="DG19" s="1021" t="s">
        <v>516</v>
      </c>
      <c r="DH19" s="1022"/>
      <c r="DI19" s="1022"/>
      <c r="DJ19" s="1022"/>
      <c r="DK19" s="1023"/>
      <c r="DL19" s="1021" t="s">
        <v>516</v>
      </c>
      <c r="DM19" s="1022"/>
      <c r="DN19" s="1022"/>
      <c r="DO19" s="1022"/>
      <c r="DP19" s="1023"/>
      <c r="DQ19" s="1021" t="s">
        <v>516</v>
      </c>
      <c r="DR19" s="1022"/>
      <c r="DS19" s="1022"/>
      <c r="DT19" s="1022"/>
      <c r="DU19" s="1023"/>
      <c r="DV19" s="1024"/>
      <c r="DW19" s="1025"/>
      <c r="DX19" s="1025"/>
      <c r="DY19" s="1025"/>
      <c r="DZ19" s="1026"/>
      <c r="EA19" s="216"/>
    </row>
    <row r="20" spans="1:131" s="217" customFormat="1" ht="26.45" customHeight="1" x14ac:dyDescent="0.15">
      <c r="A20" s="220">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14"/>
      <c r="BA20" s="214"/>
      <c r="BB20" s="214"/>
      <c r="BC20" s="214"/>
      <c r="BD20" s="214"/>
      <c r="BE20" s="215"/>
      <c r="BF20" s="215"/>
      <c r="BG20" s="215"/>
      <c r="BH20" s="215"/>
      <c r="BI20" s="215"/>
      <c r="BJ20" s="215"/>
      <c r="BK20" s="215"/>
      <c r="BL20" s="215"/>
      <c r="BM20" s="215"/>
      <c r="BN20" s="215"/>
      <c r="BO20" s="215"/>
      <c r="BP20" s="215"/>
      <c r="BQ20" s="220">
        <v>14</v>
      </c>
      <c r="BR20" s="221"/>
      <c r="BS20" s="1024" t="s">
        <v>604</v>
      </c>
      <c r="BT20" s="1025"/>
      <c r="BU20" s="1025"/>
      <c r="BV20" s="1025"/>
      <c r="BW20" s="1025"/>
      <c r="BX20" s="1025"/>
      <c r="BY20" s="1025"/>
      <c r="BZ20" s="1025"/>
      <c r="CA20" s="1025"/>
      <c r="CB20" s="1025"/>
      <c r="CC20" s="1025"/>
      <c r="CD20" s="1025"/>
      <c r="CE20" s="1025"/>
      <c r="CF20" s="1025"/>
      <c r="CG20" s="1046"/>
      <c r="CH20" s="1021">
        <v>15</v>
      </c>
      <c r="CI20" s="1022"/>
      <c r="CJ20" s="1022"/>
      <c r="CK20" s="1022"/>
      <c r="CL20" s="1023"/>
      <c r="CM20" s="1021">
        <v>62</v>
      </c>
      <c r="CN20" s="1022"/>
      <c r="CO20" s="1022"/>
      <c r="CP20" s="1022"/>
      <c r="CQ20" s="1023"/>
      <c r="CR20" s="1021">
        <v>20</v>
      </c>
      <c r="CS20" s="1022"/>
      <c r="CT20" s="1022"/>
      <c r="CU20" s="1022"/>
      <c r="CV20" s="1023"/>
      <c r="CW20" s="1021" t="s">
        <v>516</v>
      </c>
      <c r="CX20" s="1022"/>
      <c r="CY20" s="1022"/>
      <c r="CZ20" s="1022"/>
      <c r="DA20" s="1023"/>
      <c r="DB20" s="1021" t="s">
        <v>516</v>
      </c>
      <c r="DC20" s="1022"/>
      <c r="DD20" s="1022"/>
      <c r="DE20" s="1022"/>
      <c r="DF20" s="1023"/>
      <c r="DG20" s="1021" t="s">
        <v>516</v>
      </c>
      <c r="DH20" s="1022"/>
      <c r="DI20" s="1022"/>
      <c r="DJ20" s="1022"/>
      <c r="DK20" s="1023"/>
      <c r="DL20" s="1021" t="s">
        <v>516</v>
      </c>
      <c r="DM20" s="1022"/>
      <c r="DN20" s="1022"/>
      <c r="DO20" s="1022"/>
      <c r="DP20" s="1023"/>
      <c r="DQ20" s="1021" t="s">
        <v>516</v>
      </c>
      <c r="DR20" s="1022"/>
      <c r="DS20" s="1022"/>
      <c r="DT20" s="1022"/>
      <c r="DU20" s="1023"/>
      <c r="DV20" s="1024"/>
      <c r="DW20" s="1025"/>
      <c r="DX20" s="1025"/>
      <c r="DY20" s="1025"/>
      <c r="DZ20" s="1026"/>
      <c r="EA20" s="216"/>
    </row>
    <row r="21" spans="1:131" s="217" customFormat="1" ht="26.45" customHeight="1" thickBot="1" x14ac:dyDescent="0.2">
      <c r="A21" s="220">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14"/>
      <c r="BA21" s="214"/>
      <c r="BB21" s="214"/>
      <c r="BC21" s="214"/>
      <c r="BD21" s="214"/>
      <c r="BE21" s="215"/>
      <c r="BF21" s="215"/>
      <c r="BG21" s="215"/>
      <c r="BH21" s="215"/>
      <c r="BI21" s="215"/>
      <c r="BJ21" s="215"/>
      <c r="BK21" s="215"/>
      <c r="BL21" s="215"/>
      <c r="BM21" s="215"/>
      <c r="BN21" s="215"/>
      <c r="BO21" s="215"/>
      <c r="BP21" s="215"/>
      <c r="BQ21" s="220">
        <v>15</v>
      </c>
      <c r="BR21" s="221"/>
      <c r="BS21" s="1024" t="s">
        <v>605</v>
      </c>
      <c r="BT21" s="1025"/>
      <c r="BU21" s="1025"/>
      <c r="BV21" s="1025"/>
      <c r="BW21" s="1025"/>
      <c r="BX21" s="1025"/>
      <c r="BY21" s="1025"/>
      <c r="BZ21" s="1025"/>
      <c r="CA21" s="1025"/>
      <c r="CB21" s="1025"/>
      <c r="CC21" s="1025"/>
      <c r="CD21" s="1025"/>
      <c r="CE21" s="1025"/>
      <c r="CF21" s="1025"/>
      <c r="CG21" s="1046"/>
      <c r="CH21" s="1021">
        <v>6</v>
      </c>
      <c r="CI21" s="1022"/>
      <c r="CJ21" s="1022"/>
      <c r="CK21" s="1022"/>
      <c r="CL21" s="1023"/>
      <c r="CM21" s="1021">
        <v>54</v>
      </c>
      <c r="CN21" s="1022"/>
      <c r="CO21" s="1022"/>
      <c r="CP21" s="1022"/>
      <c r="CQ21" s="1023"/>
      <c r="CR21" s="1021">
        <v>17</v>
      </c>
      <c r="CS21" s="1022"/>
      <c r="CT21" s="1022"/>
      <c r="CU21" s="1022"/>
      <c r="CV21" s="1023"/>
      <c r="CW21" s="1021" t="s">
        <v>516</v>
      </c>
      <c r="CX21" s="1022"/>
      <c r="CY21" s="1022"/>
      <c r="CZ21" s="1022"/>
      <c r="DA21" s="1023"/>
      <c r="DB21" s="1021" t="s">
        <v>516</v>
      </c>
      <c r="DC21" s="1022"/>
      <c r="DD21" s="1022"/>
      <c r="DE21" s="1022"/>
      <c r="DF21" s="1023"/>
      <c r="DG21" s="1021" t="s">
        <v>516</v>
      </c>
      <c r="DH21" s="1022"/>
      <c r="DI21" s="1022"/>
      <c r="DJ21" s="1022"/>
      <c r="DK21" s="1023"/>
      <c r="DL21" s="1021" t="s">
        <v>516</v>
      </c>
      <c r="DM21" s="1022"/>
      <c r="DN21" s="1022"/>
      <c r="DO21" s="1022"/>
      <c r="DP21" s="1023"/>
      <c r="DQ21" s="1021" t="s">
        <v>516</v>
      </c>
      <c r="DR21" s="1022"/>
      <c r="DS21" s="1022"/>
      <c r="DT21" s="1022"/>
      <c r="DU21" s="1023"/>
      <c r="DV21" s="1024"/>
      <c r="DW21" s="1025"/>
      <c r="DX21" s="1025"/>
      <c r="DY21" s="1025"/>
      <c r="DZ21" s="1026"/>
      <c r="EA21" s="216"/>
    </row>
    <row r="22" spans="1:131" s="217" customFormat="1" ht="26.45" customHeight="1" x14ac:dyDescent="0.15">
      <c r="A22" s="220">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385</v>
      </c>
      <c r="BA22" s="1060"/>
      <c r="BB22" s="1060"/>
      <c r="BC22" s="1060"/>
      <c r="BD22" s="1061"/>
      <c r="BE22" s="215"/>
      <c r="BF22" s="215"/>
      <c r="BG22" s="215"/>
      <c r="BH22" s="215"/>
      <c r="BI22" s="215"/>
      <c r="BJ22" s="215"/>
      <c r="BK22" s="215"/>
      <c r="BL22" s="215"/>
      <c r="BM22" s="215"/>
      <c r="BN22" s="215"/>
      <c r="BO22" s="215"/>
      <c r="BP22" s="215"/>
      <c r="BQ22" s="220">
        <v>16</v>
      </c>
      <c r="BR22" s="221"/>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16"/>
    </row>
    <row r="23" spans="1:131" s="217" customFormat="1" ht="26.45" customHeight="1" thickBot="1" x14ac:dyDescent="0.2">
      <c r="A23" s="222" t="s">
        <v>386</v>
      </c>
      <c r="B23" s="969" t="s">
        <v>387</v>
      </c>
      <c r="C23" s="970"/>
      <c r="D23" s="970"/>
      <c r="E23" s="970"/>
      <c r="F23" s="970"/>
      <c r="G23" s="970"/>
      <c r="H23" s="970"/>
      <c r="I23" s="970"/>
      <c r="J23" s="970"/>
      <c r="K23" s="970"/>
      <c r="L23" s="970"/>
      <c r="M23" s="970"/>
      <c r="N23" s="970"/>
      <c r="O23" s="970"/>
      <c r="P23" s="980"/>
      <c r="Q23" s="1099">
        <v>149546</v>
      </c>
      <c r="R23" s="1093"/>
      <c r="S23" s="1093"/>
      <c r="T23" s="1093"/>
      <c r="U23" s="1093"/>
      <c r="V23" s="1093">
        <v>143512</v>
      </c>
      <c r="W23" s="1093"/>
      <c r="X23" s="1093"/>
      <c r="Y23" s="1093"/>
      <c r="Z23" s="1093"/>
      <c r="AA23" s="1093">
        <v>6034</v>
      </c>
      <c r="AB23" s="1093"/>
      <c r="AC23" s="1093"/>
      <c r="AD23" s="1093"/>
      <c r="AE23" s="1100"/>
      <c r="AF23" s="1101">
        <v>5233</v>
      </c>
      <c r="AG23" s="1093"/>
      <c r="AH23" s="1093"/>
      <c r="AI23" s="1093"/>
      <c r="AJ23" s="1102"/>
      <c r="AK23" s="1103"/>
      <c r="AL23" s="1104"/>
      <c r="AM23" s="1104"/>
      <c r="AN23" s="1104"/>
      <c r="AO23" s="1104"/>
      <c r="AP23" s="1093">
        <v>102323</v>
      </c>
      <c r="AQ23" s="1093"/>
      <c r="AR23" s="1093"/>
      <c r="AS23" s="1093"/>
      <c r="AT23" s="1093"/>
      <c r="AU23" s="1094"/>
      <c r="AV23" s="1094"/>
      <c r="AW23" s="1094"/>
      <c r="AX23" s="1094"/>
      <c r="AY23" s="1095"/>
      <c r="AZ23" s="1096" t="s">
        <v>127</v>
      </c>
      <c r="BA23" s="1097"/>
      <c r="BB23" s="1097"/>
      <c r="BC23" s="1097"/>
      <c r="BD23" s="1098"/>
      <c r="BE23" s="215"/>
      <c r="BF23" s="215"/>
      <c r="BG23" s="215"/>
      <c r="BH23" s="215"/>
      <c r="BI23" s="215"/>
      <c r="BJ23" s="215"/>
      <c r="BK23" s="215"/>
      <c r="BL23" s="215"/>
      <c r="BM23" s="215"/>
      <c r="BN23" s="215"/>
      <c r="BO23" s="215"/>
      <c r="BP23" s="215"/>
      <c r="BQ23" s="220">
        <v>17</v>
      </c>
      <c r="BR23" s="221"/>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16"/>
    </row>
    <row r="24" spans="1:131" s="217" customFormat="1" ht="26.45" customHeight="1" x14ac:dyDescent="0.15">
      <c r="A24" s="1092" t="s">
        <v>388</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14"/>
      <c r="BA24" s="214"/>
      <c r="BB24" s="214"/>
      <c r="BC24" s="214"/>
      <c r="BD24" s="214"/>
      <c r="BE24" s="215"/>
      <c r="BF24" s="215"/>
      <c r="BG24" s="215"/>
      <c r="BH24" s="215"/>
      <c r="BI24" s="215"/>
      <c r="BJ24" s="215"/>
      <c r="BK24" s="215"/>
      <c r="BL24" s="215"/>
      <c r="BM24" s="215"/>
      <c r="BN24" s="215"/>
      <c r="BO24" s="215"/>
      <c r="BP24" s="215"/>
      <c r="BQ24" s="220">
        <v>18</v>
      </c>
      <c r="BR24" s="221"/>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16"/>
    </row>
    <row r="25" spans="1:131" ht="26.45" customHeight="1" thickBot="1" x14ac:dyDescent="0.2">
      <c r="A25" s="1091" t="s">
        <v>389</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14"/>
      <c r="BK25" s="214"/>
      <c r="BL25" s="214"/>
      <c r="BM25" s="214"/>
      <c r="BN25" s="214"/>
      <c r="BO25" s="223"/>
      <c r="BP25" s="223"/>
      <c r="BQ25" s="220">
        <v>19</v>
      </c>
      <c r="BR25" s="221"/>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12"/>
    </row>
    <row r="26" spans="1:131" ht="26.45" customHeight="1" x14ac:dyDescent="0.15">
      <c r="A26" s="1027" t="s">
        <v>366</v>
      </c>
      <c r="B26" s="1028"/>
      <c r="C26" s="1028"/>
      <c r="D26" s="1028"/>
      <c r="E26" s="1028"/>
      <c r="F26" s="1028"/>
      <c r="G26" s="1028"/>
      <c r="H26" s="1028"/>
      <c r="I26" s="1028"/>
      <c r="J26" s="1028"/>
      <c r="K26" s="1028"/>
      <c r="L26" s="1028"/>
      <c r="M26" s="1028"/>
      <c r="N26" s="1028"/>
      <c r="O26" s="1028"/>
      <c r="P26" s="1029"/>
      <c r="Q26" s="1033" t="s">
        <v>390</v>
      </c>
      <c r="R26" s="1034"/>
      <c r="S26" s="1034"/>
      <c r="T26" s="1034"/>
      <c r="U26" s="1035"/>
      <c r="V26" s="1033" t="s">
        <v>391</v>
      </c>
      <c r="W26" s="1034"/>
      <c r="X26" s="1034"/>
      <c r="Y26" s="1034"/>
      <c r="Z26" s="1035"/>
      <c r="AA26" s="1033" t="s">
        <v>392</v>
      </c>
      <c r="AB26" s="1034"/>
      <c r="AC26" s="1034"/>
      <c r="AD26" s="1034"/>
      <c r="AE26" s="1034"/>
      <c r="AF26" s="1087" t="s">
        <v>393</v>
      </c>
      <c r="AG26" s="1040"/>
      <c r="AH26" s="1040"/>
      <c r="AI26" s="1040"/>
      <c r="AJ26" s="1088"/>
      <c r="AK26" s="1034" t="s">
        <v>394</v>
      </c>
      <c r="AL26" s="1034"/>
      <c r="AM26" s="1034"/>
      <c r="AN26" s="1034"/>
      <c r="AO26" s="1035"/>
      <c r="AP26" s="1033" t="s">
        <v>395</v>
      </c>
      <c r="AQ26" s="1034"/>
      <c r="AR26" s="1034"/>
      <c r="AS26" s="1034"/>
      <c r="AT26" s="1035"/>
      <c r="AU26" s="1033" t="s">
        <v>396</v>
      </c>
      <c r="AV26" s="1034"/>
      <c r="AW26" s="1034"/>
      <c r="AX26" s="1034"/>
      <c r="AY26" s="1035"/>
      <c r="AZ26" s="1033" t="s">
        <v>397</v>
      </c>
      <c r="BA26" s="1034"/>
      <c r="BB26" s="1034"/>
      <c r="BC26" s="1034"/>
      <c r="BD26" s="1035"/>
      <c r="BE26" s="1033" t="s">
        <v>373</v>
      </c>
      <c r="BF26" s="1034"/>
      <c r="BG26" s="1034"/>
      <c r="BH26" s="1034"/>
      <c r="BI26" s="1047"/>
      <c r="BJ26" s="214"/>
      <c r="BK26" s="214"/>
      <c r="BL26" s="214"/>
      <c r="BM26" s="214"/>
      <c r="BN26" s="214"/>
      <c r="BO26" s="223"/>
      <c r="BP26" s="223"/>
      <c r="BQ26" s="220">
        <v>20</v>
      </c>
      <c r="BR26" s="221"/>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12"/>
    </row>
    <row r="27" spans="1:131" ht="26.4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14"/>
      <c r="BK27" s="214"/>
      <c r="BL27" s="214"/>
      <c r="BM27" s="214"/>
      <c r="BN27" s="214"/>
      <c r="BO27" s="223"/>
      <c r="BP27" s="223"/>
      <c r="BQ27" s="220">
        <v>21</v>
      </c>
      <c r="BR27" s="221"/>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12"/>
    </row>
    <row r="28" spans="1:131" ht="26.45" customHeight="1" thickTop="1" x14ac:dyDescent="0.15">
      <c r="A28" s="224">
        <v>1</v>
      </c>
      <c r="B28" s="1079" t="s">
        <v>398</v>
      </c>
      <c r="C28" s="1080"/>
      <c r="D28" s="1080"/>
      <c r="E28" s="1080"/>
      <c r="F28" s="1080"/>
      <c r="G28" s="1080"/>
      <c r="H28" s="1080"/>
      <c r="I28" s="1080"/>
      <c r="J28" s="1080"/>
      <c r="K28" s="1080"/>
      <c r="L28" s="1080"/>
      <c r="M28" s="1080"/>
      <c r="N28" s="1080"/>
      <c r="O28" s="1080"/>
      <c r="P28" s="1081"/>
      <c r="Q28" s="1082">
        <v>35176</v>
      </c>
      <c r="R28" s="1083"/>
      <c r="S28" s="1083"/>
      <c r="T28" s="1083"/>
      <c r="U28" s="1083"/>
      <c r="V28" s="1083">
        <v>32621</v>
      </c>
      <c r="W28" s="1083"/>
      <c r="X28" s="1083"/>
      <c r="Y28" s="1083"/>
      <c r="Z28" s="1083"/>
      <c r="AA28" s="1083">
        <v>2556</v>
      </c>
      <c r="AB28" s="1083"/>
      <c r="AC28" s="1083"/>
      <c r="AD28" s="1083"/>
      <c r="AE28" s="1084"/>
      <c r="AF28" s="1085">
        <v>2556</v>
      </c>
      <c r="AG28" s="1083"/>
      <c r="AH28" s="1083"/>
      <c r="AI28" s="1083"/>
      <c r="AJ28" s="1086"/>
      <c r="AK28" s="1074">
        <v>2871</v>
      </c>
      <c r="AL28" s="1075"/>
      <c r="AM28" s="1075"/>
      <c r="AN28" s="1075"/>
      <c r="AO28" s="1075"/>
      <c r="AP28" s="1075" t="s">
        <v>516</v>
      </c>
      <c r="AQ28" s="1075"/>
      <c r="AR28" s="1075"/>
      <c r="AS28" s="1075"/>
      <c r="AT28" s="1075"/>
      <c r="AU28" s="1075" t="s">
        <v>516</v>
      </c>
      <c r="AV28" s="1075"/>
      <c r="AW28" s="1075"/>
      <c r="AX28" s="1075"/>
      <c r="AY28" s="1075"/>
      <c r="AZ28" s="1076" t="s">
        <v>516</v>
      </c>
      <c r="BA28" s="1076"/>
      <c r="BB28" s="1076"/>
      <c r="BC28" s="1076"/>
      <c r="BD28" s="1076"/>
      <c r="BE28" s="1077"/>
      <c r="BF28" s="1077"/>
      <c r="BG28" s="1077"/>
      <c r="BH28" s="1077"/>
      <c r="BI28" s="1078"/>
      <c r="BJ28" s="214"/>
      <c r="BK28" s="214"/>
      <c r="BL28" s="214"/>
      <c r="BM28" s="214"/>
      <c r="BN28" s="214"/>
      <c r="BO28" s="223"/>
      <c r="BP28" s="223"/>
      <c r="BQ28" s="220">
        <v>22</v>
      </c>
      <c r="BR28" s="221"/>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12"/>
    </row>
    <row r="29" spans="1:131" ht="26.45" customHeight="1" x14ac:dyDescent="0.15">
      <c r="A29" s="224">
        <v>2</v>
      </c>
      <c r="B29" s="1062" t="s">
        <v>399</v>
      </c>
      <c r="C29" s="1063"/>
      <c r="D29" s="1063"/>
      <c r="E29" s="1063"/>
      <c r="F29" s="1063"/>
      <c r="G29" s="1063"/>
      <c r="H29" s="1063"/>
      <c r="I29" s="1063"/>
      <c r="J29" s="1063"/>
      <c r="K29" s="1063"/>
      <c r="L29" s="1063"/>
      <c r="M29" s="1063"/>
      <c r="N29" s="1063"/>
      <c r="O29" s="1063"/>
      <c r="P29" s="1064"/>
      <c r="Q29" s="1070">
        <v>8983</v>
      </c>
      <c r="R29" s="1071"/>
      <c r="S29" s="1071"/>
      <c r="T29" s="1071"/>
      <c r="U29" s="1071"/>
      <c r="V29" s="1071">
        <v>8971</v>
      </c>
      <c r="W29" s="1071"/>
      <c r="X29" s="1071"/>
      <c r="Y29" s="1071"/>
      <c r="Z29" s="1071"/>
      <c r="AA29" s="1071">
        <v>11</v>
      </c>
      <c r="AB29" s="1071"/>
      <c r="AC29" s="1071"/>
      <c r="AD29" s="1071"/>
      <c r="AE29" s="1072"/>
      <c r="AF29" s="1067">
        <v>11</v>
      </c>
      <c r="AG29" s="1068"/>
      <c r="AH29" s="1068"/>
      <c r="AI29" s="1068"/>
      <c r="AJ29" s="1069"/>
      <c r="AK29" s="1012">
        <v>4531</v>
      </c>
      <c r="AL29" s="1003"/>
      <c r="AM29" s="1003"/>
      <c r="AN29" s="1003"/>
      <c r="AO29" s="1003"/>
      <c r="AP29" s="1003" t="s">
        <v>516</v>
      </c>
      <c r="AQ29" s="1003"/>
      <c r="AR29" s="1003"/>
      <c r="AS29" s="1003"/>
      <c r="AT29" s="1003"/>
      <c r="AU29" s="1003" t="s">
        <v>516</v>
      </c>
      <c r="AV29" s="1003"/>
      <c r="AW29" s="1003"/>
      <c r="AX29" s="1003"/>
      <c r="AY29" s="1003"/>
      <c r="AZ29" s="1073" t="s">
        <v>516</v>
      </c>
      <c r="BA29" s="1073"/>
      <c r="BB29" s="1073"/>
      <c r="BC29" s="1073"/>
      <c r="BD29" s="1073"/>
      <c r="BE29" s="1004"/>
      <c r="BF29" s="1004"/>
      <c r="BG29" s="1004"/>
      <c r="BH29" s="1004"/>
      <c r="BI29" s="1005"/>
      <c r="BJ29" s="214"/>
      <c r="BK29" s="214"/>
      <c r="BL29" s="214"/>
      <c r="BM29" s="214"/>
      <c r="BN29" s="214"/>
      <c r="BO29" s="223"/>
      <c r="BP29" s="223"/>
      <c r="BQ29" s="220">
        <v>23</v>
      </c>
      <c r="BR29" s="221"/>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12"/>
    </row>
    <row r="30" spans="1:131" ht="26.45" customHeight="1" x14ac:dyDescent="0.15">
      <c r="A30" s="224">
        <v>3</v>
      </c>
      <c r="B30" s="1062" t="s">
        <v>400</v>
      </c>
      <c r="C30" s="1063"/>
      <c r="D30" s="1063"/>
      <c r="E30" s="1063"/>
      <c r="F30" s="1063"/>
      <c r="G30" s="1063"/>
      <c r="H30" s="1063"/>
      <c r="I30" s="1063"/>
      <c r="J30" s="1063"/>
      <c r="K30" s="1063"/>
      <c r="L30" s="1063"/>
      <c r="M30" s="1063"/>
      <c r="N30" s="1063"/>
      <c r="O30" s="1063"/>
      <c r="P30" s="1064"/>
      <c r="Q30" s="1070">
        <v>133</v>
      </c>
      <c r="R30" s="1071"/>
      <c r="S30" s="1071"/>
      <c r="T30" s="1071"/>
      <c r="U30" s="1071"/>
      <c r="V30" s="1071">
        <v>133</v>
      </c>
      <c r="W30" s="1071"/>
      <c r="X30" s="1071"/>
      <c r="Y30" s="1071"/>
      <c r="Z30" s="1071"/>
      <c r="AA30" s="1071">
        <v>0</v>
      </c>
      <c r="AB30" s="1071"/>
      <c r="AC30" s="1071"/>
      <c r="AD30" s="1071"/>
      <c r="AE30" s="1072"/>
      <c r="AF30" s="1067" t="s">
        <v>516</v>
      </c>
      <c r="AG30" s="1068"/>
      <c r="AH30" s="1068"/>
      <c r="AI30" s="1068"/>
      <c r="AJ30" s="1069"/>
      <c r="AK30" s="1012">
        <v>6</v>
      </c>
      <c r="AL30" s="1003"/>
      <c r="AM30" s="1003"/>
      <c r="AN30" s="1003"/>
      <c r="AO30" s="1003"/>
      <c r="AP30" s="1003" t="s">
        <v>516</v>
      </c>
      <c r="AQ30" s="1003"/>
      <c r="AR30" s="1003"/>
      <c r="AS30" s="1003"/>
      <c r="AT30" s="1003"/>
      <c r="AU30" s="1003" t="s">
        <v>516</v>
      </c>
      <c r="AV30" s="1003"/>
      <c r="AW30" s="1003"/>
      <c r="AX30" s="1003"/>
      <c r="AY30" s="1003"/>
      <c r="AZ30" s="1073" t="s">
        <v>516</v>
      </c>
      <c r="BA30" s="1073"/>
      <c r="BB30" s="1073"/>
      <c r="BC30" s="1073"/>
      <c r="BD30" s="1073"/>
      <c r="BE30" s="1004"/>
      <c r="BF30" s="1004"/>
      <c r="BG30" s="1004"/>
      <c r="BH30" s="1004"/>
      <c r="BI30" s="1005"/>
      <c r="BJ30" s="214"/>
      <c r="BK30" s="214"/>
      <c r="BL30" s="214"/>
      <c r="BM30" s="214"/>
      <c r="BN30" s="214"/>
      <c r="BO30" s="223"/>
      <c r="BP30" s="223"/>
      <c r="BQ30" s="220">
        <v>24</v>
      </c>
      <c r="BR30" s="221"/>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12"/>
    </row>
    <row r="31" spans="1:131" ht="26.45" customHeight="1" x14ac:dyDescent="0.15">
      <c r="A31" s="224">
        <v>4</v>
      </c>
      <c r="B31" s="1062" t="s">
        <v>402</v>
      </c>
      <c r="C31" s="1063"/>
      <c r="D31" s="1063"/>
      <c r="E31" s="1063"/>
      <c r="F31" s="1063"/>
      <c r="G31" s="1063"/>
      <c r="H31" s="1063"/>
      <c r="I31" s="1063"/>
      <c r="J31" s="1063"/>
      <c r="K31" s="1063"/>
      <c r="L31" s="1063"/>
      <c r="M31" s="1063"/>
      <c r="N31" s="1063"/>
      <c r="O31" s="1063"/>
      <c r="P31" s="1064"/>
      <c r="Q31" s="1070">
        <v>24212</v>
      </c>
      <c r="R31" s="1071"/>
      <c r="S31" s="1071"/>
      <c r="T31" s="1071"/>
      <c r="U31" s="1071"/>
      <c r="V31" s="1071">
        <v>23471</v>
      </c>
      <c r="W31" s="1071"/>
      <c r="X31" s="1071"/>
      <c r="Y31" s="1071"/>
      <c r="Z31" s="1071"/>
      <c r="AA31" s="1071">
        <v>741</v>
      </c>
      <c r="AB31" s="1071"/>
      <c r="AC31" s="1071"/>
      <c r="AD31" s="1071"/>
      <c r="AE31" s="1072"/>
      <c r="AF31" s="1067">
        <v>741</v>
      </c>
      <c r="AG31" s="1068"/>
      <c r="AH31" s="1068"/>
      <c r="AI31" s="1068"/>
      <c r="AJ31" s="1069"/>
      <c r="AK31" s="1012">
        <v>35</v>
      </c>
      <c r="AL31" s="1003"/>
      <c r="AM31" s="1003"/>
      <c r="AN31" s="1003"/>
      <c r="AO31" s="1003"/>
      <c r="AP31" s="1003" t="s">
        <v>516</v>
      </c>
      <c r="AQ31" s="1003"/>
      <c r="AR31" s="1003"/>
      <c r="AS31" s="1003"/>
      <c r="AT31" s="1003"/>
      <c r="AU31" s="1003" t="s">
        <v>516</v>
      </c>
      <c r="AV31" s="1003"/>
      <c r="AW31" s="1003"/>
      <c r="AX31" s="1003"/>
      <c r="AY31" s="1003"/>
      <c r="AZ31" s="1073" t="s">
        <v>516</v>
      </c>
      <c r="BA31" s="1073"/>
      <c r="BB31" s="1073"/>
      <c r="BC31" s="1073"/>
      <c r="BD31" s="1073"/>
      <c r="BE31" s="1004"/>
      <c r="BF31" s="1004"/>
      <c r="BG31" s="1004"/>
      <c r="BH31" s="1004"/>
      <c r="BI31" s="1005"/>
      <c r="BJ31" s="214"/>
      <c r="BK31" s="214"/>
      <c r="BL31" s="214"/>
      <c r="BM31" s="214"/>
      <c r="BN31" s="214"/>
      <c r="BO31" s="223"/>
      <c r="BP31" s="223"/>
      <c r="BQ31" s="220">
        <v>25</v>
      </c>
      <c r="BR31" s="221"/>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12"/>
    </row>
    <row r="32" spans="1:131" ht="26.45" customHeight="1" x14ac:dyDescent="0.15">
      <c r="A32" s="224">
        <v>5</v>
      </c>
      <c r="B32" s="1062" t="s">
        <v>403</v>
      </c>
      <c r="C32" s="1063"/>
      <c r="D32" s="1063"/>
      <c r="E32" s="1063"/>
      <c r="F32" s="1063"/>
      <c r="G32" s="1063"/>
      <c r="H32" s="1063"/>
      <c r="I32" s="1063"/>
      <c r="J32" s="1063"/>
      <c r="K32" s="1063"/>
      <c r="L32" s="1063"/>
      <c r="M32" s="1063"/>
      <c r="N32" s="1063"/>
      <c r="O32" s="1063"/>
      <c r="P32" s="1064"/>
      <c r="Q32" s="1070">
        <v>6049</v>
      </c>
      <c r="R32" s="1071"/>
      <c r="S32" s="1071"/>
      <c r="T32" s="1071"/>
      <c r="U32" s="1071"/>
      <c r="V32" s="1071">
        <v>5625</v>
      </c>
      <c r="W32" s="1071"/>
      <c r="X32" s="1071"/>
      <c r="Y32" s="1071"/>
      <c r="Z32" s="1071"/>
      <c r="AA32" s="1071">
        <v>423</v>
      </c>
      <c r="AB32" s="1071"/>
      <c r="AC32" s="1071"/>
      <c r="AD32" s="1071"/>
      <c r="AE32" s="1072"/>
      <c r="AF32" s="1067">
        <v>3365</v>
      </c>
      <c r="AG32" s="1068"/>
      <c r="AH32" s="1068"/>
      <c r="AI32" s="1068"/>
      <c r="AJ32" s="1069"/>
      <c r="AK32" s="1012">
        <v>25</v>
      </c>
      <c r="AL32" s="1003"/>
      <c r="AM32" s="1003"/>
      <c r="AN32" s="1003"/>
      <c r="AO32" s="1003"/>
      <c r="AP32" s="1003">
        <v>4739</v>
      </c>
      <c r="AQ32" s="1003"/>
      <c r="AR32" s="1003"/>
      <c r="AS32" s="1003"/>
      <c r="AT32" s="1003"/>
      <c r="AU32" s="1003">
        <v>5</v>
      </c>
      <c r="AV32" s="1003"/>
      <c r="AW32" s="1003"/>
      <c r="AX32" s="1003"/>
      <c r="AY32" s="1003"/>
      <c r="AZ32" s="1073" t="s">
        <v>516</v>
      </c>
      <c r="BA32" s="1073"/>
      <c r="BB32" s="1073"/>
      <c r="BC32" s="1073"/>
      <c r="BD32" s="1073"/>
      <c r="BE32" s="1004" t="s">
        <v>404</v>
      </c>
      <c r="BF32" s="1004"/>
      <c r="BG32" s="1004"/>
      <c r="BH32" s="1004"/>
      <c r="BI32" s="1005"/>
      <c r="BJ32" s="214"/>
      <c r="BK32" s="214"/>
      <c r="BL32" s="214"/>
      <c r="BM32" s="214"/>
      <c r="BN32" s="214"/>
      <c r="BO32" s="223"/>
      <c r="BP32" s="223"/>
      <c r="BQ32" s="220">
        <v>26</v>
      </c>
      <c r="BR32" s="221"/>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12"/>
    </row>
    <row r="33" spans="1:131" ht="26.45" customHeight="1" x14ac:dyDescent="0.15">
      <c r="A33" s="224">
        <v>6</v>
      </c>
      <c r="B33" s="1062" t="s">
        <v>405</v>
      </c>
      <c r="C33" s="1063"/>
      <c r="D33" s="1063"/>
      <c r="E33" s="1063"/>
      <c r="F33" s="1063"/>
      <c r="G33" s="1063"/>
      <c r="H33" s="1063"/>
      <c r="I33" s="1063"/>
      <c r="J33" s="1063"/>
      <c r="K33" s="1063"/>
      <c r="L33" s="1063"/>
      <c r="M33" s="1063"/>
      <c r="N33" s="1063"/>
      <c r="O33" s="1063"/>
      <c r="P33" s="1064"/>
      <c r="Q33" s="1070">
        <v>8674</v>
      </c>
      <c r="R33" s="1071"/>
      <c r="S33" s="1071"/>
      <c r="T33" s="1071"/>
      <c r="U33" s="1071"/>
      <c r="V33" s="1071">
        <v>7832</v>
      </c>
      <c r="W33" s="1071"/>
      <c r="X33" s="1071"/>
      <c r="Y33" s="1071"/>
      <c r="Z33" s="1071"/>
      <c r="AA33" s="1071">
        <v>842</v>
      </c>
      <c r="AB33" s="1071"/>
      <c r="AC33" s="1071"/>
      <c r="AD33" s="1071"/>
      <c r="AE33" s="1072"/>
      <c r="AF33" s="1067">
        <v>2458</v>
      </c>
      <c r="AG33" s="1068"/>
      <c r="AH33" s="1068"/>
      <c r="AI33" s="1068"/>
      <c r="AJ33" s="1069"/>
      <c r="AK33" s="1012">
        <v>2286</v>
      </c>
      <c r="AL33" s="1003"/>
      <c r="AM33" s="1003"/>
      <c r="AN33" s="1003"/>
      <c r="AO33" s="1003"/>
      <c r="AP33" s="1003">
        <v>35823</v>
      </c>
      <c r="AQ33" s="1003"/>
      <c r="AR33" s="1003"/>
      <c r="AS33" s="1003"/>
      <c r="AT33" s="1003"/>
      <c r="AU33" s="1003">
        <v>17159</v>
      </c>
      <c r="AV33" s="1003"/>
      <c r="AW33" s="1003"/>
      <c r="AX33" s="1003"/>
      <c r="AY33" s="1003"/>
      <c r="AZ33" s="1073" t="s">
        <v>516</v>
      </c>
      <c r="BA33" s="1073"/>
      <c r="BB33" s="1073"/>
      <c r="BC33" s="1073"/>
      <c r="BD33" s="1073"/>
      <c r="BE33" s="1004" t="s">
        <v>406</v>
      </c>
      <c r="BF33" s="1004"/>
      <c r="BG33" s="1004"/>
      <c r="BH33" s="1004"/>
      <c r="BI33" s="1005"/>
      <c r="BJ33" s="214"/>
      <c r="BK33" s="214"/>
      <c r="BL33" s="214"/>
      <c r="BM33" s="214"/>
      <c r="BN33" s="214"/>
      <c r="BO33" s="223"/>
      <c r="BP33" s="223"/>
      <c r="BQ33" s="220">
        <v>27</v>
      </c>
      <c r="BR33" s="221"/>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12"/>
    </row>
    <row r="34" spans="1:131" ht="26.45" customHeight="1" x14ac:dyDescent="0.15">
      <c r="A34" s="224">
        <v>7</v>
      </c>
      <c r="B34" s="1062" t="s">
        <v>407</v>
      </c>
      <c r="C34" s="1063"/>
      <c r="D34" s="1063"/>
      <c r="E34" s="1063"/>
      <c r="F34" s="1063"/>
      <c r="G34" s="1063"/>
      <c r="H34" s="1063"/>
      <c r="I34" s="1063"/>
      <c r="J34" s="1063"/>
      <c r="K34" s="1063"/>
      <c r="L34" s="1063"/>
      <c r="M34" s="1063"/>
      <c r="N34" s="1063"/>
      <c r="O34" s="1063"/>
      <c r="P34" s="1064"/>
      <c r="Q34" s="1070">
        <v>37698</v>
      </c>
      <c r="R34" s="1071"/>
      <c r="S34" s="1071"/>
      <c r="T34" s="1071"/>
      <c r="U34" s="1071"/>
      <c r="V34" s="1071">
        <v>33070</v>
      </c>
      <c r="W34" s="1071"/>
      <c r="X34" s="1071"/>
      <c r="Y34" s="1071"/>
      <c r="Z34" s="1071"/>
      <c r="AA34" s="1071">
        <v>4628</v>
      </c>
      <c r="AB34" s="1071"/>
      <c r="AC34" s="1071"/>
      <c r="AD34" s="1071"/>
      <c r="AE34" s="1072"/>
      <c r="AF34" s="1067">
        <v>10908</v>
      </c>
      <c r="AG34" s="1068"/>
      <c r="AH34" s="1068"/>
      <c r="AI34" s="1068"/>
      <c r="AJ34" s="1069"/>
      <c r="AK34" s="1012">
        <v>2858</v>
      </c>
      <c r="AL34" s="1003"/>
      <c r="AM34" s="1003"/>
      <c r="AN34" s="1003"/>
      <c r="AO34" s="1003"/>
      <c r="AP34" s="1003">
        <v>12012</v>
      </c>
      <c r="AQ34" s="1003"/>
      <c r="AR34" s="1003"/>
      <c r="AS34" s="1003"/>
      <c r="AT34" s="1003"/>
      <c r="AU34" s="1003">
        <v>7556</v>
      </c>
      <c r="AV34" s="1003"/>
      <c r="AW34" s="1003"/>
      <c r="AX34" s="1003"/>
      <c r="AY34" s="1003"/>
      <c r="AZ34" s="1073" t="s">
        <v>516</v>
      </c>
      <c r="BA34" s="1073"/>
      <c r="BB34" s="1073"/>
      <c r="BC34" s="1073"/>
      <c r="BD34" s="1073"/>
      <c r="BE34" s="1004" t="s">
        <v>408</v>
      </c>
      <c r="BF34" s="1004"/>
      <c r="BG34" s="1004"/>
      <c r="BH34" s="1004"/>
      <c r="BI34" s="1005"/>
      <c r="BJ34" s="214"/>
      <c r="BK34" s="214"/>
      <c r="BL34" s="214"/>
      <c r="BM34" s="214"/>
      <c r="BN34" s="214"/>
      <c r="BO34" s="223"/>
      <c r="BP34" s="223"/>
      <c r="BQ34" s="220">
        <v>28</v>
      </c>
      <c r="BR34" s="221"/>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12"/>
    </row>
    <row r="35" spans="1:131" ht="26.45" customHeight="1" x14ac:dyDescent="0.15">
      <c r="A35" s="224">
        <v>8</v>
      </c>
      <c r="B35" s="1062" t="s">
        <v>409</v>
      </c>
      <c r="C35" s="1063"/>
      <c r="D35" s="1063"/>
      <c r="E35" s="1063"/>
      <c r="F35" s="1063"/>
      <c r="G35" s="1063"/>
      <c r="H35" s="1063"/>
      <c r="I35" s="1063"/>
      <c r="J35" s="1063"/>
      <c r="K35" s="1063"/>
      <c r="L35" s="1063"/>
      <c r="M35" s="1063"/>
      <c r="N35" s="1063"/>
      <c r="O35" s="1063"/>
      <c r="P35" s="1064"/>
      <c r="Q35" s="1070">
        <v>1607</v>
      </c>
      <c r="R35" s="1071"/>
      <c r="S35" s="1071"/>
      <c r="T35" s="1071"/>
      <c r="U35" s="1071"/>
      <c r="V35" s="1071">
        <v>1607</v>
      </c>
      <c r="W35" s="1071"/>
      <c r="X35" s="1071"/>
      <c r="Y35" s="1071"/>
      <c r="Z35" s="1071"/>
      <c r="AA35" s="1071">
        <v>0</v>
      </c>
      <c r="AB35" s="1071"/>
      <c r="AC35" s="1071"/>
      <c r="AD35" s="1071"/>
      <c r="AE35" s="1072"/>
      <c r="AF35" s="1067" t="s">
        <v>516</v>
      </c>
      <c r="AG35" s="1068"/>
      <c r="AH35" s="1068"/>
      <c r="AI35" s="1068"/>
      <c r="AJ35" s="1069"/>
      <c r="AK35" s="1012">
        <v>921</v>
      </c>
      <c r="AL35" s="1003"/>
      <c r="AM35" s="1003"/>
      <c r="AN35" s="1003"/>
      <c r="AO35" s="1003"/>
      <c r="AP35" s="1003">
        <v>2118</v>
      </c>
      <c r="AQ35" s="1003"/>
      <c r="AR35" s="1003"/>
      <c r="AS35" s="1003"/>
      <c r="AT35" s="1003"/>
      <c r="AU35" s="1003">
        <v>1330</v>
      </c>
      <c r="AV35" s="1003"/>
      <c r="AW35" s="1003"/>
      <c r="AX35" s="1003"/>
      <c r="AY35" s="1003"/>
      <c r="AZ35" s="1073" t="s">
        <v>516</v>
      </c>
      <c r="BA35" s="1073"/>
      <c r="BB35" s="1073"/>
      <c r="BC35" s="1073"/>
      <c r="BD35" s="1073"/>
      <c r="BE35" s="1004" t="s">
        <v>410</v>
      </c>
      <c r="BF35" s="1004"/>
      <c r="BG35" s="1004"/>
      <c r="BH35" s="1004"/>
      <c r="BI35" s="1005"/>
      <c r="BJ35" s="214"/>
      <c r="BK35" s="214"/>
      <c r="BL35" s="214"/>
      <c r="BM35" s="214"/>
      <c r="BN35" s="214"/>
      <c r="BO35" s="223"/>
      <c r="BP35" s="223"/>
      <c r="BQ35" s="220">
        <v>29</v>
      </c>
      <c r="BR35" s="221"/>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12"/>
    </row>
    <row r="36" spans="1:131" ht="26.45" customHeight="1" x14ac:dyDescent="0.15">
      <c r="A36" s="224">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14"/>
      <c r="BK36" s="214"/>
      <c r="BL36" s="214"/>
      <c r="BM36" s="214"/>
      <c r="BN36" s="214"/>
      <c r="BO36" s="223"/>
      <c r="BP36" s="223"/>
      <c r="BQ36" s="220">
        <v>30</v>
      </c>
      <c r="BR36" s="221"/>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12"/>
    </row>
    <row r="37" spans="1:131" ht="26.45" customHeight="1" x14ac:dyDescent="0.15">
      <c r="A37" s="224">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14"/>
      <c r="BK37" s="214"/>
      <c r="BL37" s="214"/>
      <c r="BM37" s="214"/>
      <c r="BN37" s="214"/>
      <c r="BO37" s="223"/>
      <c r="BP37" s="223"/>
      <c r="BQ37" s="220">
        <v>31</v>
      </c>
      <c r="BR37" s="221"/>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12"/>
    </row>
    <row r="38" spans="1:131" ht="26.45" customHeight="1" x14ac:dyDescent="0.15">
      <c r="A38" s="224">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14"/>
      <c r="BK38" s="214"/>
      <c r="BL38" s="214"/>
      <c r="BM38" s="214"/>
      <c r="BN38" s="214"/>
      <c r="BO38" s="223"/>
      <c r="BP38" s="223"/>
      <c r="BQ38" s="220">
        <v>32</v>
      </c>
      <c r="BR38" s="221"/>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12"/>
    </row>
    <row r="39" spans="1:131" ht="26.45" customHeight="1" x14ac:dyDescent="0.15">
      <c r="A39" s="224">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14"/>
      <c r="BK39" s="214"/>
      <c r="BL39" s="214"/>
      <c r="BM39" s="214"/>
      <c r="BN39" s="214"/>
      <c r="BO39" s="223"/>
      <c r="BP39" s="223"/>
      <c r="BQ39" s="220">
        <v>33</v>
      </c>
      <c r="BR39" s="221"/>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12"/>
    </row>
    <row r="40" spans="1:131" ht="26.45" customHeight="1" x14ac:dyDescent="0.15">
      <c r="A40" s="220">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14"/>
      <c r="BK40" s="214"/>
      <c r="BL40" s="214"/>
      <c r="BM40" s="214"/>
      <c r="BN40" s="214"/>
      <c r="BO40" s="223"/>
      <c r="BP40" s="223"/>
      <c r="BQ40" s="220">
        <v>34</v>
      </c>
      <c r="BR40" s="221"/>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12"/>
    </row>
    <row r="41" spans="1:131" ht="26.45" customHeight="1" x14ac:dyDescent="0.15">
      <c r="A41" s="220">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14"/>
      <c r="BK41" s="214"/>
      <c r="BL41" s="214"/>
      <c r="BM41" s="214"/>
      <c r="BN41" s="214"/>
      <c r="BO41" s="223"/>
      <c r="BP41" s="223"/>
      <c r="BQ41" s="220">
        <v>35</v>
      </c>
      <c r="BR41" s="221"/>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12"/>
    </row>
    <row r="42" spans="1:131" ht="26.45" customHeight="1" x14ac:dyDescent="0.15">
      <c r="A42" s="220">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14"/>
      <c r="BK42" s="214"/>
      <c r="BL42" s="214"/>
      <c r="BM42" s="214"/>
      <c r="BN42" s="214"/>
      <c r="BO42" s="223"/>
      <c r="BP42" s="223"/>
      <c r="BQ42" s="220">
        <v>36</v>
      </c>
      <c r="BR42" s="221"/>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12"/>
    </row>
    <row r="43" spans="1:131" ht="26.45" customHeight="1" x14ac:dyDescent="0.15">
      <c r="A43" s="220">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14"/>
      <c r="BK43" s="214"/>
      <c r="BL43" s="214"/>
      <c r="BM43" s="214"/>
      <c r="BN43" s="214"/>
      <c r="BO43" s="223"/>
      <c r="BP43" s="223"/>
      <c r="BQ43" s="220">
        <v>37</v>
      </c>
      <c r="BR43" s="221"/>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12"/>
    </row>
    <row r="44" spans="1:131" ht="26.45" customHeight="1" x14ac:dyDescent="0.15">
      <c r="A44" s="220">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14"/>
      <c r="BK44" s="214"/>
      <c r="BL44" s="214"/>
      <c r="BM44" s="214"/>
      <c r="BN44" s="214"/>
      <c r="BO44" s="223"/>
      <c r="BP44" s="223"/>
      <c r="BQ44" s="220">
        <v>38</v>
      </c>
      <c r="BR44" s="221"/>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12"/>
    </row>
    <row r="45" spans="1:131" ht="26.45" customHeight="1" x14ac:dyDescent="0.15">
      <c r="A45" s="220">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14"/>
      <c r="BK45" s="214"/>
      <c r="BL45" s="214"/>
      <c r="BM45" s="214"/>
      <c r="BN45" s="214"/>
      <c r="BO45" s="223"/>
      <c r="BP45" s="223"/>
      <c r="BQ45" s="220">
        <v>39</v>
      </c>
      <c r="BR45" s="221"/>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12"/>
    </row>
    <row r="46" spans="1:131" ht="26.45" customHeight="1" x14ac:dyDescent="0.15">
      <c r="A46" s="220">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14"/>
      <c r="BK46" s="214"/>
      <c r="BL46" s="214"/>
      <c r="BM46" s="214"/>
      <c r="BN46" s="214"/>
      <c r="BO46" s="223"/>
      <c r="BP46" s="223"/>
      <c r="BQ46" s="220">
        <v>40</v>
      </c>
      <c r="BR46" s="221"/>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12"/>
    </row>
    <row r="47" spans="1:131" ht="26.45" customHeight="1" x14ac:dyDescent="0.15">
      <c r="A47" s="220">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14"/>
      <c r="BK47" s="214"/>
      <c r="BL47" s="214"/>
      <c r="BM47" s="214"/>
      <c r="BN47" s="214"/>
      <c r="BO47" s="223"/>
      <c r="BP47" s="223"/>
      <c r="BQ47" s="220">
        <v>41</v>
      </c>
      <c r="BR47" s="221"/>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12"/>
    </row>
    <row r="48" spans="1:131" ht="26.45" customHeight="1" x14ac:dyDescent="0.15">
      <c r="A48" s="220">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14"/>
      <c r="BK48" s="214"/>
      <c r="BL48" s="214"/>
      <c r="BM48" s="214"/>
      <c r="BN48" s="214"/>
      <c r="BO48" s="223"/>
      <c r="BP48" s="223"/>
      <c r="BQ48" s="220">
        <v>42</v>
      </c>
      <c r="BR48" s="221"/>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12"/>
    </row>
    <row r="49" spans="1:131" ht="26.45" customHeight="1" x14ac:dyDescent="0.15">
      <c r="A49" s="220">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14"/>
      <c r="BK49" s="214"/>
      <c r="BL49" s="214"/>
      <c r="BM49" s="214"/>
      <c r="BN49" s="214"/>
      <c r="BO49" s="223"/>
      <c r="BP49" s="223"/>
      <c r="BQ49" s="220">
        <v>43</v>
      </c>
      <c r="BR49" s="221"/>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12"/>
    </row>
    <row r="50" spans="1:131" ht="26.45" customHeight="1" x14ac:dyDescent="0.15">
      <c r="A50" s="220">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14"/>
      <c r="BK50" s="214"/>
      <c r="BL50" s="214"/>
      <c r="BM50" s="214"/>
      <c r="BN50" s="214"/>
      <c r="BO50" s="223"/>
      <c r="BP50" s="223"/>
      <c r="BQ50" s="220">
        <v>44</v>
      </c>
      <c r="BR50" s="221"/>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12"/>
    </row>
    <row r="51" spans="1:131" ht="26.45" customHeight="1" x14ac:dyDescent="0.15">
      <c r="A51" s="220">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14"/>
      <c r="BK51" s="214"/>
      <c r="BL51" s="214"/>
      <c r="BM51" s="214"/>
      <c r="BN51" s="214"/>
      <c r="BO51" s="223"/>
      <c r="BP51" s="223"/>
      <c r="BQ51" s="220">
        <v>45</v>
      </c>
      <c r="BR51" s="221"/>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12"/>
    </row>
    <row r="52" spans="1:131" ht="26.45" customHeight="1" x14ac:dyDescent="0.15">
      <c r="A52" s="220">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14"/>
      <c r="BK52" s="214"/>
      <c r="BL52" s="214"/>
      <c r="BM52" s="214"/>
      <c r="BN52" s="214"/>
      <c r="BO52" s="223"/>
      <c r="BP52" s="223"/>
      <c r="BQ52" s="220">
        <v>46</v>
      </c>
      <c r="BR52" s="221"/>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12"/>
    </row>
    <row r="53" spans="1:131" ht="26.45" customHeight="1" x14ac:dyDescent="0.15">
      <c r="A53" s="220">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14"/>
      <c r="BK53" s="214"/>
      <c r="BL53" s="214"/>
      <c r="BM53" s="214"/>
      <c r="BN53" s="214"/>
      <c r="BO53" s="223"/>
      <c r="BP53" s="223"/>
      <c r="BQ53" s="220">
        <v>47</v>
      </c>
      <c r="BR53" s="221"/>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12"/>
    </row>
    <row r="54" spans="1:131" ht="26.45" customHeight="1" x14ac:dyDescent="0.15">
      <c r="A54" s="220">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14"/>
      <c r="BK54" s="214"/>
      <c r="BL54" s="214"/>
      <c r="BM54" s="214"/>
      <c r="BN54" s="214"/>
      <c r="BO54" s="223"/>
      <c r="BP54" s="223"/>
      <c r="BQ54" s="220">
        <v>48</v>
      </c>
      <c r="BR54" s="221"/>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12"/>
    </row>
    <row r="55" spans="1:131" ht="26.45" customHeight="1" x14ac:dyDescent="0.15">
      <c r="A55" s="220">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14"/>
      <c r="BK55" s="214"/>
      <c r="BL55" s="214"/>
      <c r="BM55" s="214"/>
      <c r="BN55" s="214"/>
      <c r="BO55" s="223"/>
      <c r="BP55" s="223"/>
      <c r="BQ55" s="220">
        <v>49</v>
      </c>
      <c r="BR55" s="221"/>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12"/>
    </row>
    <row r="56" spans="1:131" ht="26.45" customHeight="1" x14ac:dyDescent="0.15">
      <c r="A56" s="220">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14"/>
      <c r="BK56" s="214"/>
      <c r="BL56" s="214"/>
      <c r="BM56" s="214"/>
      <c r="BN56" s="214"/>
      <c r="BO56" s="223"/>
      <c r="BP56" s="223"/>
      <c r="BQ56" s="220">
        <v>50</v>
      </c>
      <c r="BR56" s="221"/>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12"/>
    </row>
    <row r="57" spans="1:131" ht="26.45" customHeight="1" x14ac:dyDescent="0.15">
      <c r="A57" s="220">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14"/>
      <c r="BK57" s="214"/>
      <c r="BL57" s="214"/>
      <c r="BM57" s="214"/>
      <c r="BN57" s="214"/>
      <c r="BO57" s="223"/>
      <c r="BP57" s="223"/>
      <c r="BQ57" s="220">
        <v>51</v>
      </c>
      <c r="BR57" s="221"/>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12"/>
    </row>
    <row r="58" spans="1:131" ht="26.45" customHeight="1" x14ac:dyDescent="0.15">
      <c r="A58" s="220">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14"/>
      <c r="BK58" s="214"/>
      <c r="BL58" s="214"/>
      <c r="BM58" s="214"/>
      <c r="BN58" s="214"/>
      <c r="BO58" s="223"/>
      <c r="BP58" s="223"/>
      <c r="BQ58" s="220">
        <v>52</v>
      </c>
      <c r="BR58" s="221"/>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12"/>
    </row>
    <row r="59" spans="1:131" ht="26.45" customHeight="1" x14ac:dyDescent="0.15">
      <c r="A59" s="220">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14"/>
      <c r="BK59" s="214"/>
      <c r="BL59" s="214"/>
      <c r="BM59" s="214"/>
      <c r="BN59" s="214"/>
      <c r="BO59" s="223"/>
      <c r="BP59" s="223"/>
      <c r="BQ59" s="220">
        <v>53</v>
      </c>
      <c r="BR59" s="221"/>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12"/>
    </row>
    <row r="60" spans="1:131" ht="26.45" customHeight="1" x14ac:dyDescent="0.15">
      <c r="A60" s="220">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14"/>
      <c r="BK60" s="214"/>
      <c r="BL60" s="214"/>
      <c r="BM60" s="214"/>
      <c r="BN60" s="214"/>
      <c r="BO60" s="223"/>
      <c r="BP60" s="223"/>
      <c r="BQ60" s="220">
        <v>54</v>
      </c>
      <c r="BR60" s="221"/>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12"/>
    </row>
    <row r="61" spans="1:131" ht="26.45" customHeight="1" thickBot="1" x14ac:dyDescent="0.2">
      <c r="A61" s="220">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14"/>
      <c r="BK61" s="214"/>
      <c r="BL61" s="214"/>
      <c r="BM61" s="214"/>
      <c r="BN61" s="214"/>
      <c r="BO61" s="223"/>
      <c r="BP61" s="223"/>
      <c r="BQ61" s="220">
        <v>55</v>
      </c>
      <c r="BR61" s="221"/>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12"/>
    </row>
    <row r="62" spans="1:131" ht="26.45" customHeight="1" x14ac:dyDescent="0.15">
      <c r="A62" s="220">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411</v>
      </c>
      <c r="BK62" s="1060"/>
      <c r="BL62" s="1060"/>
      <c r="BM62" s="1060"/>
      <c r="BN62" s="1061"/>
      <c r="BO62" s="223"/>
      <c r="BP62" s="223"/>
      <c r="BQ62" s="220">
        <v>56</v>
      </c>
      <c r="BR62" s="221"/>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12"/>
    </row>
    <row r="63" spans="1:131" ht="26.45" customHeight="1" thickBot="1" x14ac:dyDescent="0.2">
      <c r="A63" s="222" t="s">
        <v>386</v>
      </c>
      <c r="B63" s="969" t="s">
        <v>412</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20039</v>
      </c>
      <c r="AG63" s="991"/>
      <c r="AH63" s="991"/>
      <c r="AI63" s="991"/>
      <c r="AJ63" s="1054"/>
      <c r="AK63" s="1055"/>
      <c r="AL63" s="995"/>
      <c r="AM63" s="995"/>
      <c r="AN63" s="995"/>
      <c r="AO63" s="995"/>
      <c r="AP63" s="991">
        <v>54692</v>
      </c>
      <c r="AQ63" s="991"/>
      <c r="AR63" s="991"/>
      <c r="AS63" s="991"/>
      <c r="AT63" s="991"/>
      <c r="AU63" s="991">
        <v>26050</v>
      </c>
      <c r="AV63" s="991"/>
      <c r="AW63" s="991"/>
      <c r="AX63" s="991"/>
      <c r="AY63" s="991"/>
      <c r="AZ63" s="1049"/>
      <c r="BA63" s="1049"/>
      <c r="BB63" s="1049"/>
      <c r="BC63" s="1049"/>
      <c r="BD63" s="1049"/>
      <c r="BE63" s="992"/>
      <c r="BF63" s="992"/>
      <c r="BG63" s="992"/>
      <c r="BH63" s="992"/>
      <c r="BI63" s="993"/>
      <c r="BJ63" s="1050" t="s">
        <v>413</v>
      </c>
      <c r="BK63" s="985"/>
      <c r="BL63" s="985"/>
      <c r="BM63" s="985"/>
      <c r="BN63" s="1051"/>
      <c r="BO63" s="223"/>
      <c r="BP63" s="223"/>
      <c r="BQ63" s="220">
        <v>57</v>
      </c>
      <c r="BR63" s="221"/>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12"/>
    </row>
    <row r="64" spans="1:131" ht="26.4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12"/>
    </row>
    <row r="65" spans="1:131" ht="26.45" customHeight="1" thickBot="1" x14ac:dyDescent="0.2">
      <c r="A65" s="214" t="s">
        <v>414</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12"/>
    </row>
    <row r="66" spans="1:131" ht="26.45" customHeight="1" x14ac:dyDescent="0.15">
      <c r="A66" s="1027" t="s">
        <v>415</v>
      </c>
      <c r="B66" s="1028"/>
      <c r="C66" s="1028"/>
      <c r="D66" s="1028"/>
      <c r="E66" s="1028"/>
      <c r="F66" s="1028"/>
      <c r="G66" s="1028"/>
      <c r="H66" s="1028"/>
      <c r="I66" s="1028"/>
      <c r="J66" s="1028"/>
      <c r="K66" s="1028"/>
      <c r="L66" s="1028"/>
      <c r="M66" s="1028"/>
      <c r="N66" s="1028"/>
      <c r="O66" s="1028"/>
      <c r="P66" s="1029"/>
      <c r="Q66" s="1033" t="s">
        <v>390</v>
      </c>
      <c r="R66" s="1034"/>
      <c r="S66" s="1034"/>
      <c r="T66" s="1034"/>
      <c r="U66" s="1035"/>
      <c r="V66" s="1033" t="s">
        <v>416</v>
      </c>
      <c r="W66" s="1034"/>
      <c r="X66" s="1034"/>
      <c r="Y66" s="1034"/>
      <c r="Z66" s="1035"/>
      <c r="AA66" s="1033" t="s">
        <v>417</v>
      </c>
      <c r="AB66" s="1034"/>
      <c r="AC66" s="1034"/>
      <c r="AD66" s="1034"/>
      <c r="AE66" s="1035"/>
      <c r="AF66" s="1039" t="s">
        <v>418</v>
      </c>
      <c r="AG66" s="1040"/>
      <c r="AH66" s="1040"/>
      <c r="AI66" s="1040"/>
      <c r="AJ66" s="1041"/>
      <c r="AK66" s="1033" t="s">
        <v>419</v>
      </c>
      <c r="AL66" s="1028"/>
      <c r="AM66" s="1028"/>
      <c r="AN66" s="1028"/>
      <c r="AO66" s="1029"/>
      <c r="AP66" s="1033" t="s">
        <v>420</v>
      </c>
      <c r="AQ66" s="1034"/>
      <c r="AR66" s="1034"/>
      <c r="AS66" s="1034"/>
      <c r="AT66" s="1035"/>
      <c r="AU66" s="1033" t="s">
        <v>421</v>
      </c>
      <c r="AV66" s="1034"/>
      <c r="AW66" s="1034"/>
      <c r="AX66" s="1034"/>
      <c r="AY66" s="1035"/>
      <c r="AZ66" s="1033" t="s">
        <v>373</v>
      </c>
      <c r="BA66" s="1034"/>
      <c r="BB66" s="1034"/>
      <c r="BC66" s="1034"/>
      <c r="BD66" s="1047"/>
      <c r="BE66" s="223"/>
      <c r="BF66" s="223"/>
      <c r="BG66" s="223"/>
      <c r="BH66" s="223"/>
      <c r="BI66" s="223"/>
      <c r="BJ66" s="223"/>
      <c r="BK66" s="223"/>
      <c r="BL66" s="223"/>
      <c r="BM66" s="223"/>
      <c r="BN66" s="223"/>
      <c r="BO66" s="223"/>
      <c r="BP66" s="223"/>
      <c r="BQ66" s="220">
        <v>60</v>
      </c>
      <c r="BR66" s="225"/>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12"/>
    </row>
    <row r="67" spans="1:131" ht="26.4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23"/>
      <c r="BF67" s="223"/>
      <c r="BG67" s="223"/>
      <c r="BH67" s="223"/>
      <c r="BI67" s="223"/>
      <c r="BJ67" s="223"/>
      <c r="BK67" s="223"/>
      <c r="BL67" s="223"/>
      <c r="BM67" s="223"/>
      <c r="BN67" s="223"/>
      <c r="BO67" s="223"/>
      <c r="BP67" s="223"/>
      <c r="BQ67" s="220">
        <v>61</v>
      </c>
      <c r="BR67" s="225"/>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12"/>
    </row>
    <row r="68" spans="1:131" ht="26.45" customHeight="1" thickTop="1" x14ac:dyDescent="0.15">
      <c r="A68" s="218">
        <v>1</v>
      </c>
      <c r="B68" s="1017" t="s">
        <v>588</v>
      </c>
      <c r="C68" s="1018"/>
      <c r="D68" s="1018"/>
      <c r="E68" s="1018"/>
      <c r="F68" s="1018"/>
      <c r="G68" s="1018"/>
      <c r="H68" s="1018"/>
      <c r="I68" s="1018"/>
      <c r="J68" s="1018"/>
      <c r="K68" s="1018"/>
      <c r="L68" s="1018"/>
      <c r="M68" s="1018"/>
      <c r="N68" s="1018"/>
      <c r="O68" s="1018"/>
      <c r="P68" s="1019"/>
      <c r="Q68" s="1020">
        <v>8728</v>
      </c>
      <c r="R68" s="1014"/>
      <c r="S68" s="1014"/>
      <c r="T68" s="1014"/>
      <c r="U68" s="1014"/>
      <c r="V68" s="1014">
        <v>8505</v>
      </c>
      <c r="W68" s="1014"/>
      <c r="X68" s="1014"/>
      <c r="Y68" s="1014"/>
      <c r="Z68" s="1014"/>
      <c r="AA68" s="1014">
        <v>223</v>
      </c>
      <c r="AB68" s="1014"/>
      <c r="AC68" s="1014"/>
      <c r="AD68" s="1014"/>
      <c r="AE68" s="1014"/>
      <c r="AF68" s="1014">
        <v>223</v>
      </c>
      <c r="AG68" s="1014"/>
      <c r="AH68" s="1014"/>
      <c r="AI68" s="1014"/>
      <c r="AJ68" s="1014"/>
      <c r="AK68" s="1014" t="s">
        <v>516</v>
      </c>
      <c r="AL68" s="1014"/>
      <c r="AM68" s="1014"/>
      <c r="AN68" s="1014"/>
      <c r="AO68" s="1014"/>
      <c r="AP68" s="1014" t="s">
        <v>516</v>
      </c>
      <c r="AQ68" s="1014"/>
      <c r="AR68" s="1014"/>
      <c r="AS68" s="1014"/>
      <c r="AT68" s="1014"/>
      <c r="AU68" s="1014" t="s">
        <v>516</v>
      </c>
      <c r="AV68" s="1014"/>
      <c r="AW68" s="1014"/>
      <c r="AX68" s="1014"/>
      <c r="AY68" s="1014"/>
      <c r="AZ68" s="1015"/>
      <c r="BA68" s="1015"/>
      <c r="BB68" s="1015"/>
      <c r="BC68" s="1015"/>
      <c r="BD68" s="1016"/>
      <c r="BE68" s="223"/>
      <c r="BF68" s="223"/>
      <c r="BG68" s="223"/>
      <c r="BH68" s="223"/>
      <c r="BI68" s="223"/>
      <c r="BJ68" s="223"/>
      <c r="BK68" s="223"/>
      <c r="BL68" s="223"/>
      <c r="BM68" s="223"/>
      <c r="BN68" s="223"/>
      <c r="BO68" s="223"/>
      <c r="BP68" s="223"/>
      <c r="BQ68" s="220">
        <v>62</v>
      </c>
      <c r="BR68" s="225"/>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12"/>
    </row>
    <row r="69" spans="1:131" ht="26.45" customHeight="1" x14ac:dyDescent="0.15">
      <c r="A69" s="220">
        <v>2</v>
      </c>
      <c r="B69" s="1006" t="s">
        <v>589</v>
      </c>
      <c r="C69" s="1007"/>
      <c r="D69" s="1007"/>
      <c r="E69" s="1007"/>
      <c r="F69" s="1007"/>
      <c r="G69" s="1007"/>
      <c r="H69" s="1007"/>
      <c r="I69" s="1007"/>
      <c r="J69" s="1007"/>
      <c r="K69" s="1007"/>
      <c r="L69" s="1007"/>
      <c r="M69" s="1007"/>
      <c r="N69" s="1007"/>
      <c r="O69" s="1007"/>
      <c r="P69" s="1008"/>
      <c r="Q69" s="1009">
        <v>55393</v>
      </c>
      <c r="R69" s="1003"/>
      <c r="S69" s="1003"/>
      <c r="T69" s="1003"/>
      <c r="U69" s="1003"/>
      <c r="V69" s="1003">
        <v>54257</v>
      </c>
      <c r="W69" s="1003"/>
      <c r="X69" s="1003"/>
      <c r="Y69" s="1003"/>
      <c r="Z69" s="1003"/>
      <c r="AA69" s="1003">
        <v>1136</v>
      </c>
      <c r="AB69" s="1003"/>
      <c r="AC69" s="1003"/>
      <c r="AD69" s="1003"/>
      <c r="AE69" s="1003"/>
      <c r="AF69" s="1003">
        <v>1136</v>
      </c>
      <c r="AG69" s="1003"/>
      <c r="AH69" s="1003"/>
      <c r="AI69" s="1003"/>
      <c r="AJ69" s="1003"/>
      <c r="AK69" s="1003">
        <v>8114</v>
      </c>
      <c r="AL69" s="1003"/>
      <c r="AM69" s="1003"/>
      <c r="AN69" s="1003"/>
      <c r="AO69" s="1003"/>
      <c r="AP69" s="1003" t="s">
        <v>516</v>
      </c>
      <c r="AQ69" s="1003"/>
      <c r="AR69" s="1003"/>
      <c r="AS69" s="1003"/>
      <c r="AT69" s="1003"/>
      <c r="AU69" s="1003" t="s">
        <v>516</v>
      </c>
      <c r="AV69" s="1003"/>
      <c r="AW69" s="1003"/>
      <c r="AX69" s="1003"/>
      <c r="AY69" s="1003"/>
      <c r="AZ69" s="1004"/>
      <c r="BA69" s="1004"/>
      <c r="BB69" s="1004"/>
      <c r="BC69" s="1004"/>
      <c r="BD69" s="1005"/>
      <c r="BE69" s="223"/>
      <c r="BF69" s="223"/>
      <c r="BG69" s="223"/>
      <c r="BH69" s="223"/>
      <c r="BI69" s="223"/>
      <c r="BJ69" s="223"/>
      <c r="BK69" s="223"/>
      <c r="BL69" s="223"/>
      <c r="BM69" s="223"/>
      <c r="BN69" s="223"/>
      <c r="BO69" s="223"/>
      <c r="BP69" s="223"/>
      <c r="BQ69" s="220">
        <v>63</v>
      </c>
      <c r="BR69" s="225"/>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12"/>
    </row>
    <row r="70" spans="1:131" ht="26.45" customHeight="1" x14ac:dyDescent="0.15">
      <c r="A70" s="220">
        <v>3</v>
      </c>
      <c r="B70" s="1006" t="s">
        <v>590</v>
      </c>
      <c r="C70" s="1007"/>
      <c r="D70" s="1007"/>
      <c r="E70" s="1007"/>
      <c r="F70" s="1007"/>
      <c r="G70" s="1007"/>
      <c r="H70" s="1007"/>
      <c r="I70" s="1007"/>
      <c r="J70" s="1007"/>
      <c r="K70" s="1007"/>
      <c r="L70" s="1007"/>
      <c r="M70" s="1007"/>
      <c r="N70" s="1007"/>
      <c r="O70" s="1007"/>
      <c r="P70" s="1008"/>
      <c r="Q70" s="1009">
        <v>1598</v>
      </c>
      <c r="R70" s="1003"/>
      <c r="S70" s="1003"/>
      <c r="T70" s="1003"/>
      <c r="U70" s="1003"/>
      <c r="V70" s="1003">
        <v>1456</v>
      </c>
      <c r="W70" s="1003"/>
      <c r="X70" s="1003"/>
      <c r="Y70" s="1003"/>
      <c r="Z70" s="1003"/>
      <c r="AA70" s="1003">
        <v>142</v>
      </c>
      <c r="AB70" s="1003"/>
      <c r="AC70" s="1003"/>
      <c r="AD70" s="1003"/>
      <c r="AE70" s="1003"/>
      <c r="AF70" s="1003">
        <v>142</v>
      </c>
      <c r="AG70" s="1003"/>
      <c r="AH70" s="1003"/>
      <c r="AI70" s="1003"/>
      <c r="AJ70" s="1003"/>
      <c r="AK70" s="1003" t="s">
        <v>516</v>
      </c>
      <c r="AL70" s="1003"/>
      <c r="AM70" s="1003"/>
      <c r="AN70" s="1003"/>
      <c r="AO70" s="1003"/>
      <c r="AP70" s="1003" t="s">
        <v>516</v>
      </c>
      <c r="AQ70" s="1003"/>
      <c r="AR70" s="1003"/>
      <c r="AS70" s="1003"/>
      <c r="AT70" s="1003"/>
      <c r="AU70" s="1003" t="s">
        <v>516</v>
      </c>
      <c r="AV70" s="1003"/>
      <c r="AW70" s="1003"/>
      <c r="AX70" s="1003"/>
      <c r="AY70" s="1003"/>
      <c r="AZ70" s="1004"/>
      <c r="BA70" s="1004"/>
      <c r="BB70" s="1004"/>
      <c r="BC70" s="1004"/>
      <c r="BD70" s="1005"/>
      <c r="BE70" s="223"/>
      <c r="BF70" s="223"/>
      <c r="BG70" s="223"/>
      <c r="BH70" s="223"/>
      <c r="BI70" s="223"/>
      <c r="BJ70" s="223"/>
      <c r="BK70" s="223"/>
      <c r="BL70" s="223"/>
      <c r="BM70" s="223"/>
      <c r="BN70" s="223"/>
      <c r="BO70" s="223"/>
      <c r="BP70" s="223"/>
      <c r="BQ70" s="220">
        <v>64</v>
      </c>
      <c r="BR70" s="225"/>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12"/>
    </row>
    <row r="71" spans="1:131" ht="26.45" customHeight="1" x14ac:dyDescent="0.15">
      <c r="A71" s="220">
        <v>4</v>
      </c>
      <c r="B71" s="1006" t="s">
        <v>608</v>
      </c>
      <c r="C71" s="1007"/>
      <c r="D71" s="1007"/>
      <c r="E71" s="1007"/>
      <c r="F71" s="1007"/>
      <c r="G71" s="1007"/>
      <c r="H71" s="1007"/>
      <c r="I71" s="1007"/>
      <c r="J71" s="1007"/>
      <c r="K71" s="1007"/>
      <c r="L71" s="1007"/>
      <c r="M71" s="1007"/>
      <c r="N71" s="1007"/>
      <c r="O71" s="1007"/>
      <c r="P71" s="1008"/>
      <c r="Q71" s="1009">
        <v>956629</v>
      </c>
      <c r="R71" s="1003"/>
      <c r="S71" s="1003"/>
      <c r="T71" s="1003"/>
      <c r="U71" s="1003"/>
      <c r="V71" s="1003">
        <v>904884</v>
      </c>
      <c r="W71" s="1003"/>
      <c r="X71" s="1003"/>
      <c r="Y71" s="1003"/>
      <c r="Z71" s="1003"/>
      <c r="AA71" s="1003">
        <v>51745</v>
      </c>
      <c r="AB71" s="1003"/>
      <c r="AC71" s="1003"/>
      <c r="AD71" s="1003"/>
      <c r="AE71" s="1003"/>
      <c r="AF71" s="1003">
        <v>51745</v>
      </c>
      <c r="AG71" s="1003"/>
      <c r="AH71" s="1003"/>
      <c r="AI71" s="1003"/>
      <c r="AJ71" s="1003"/>
      <c r="AK71" s="1003">
        <v>1</v>
      </c>
      <c r="AL71" s="1003"/>
      <c r="AM71" s="1003"/>
      <c r="AN71" s="1003"/>
      <c r="AO71" s="1003"/>
      <c r="AP71" s="1003" t="s">
        <v>516</v>
      </c>
      <c r="AQ71" s="1003"/>
      <c r="AR71" s="1003"/>
      <c r="AS71" s="1003"/>
      <c r="AT71" s="1003"/>
      <c r="AU71" s="1003" t="s">
        <v>516</v>
      </c>
      <c r="AV71" s="1003"/>
      <c r="AW71" s="1003"/>
      <c r="AX71" s="1003"/>
      <c r="AY71" s="1003"/>
      <c r="AZ71" s="1004"/>
      <c r="BA71" s="1004"/>
      <c r="BB71" s="1004"/>
      <c r="BC71" s="1004"/>
      <c r="BD71" s="1005"/>
      <c r="BE71" s="223"/>
      <c r="BF71" s="223"/>
      <c r="BG71" s="223"/>
      <c r="BH71" s="223"/>
      <c r="BI71" s="223"/>
      <c r="BJ71" s="223"/>
      <c r="BK71" s="223"/>
      <c r="BL71" s="223"/>
      <c r="BM71" s="223"/>
      <c r="BN71" s="223"/>
      <c r="BO71" s="223"/>
      <c r="BP71" s="223"/>
      <c r="BQ71" s="220">
        <v>65</v>
      </c>
      <c r="BR71" s="225"/>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12"/>
    </row>
    <row r="72" spans="1:131" ht="26.45" customHeight="1" x14ac:dyDescent="0.15">
      <c r="A72" s="220">
        <v>5</v>
      </c>
      <c r="B72" s="1006"/>
      <c r="C72" s="1007"/>
      <c r="D72" s="1007"/>
      <c r="E72" s="1007"/>
      <c r="F72" s="1007"/>
      <c r="G72" s="1007"/>
      <c r="H72" s="1007"/>
      <c r="I72" s="1007"/>
      <c r="J72" s="1007"/>
      <c r="K72" s="1007"/>
      <c r="L72" s="1007"/>
      <c r="M72" s="1007"/>
      <c r="N72" s="1007"/>
      <c r="O72" s="1007"/>
      <c r="P72" s="1008"/>
      <c r="Q72" s="1009"/>
      <c r="R72" s="1003"/>
      <c r="S72" s="1003"/>
      <c r="T72" s="1003"/>
      <c r="U72" s="1003"/>
      <c r="V72" s="1003"/>
      <c r="W72" s="1003"/>
      <c r="X72" s="1003"/>
      <c r="Y72" s="1003"/>
      <c r="Z72" s="1003"/>
      <c r="AA72" s="1003"/>
      <c r="AB72" s="1003"/>
      <c r="AC72" s="1003"/>
      <c r="AD72" s="1003"/>
      <c r="AE72" s="1003"/>
      <c r="AF72" s="1003"/>
      <c r="AG72" s="1003"/>
      <c r="AH72" s="1003"/>
      <c r="AI72" s="1003"/>
      <c r="AJ72" s="1003"/>
      <c r="AK72" s="1003"/>
      <c r="AL72" s="1003"/>
      <c r="AM72" s="1003"/>
      <c r="AN72" s="1003"/>
      <c r="AO72" s="1003"/>
      <c r="AP72" s="1003"/>
      <c r="AQ72" s="1003"/>
      <c r="AR72" s="1003"/>
      <c r="AS72" s="1003"/>
      <c r="AT72" s="1003"/>
      <c r="AU72" s="1003"/>
      <c r="AV72" s="1003"/>
      <c r="AW72" s="1003"/>
      <c r="AX72" s="1003"/>
      <c r="AY72" s="1003"/>
      <c r="AZ72" s="1004"/>
      <c r="BA72" s="1004"/>
      <c r="BB72" s="1004"/>
      <c r="BC72" s="1004"/>
      <c r="BD72" s="1005"/>
      <c r="BE72" s="223"/>
      <c r="BF72" s="223"/>
      <c r="BG72" s="223"/>
      <c r="BH72" s="223"/>
      <c r="BI72" s="223"/>
      <c r="BJ72" s="223"/>
      <c r="BK72" s="223"/>
      <c r="BL72" s="223"/>
      <c r="BM72" s="223"/>
      <c r="BN72" s="223"/>
      <c r="BO72" s="223"/>
      <c r="BP72" s="223"/>
      <c r="BQ72" s="220">
        <v>66</v>
      </c>
      <c r="BR72" s="225"/>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12"/>
    </row>
    <row r="73" spans="1:131" ht="26.45" customHeight="1" x14ac:dyDescent="0.15">
      <c r="A73" s="220">
        <v>6</v>
      </c>
      <c r="B73" s="1006"/>
      <c r="C73" s="1007"/>
      <c r="D73" s="1007"/>
      <c r="E73" s="1007"/>
      <c r="F73" s="1007"/>
      <c r="G73" s="1007"/>
      <c r="H73" s="1007"/>
      <c r="I73" s="1007"/>
      <c r="J73" s="1007"/>
      <c r="K73" s="1007"/>
      <c r="L73" s="1007"/>
      <c r="M73" s="1007"/>
      <c r="N73" s="1007"/>
      <c r="O73" s="1007"/>
      <c r="P73" s="1008"/>
      <c r="Q73" s="1009"/>
      <c r="R73" s="1003"/>
      <c r="S73" s="1003"/>
      <c r="T73" s="1003"/>
      <c r="U73" s="1003"/>
      <c r="V73" s="1003"/>
      <c r="W73" s="1003"/>
      <c r="X73" s="1003"/>
      <c r="Y73" s="1003"/>
      <c r="Z73" s="1003"/>
      <c r="AA73" s="1003"/>
      <c r="AB73" s="1003"/>
      <c r="AC73" s="1003"/>
      <c r="AD73" s="1003"/>
      <c r="AE73" s="1003"/>
      <c r="AF73" s="1003"/>
      <c r="AG73" s="1003"/>
      <c r="AH73" s="1003"/>
      <c r="AI73" s="1003"/>
      <c r="AJ73" s="1003"/>
      <c r="AK73" s="1003"/>
      <c r="AL73" s="1003"/>
      <c r="AM73" s="1003"/>
      <c r="AN73" s="1003"/>
      <c r="AO73" s="1003"/>
      <c r="AP73" s="1003"/>
      <c r="AQ73" s="1003"/>
      <c r="AR73" s="1003"/>
      <c r="AS73" s="1003"/>
      <c r="AT73" s="1003"/>
      <c r="AU73" s="1003"/>
      <c r="AV73" s="1003"/>
      <c r="AW73" s="1003"/>
      <c r="AX73" s="1003"/>
      <c r="AY73" s="1003"/>
      <c r="AZ73" s="1004"/>
      <c r="BA73" s="1004"/>
      <c r="BB73" s="1004"/>
      <c r="BC73" s="1004"/>
      <c r="BD73" s="1005"/>
      <c r="BE73" s="223"/>
      <c r="BF73" s="223"/>
      <c r="BG73" s="223"/>
      <c r="BH73" s="223"/>
      <c r="BI73" s="223"/>
      <c r="BJ73" s="223"/>
      <c r="BK73" s="223"/>
      <c r="BL73" s="223"/>
      <c r="BM73" s="223"/>
      <c r="BN73" s="223"/>
      <c r="BO73" s="223"/>
      <c r="BP73" s="223"/>
      <c r="BQ73" s="220">
        <v>67</v>
      </c>
      <c r="BR73" s="225"/>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12"/>
    </row>
    <row r="74" spans="1:131" ht="26.45" customHeight="1" x14ac:dyDescent="0.15">
      <c r="A74" s="220">
        <v>7</v>
      </c>
      <c r="B74" s="1006"/>
      <c r="C74" s="1007"/>
      <c r="D74" s="1007"/>
      <c r="E74" s="1007"/>
      <c r="F74" s="1007"/>
      <c r="G74" s="1007"/>
      <c r="H74" s="1007"/>
      <c r="I74" s="1007"/>
      <c r="J74" s="1007"/>
      <c r="K74" s="1007"/>
      <c r="L74" s="1007"/>
      <c r="M74" s="1007"/>
      <c r="N74" s="1007"/>
      <c r="O74" s="1007"/>
      <c r="P74" s="1008"/>
      <c r="Q74" s="1009"/>
      <c r="R74" s="1003"/>
      <c r="S74" s="1003"/>
      <c r="T74" s="1003"/>
      <c r="U74" s="1003"/>
      <c r="V74" s="1003"/>
      <c r="W74" s="1003"/>
      <c r="X74" s="1003"/>
      <c r="Y74" s="1003"/>
      <c r="Z74" s="1003"/>
      <c r="AA74" s="1003"/>
      <c r="AB74" s="1003"/>
      <c r="AC74" s="1003"/>
      <c r="AD74" s="1003"/>
      <c r="AE74" s="1003"/>
      <c r="AF74" s="1003"/>
      <c r="AG74" s="1003"/>
      <c r="AH74" s="1003"/>
      <c r="AI74" s="1003"/>
      <c r="AJ74" s="1003"/>
      <c r="AK74" s="1003"/>
      <c r="AL74" s="1003"/>
      <c r="AM74" s="1003"/>
      <c r="AN74" s="1003"/>
      <c r="AO74" s="1003"/>
      <c r="AP74" s="1003"/>
      <c r="AQ74" s="1003"/>
      <c r="AR74" s="1003"/>
      <c r="AS74" s="1003"/>
      <c r="AT74" s="1003"/>
      <c r="AU74" s="1003"/>
      <c r="AV74" s="1003"/>
      <c r="AW74" s="1003"/>
      <c r="AX74" s="1003"/>
      <c r="AY74" s="1003"/>
      <c r="AZ74" s="1004"/>
      <c r="BA74" s="1004"/>
      <c r="BB74" s="1004"/>
      <c r="BC74" s="1004"/>
      <c r="BD74" s="1005"/>
      <c r="BE74" s="223"/>
      <c r="BF74" s="223"/>
      <c r="BG74" s="223"/>
      <c r="BH74" s="223"/>
      <c r="BI74" s="223"/>
      <c r="BJ74" s="223"/>
      <c r="BK74" s="223"/>
      <c r="BL74" s="223"/>
      <c r="BM74" s="223"/>
      <c r="BN74" s="223"/>
      <c r="BO74" s="223"/>
      <c r="BP74" s="223"/>
      <c r="BQ74" s="220">
        <v>68</v>
      </c>
      <c r="BR74" s="225"/>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12"/>
    </row>
    <row r="75" spans="1:131" ht="26.45" customHeight="1" x14ac:dyDescent="0.15">
      <c r="A75" s="220">
        <v>8</v>
      </c>
      <c r="B75" s="1006"/>
      <c r="C75" s="1007"/>
      <c r="D75" s="1007"/>
      <c r="E75" s="1007"/>
      <c r="F75" s="1007"/>
      <c r="G75" s="1007"/>
      <c r="H75" s="1007"/>
      <c r="I75" s="1007"/>
      <c r="J75" s="1007"/>
      <c r="K75" s="1007"/>
      <c r="L75" s="1007"/>
      <c r="M75" s="1007"/>
      <c r="N75" s="1007"/>
      <c r="O75" s="1007"/>
      <c r="P75" s="1008"/>
      <c r="Q75" s="1010"/>
      <c r="R75" s="1011"/>
      <c r="S75" s="1011"/>
      <c r="T75" s="1011"/>
      <c r="U75" s="1012"/>
      <c r="V75" s="1013"/>
      <c r="W75" s="1011"/>
      <c r="X75" s="1011"/>
      <c r="Y75" s="1011"/>
      <c r="Z75" s="1012"/>
      <c r="AA75" s="1013"/>
      <c r="AB75" s="1011"/>
      <c r="AC75" s="1011"/>
      <c r="AD75" s="1011"/>
      <c r="AE75" s="1012"/>
      <c r="AF75" s="1013"/>
      <c r="AG75" s="1011"/>
      <c r="AH75" s="1011"/>
      <c r="AI75" s="1011"/>
      <c r="AJ75" s="1012"/>
      <c r="AK75" s="1013"/>
      <c r="AL75" s="1011"/>
      <c r="AM75" s="1011"/>
      <c r="AN75" s="1011"/>
      <c r="AO75" s="1012"/>
      <c r="AP75" s="1013"/>
      <c r="AQ75" s="1011"/>
      <c r="AR75" s="1011"/>
      <c r="AS75" s="1011"/>
      <c r="AT75" s="1012"/>
      <c r="AU75" s="1013"/>
      <c r="AV75" s="1011"/>
      <c r="AW75" s="1011"/>
      <c r="AX75" s="1011"/>
      <c r="AY75" s="1012"/>
      <c r="AZ75" s="1004"/>
      <c r="BA75" s="1004"/>
      <c r="BB75" s="1004"/>
      <c r="BC75" s="1004"/>
      <c r="BD75" s="1005"/>
      <c r="BE75" s="223"/>
      <c r="BF75" s="223"/>
      <c r="BG75" s="223"/>
      <c r="BH75" s="223"/>
      <c r="BI75" s="223"/>
      <c r="BJ75" s="223"/>
      <c r="BK75" s="223"/>
      <c r="BL75" s="223"/>
      <c r="BM75" s="223"/>
      <c r="BN75" s="223"/>
      <c r="BO75" s="223"/>
      <c r="BP75" s="223"/>
      <c r="BQ75" s="220">
        <v>69</v>
      </c>
      <c r="BR75" s="225"/>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12"/>
    </row>
    <row r="76" spans="1:131" ht="26.45" customHeight="1" x14ac:dyDescent="0.15">
      <c r="A76" s="220">
        <v>9</v>
      </c>
      <c r="B76" s="1006"/>
      <c r="C76" s="1007"/>
      <c r="D76" s="1007"/>
      <c r="E76" s="1007"/>
      <c r="F76" s="1007"/>
      <c r="G76" s="1007"/>
      <c r="H76" s="1007"/>
      <c r="I76" s="1007"/>
      <c r="J76" s="1007"/>
      <c r="K76" s="1007"/>
      <c r="L76" s="1007"/>
      <c r="M76" s="1007"/>
      <c r="N76" s="1007"/>
      <c r="O76" s="1007"/>
      <c r="P76" s="1008"/>
      <c r="Q76" s="1010"/>
      <c r="R76" s="1011"/>
      <c r="S76" s="1011"/>
      <c r="T76" s="1011"/>
      <c r="U76" s="1012"/>
      <c r="V76" s="1013"/>
      <c r="W76" s="1011"/>
      <c r="X76" s="1011"/>
      <c r="Y76" s="1011"/>
      <c r="Z76" s="1012"/>
      <c r="AA76" s="1013"/>
      <c r="AB76" s="1011"/>
      <c r="AC76" s="1011"/>
      <c r="AD76" s="1011"/>
      <c r="AE76" s="1012"/>
      <c r="AF76" s="1013"/>
      <c r="AG76" s="1011"/>
      <c r="AH76" s="1011"/>
      <c r="AI76" s="1011"/>
      <c r="AJ76" s="1012"/>
      <c r="AK76" s="1013"/>
      <c r="AL76" s="1011"/>
      <c r="AM76" s="1011"/>
      <c r="AN76" s="1011"/>
      <c r="AO76" s="1012"/>
      <c r="AP76" s="1013"/>
      <c r="AQ76" s="1011"/>
      <c r="AR76" s="1011"/>
      <c r="AS76" s="1011"/>
      <c r="AT76" s="1012"/>
      <c r="AU76" s="1013"/>
      <c r="AV76" s="1011"/>
      <c r="AW76" s="1011"/>
      <c r="AX76" s="1011"/>
      <c r="AY76" s="1012"/>
      <c r="AZ76" s="1004"/>
      <c r="BA76" s="1004"/>
      <c r="BB76" s="1004"/>
      <c r="BC76" s="1004"/>
      <c r="BD76" s="1005"/>
      <c r="BE76" s="223"/>
      <c r="BF76" s="223"/>
      <c r="BG76" s="223"/>
      <c r="BH76" s="223"/>
      <c r="BI76" s="223"/>
      <c r="BJ76" s="223"/>
      <c r="BK76" s="223"/>
      <c r="BL76" s="223"/>
      <c r="BM76" s="223"/>
      <c r="BN76" s="223"/>
      <c r="BO76" s="223"/>
      <c r="BP76" s="223"/>
      <c r="BQ76" s="220">
        <v>70</v>
      </c>
      <c r="BR76" s="225"/>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12"/>
    </row>
    <row r="77" spans="1:131" ht="26.45" customHeight="1" x14ac:dyDescent="0.15">
      <c r="A77" s="220">
        <v>10</v>
      </c>
      <c r="B77" s="1006"/>
      <c r="C77" s="1007"/>
      <c r="D77" s="1007"/>
      <c r="E77" s="1007"/>
      <c r="F77" s="1007"/>
      <c r="G77" s="1007"/>
      <c r="H77" s="1007"/>
      <c r="I77" s="1007"/>
      <c r="J77" s="1007"/>
      <c r="K77" s="1007"/>
      <c r="L77" s="1007"/>
      <c r="M77" s="1007"/>
      <c r="N77" s="1007"/>
      <c r="O77" s="1007"/>
      <c r="P77" s="1008"/>
      <c r="Q77" s="1010"/>
      <c r="R77" s="1011"/>
      <c r="S77" s="1011"/>
      <c r="T77" s="1011"/>
      <c r="U77" s="1012"/>
      <c r="V77" s="1013"/>
      <c r="W77" s="1011"/>
      <c r="X77" s="1011"/>
      <c r="Y77" s="1011"/>
      <c r="Z77" s="1012"/>
      <c r="AA77" s="1013"/>
      <c r="AB77" s="1011"/>
      <c r="AC77" s="1011"/>
      <c r="AD77" s="1011"/>
      <c r="AE77" s="1012"/>
      <c r="AF77" s="1013"/>
      <c r="AG77" s="1011"/>
      <c r="AH77" s="1011"/>
      <c r="AI77" s="1011"/>
      <c r="AJ77" s="1012"/>
      <c r="AK77" s="1013"/>
      <c r="AL77" s="1011"/>
      <c r="AM77" s="1011"/>
      <c r="AN77" s="1011"/>
      <c r="AO77" s="1012"/>
      <c r="AP77" s="1013"/>
      <c r="AQ77" s="1011"/>
      <c r="AR77" s="1011"/>
      <c r="AS77" s="1011"/>
      <c r="AT77" s="1012"/>
      <c r="AU77" s="1013"/>
      <c r="AV77" s="1011"/>
      <c r="AW77" s="1011"/>
      <c r="AX77" s="1011"/>
      <c r="AY77" s="1012"/>
      <c r="AZ77" s="1004"/>
      <c r="BA77" s="1004"/>
      <c r="BB77" s="1004"/>
      <c r="BC77" s="1004"/>
      <c r="BD77" s="1005"/>
      <c r="BE77" s="223"/>
      <c r="BF77" s="223"/>
      <c r="BG77" s="223"/>
      <c r="BH77" s="223"/>
      <c r="BI77" s="223"/>
      <c r="BJ77" s="223"/>
      <c r="BK77" s="223"/>
      <c r="BL77" s="223"/>
      <c r="BM77" s="223"/>
      <c r="BN77" s="223"/>
      <c r="BO77" s="223"/>
      <c r="BP77" s="223"/>
      <c r="BQ77" s="220">
        <v>71</v>
      </c>
      <c r="BR77" s="225"/>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12"/>
    </row>
    <row r="78" spans="1:131" ht="26.45" customHeight="1" x14ac:dyDescent="0.15">
      <c r="A78" s="220">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23"/>
      <c r="BF78" s="223"/>
      <c r="BG78" s="223"/>
      <c r="BH78" s="223"/>
      <c r="BI78" s="223"/>
      <c r="BJ78" s="212"/>
      <c r="BK78" s="212"/>
      <c r="BL78" s="212"/>
      <c r="BM78" s="212"/>
      <c r="BN78" s="212"/>
      <c r="BO78" s="223"/>
      <c r="BP78" s="223"/>
      <c r="BQ78" s="220">
        <v>72</v>
      </c>
      <c r="BR78" s="225"/>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12"/>
    </row>
    <row r="79" spans="1:131" ht="26.45" customHeight="1" x14ac:dyDescent="0.15">
      <c r="A79" s="220">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23"/>
      <c r="BF79" s="223"/>
      <c r="BG79" s="223"/>
      <c r="BH79" s="223"/>
      <c r="BI79" s="223"/>
      <c r="BJ79" s="212"/>
      <c r="BK79" s="212"/>
      <c r="BL79" s="212"/>
      <c r="BM79" s="212"/>
      <c r="BN79" s="212"/>
      <c r="BO79" s="223"/>
      <c r="BP79" s="223"/>
      <c r="BQ79" s="220">
        <v>73</v>
      </c>
      <c r="BR79" s="225"/>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12"/>
    </row>
    <row r="80" spans="1:131" ht="26.45" customHeight="1" x14ac:dyDescent="0.15">
      <c r="A80" s="220">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23"/>
      <c r="BF80" s="223"/>
      <c r="BG80" s="223"/>
      <c r="BH80" s="223"/>
      <c r="BI80" s="223"/>
      <c r="BJ80" s="223"/>
      <c r="BK80" s="223"/>
      <c r="BL80" s="223"/>
      <c r="BM80" s="223"/>
      <c r="BN80" s="223"/>
      <c r="BO80" s="223"/>
      <c r="BP80" s="223"/>
      <c r="BQ80" s="220">
        <v>74</v>
      </c>
      <c r="BR80" s="225"/>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12"/>
    </row>
    <row r="81" spans="1:131" ht="26.45" customHeight="1" x14ac:dyDescent="0.15">
      <c r="A81" s="220">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23"/>
      <c r="BF81" s="223"/>
      <c r="BG81" s="223"/>
      <c r="BH81" s="223"/>
      <c r="BI81" s="223"/>
      <c r="BJ81" s="223"/>
      <c r="BK81" s="223"/>
      <c r="BL81" s="223"/>
      <c r="BM81" s="223"/>
      <c r="BN81" s="223"/>
      <c r="BO81" s="223"/>
      <c r="BP81" s="223"/>
      <c r="BQ81" s="220">
        <v>75</v>
      </c>
      <c r="BR81" s="225"/>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12"/>
    </row>
    <row r="82" spans="1:131" ht="26.45" customHeight="1" x14ac:dyDescent="0.15">
      <c r="A82" s="220">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23"/>
      <c r="BF82" s="223"/>
      <c r="BG82" s="223"/>
      <c r="BH82" s="223"/>
      <c r="BI82" s="223"/>
      <c r="BJ82" s="223"/>
      <c r="BK82" s="223"/>
      <c r="BL82" s="223"/>
      <c r="BM82" s="223"/>
      <c r="BN82" s="223"/>
      <c r="BO82" s="223"/>
      <c r="BP82" s="223"/>
      <c r="BQ82" s="220">
        <v>76</v>
      </c>
      <c r="BR82" s="225"/>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12"/>
    </row>
    <row r="83" spans="1:131" ht="26.45" customHeight="1" x14ac:dyDescent="0.15">
      <c r="A83" s="220">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23"/>
      <c r="BF83" s="223"/>
      <c r="BG83" s="223"/>
      <c r="BH83" s="223"/>
      <c r="BI83" s="223"/>
      <c r="BJ83" s="223"/>
      <c r="BK83" s="223"/>
      <c r="BL83" s="223"/>
      <c r="BM83" s="223"/>
      <c r="BN83" s="223"/>
      <c r="BO83" s="223"/>
      <c r="BP83" s="223"/>
      <c r="BQ83" s="220">
        <v>77</v>
      </c>
      <c r="BR83" s="225"/>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12"/>
    </row>
    <row r="84" spans="1:131" ht="26.45" customHeight="1" x14ac:dyDescent="0.15">
      <c r="A84" s="220">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23"/>
      <c r="BF84" s="223"/>
      <c r="BG84" s="223"/>
      <c r="BH84" s="223"/>
      <c r="BI84" s="223"/>
      <c r="BJ84" s="223"/>
      <c r="BK84" s="223"/>
      <c r="BL84" s="223"/>
      <c r="BM84" s="223"/>
      <c r="BN84" s="223"/>
      <c r="BO84" s="223"/>
      <c r="BP84" s="223"/>
      <c r="BQ84" s="220">
        <v>78</v>
      </c>
      <c r="BR84" s="225"/>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12"/>
    </row>
    <row r="85" spans="1:131" ht="26.45" customHeight="1" x14ac:dyDescent="0.15">
      <c r="A85" s="220">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23"/>
      <c r="BF85" s="223"/>
      <c r="BG85" s="223"/>
      <c r="BH85" s="223"/>
      <c r="BI85" s="223"/>
      <c r="BJ85" s="223"/>
      <c r="BK85" s="223"/>
      <c r="BL85" s="223"/>
      <c r="BM85" s="223"/>
      <c r="BN85" s="223"/>
      <c r="BO85" s="223"/>
      <c r="BP85" s="223"/>
      <c r="BQ85" s="220">
        <v>79</v>
      </c>
      <c r="BR85" s="225"/>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12"/>
    </row>
    <row r="86" spans="1:131" ht="26.45" customHeight="1" x14ac:dyDescent="0.15">
      <c r="A86" s="220">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23"/>
      <c r="BF86" s="223"/>
      <c r="BG86" s="223"/>
      <c r="BH86" s="223"/>
      <c r="BI86" s="223"/>
      <c r="BJ86" s="223"/>
      <c r="BK86" s="223"/>
      <c r="BL86" s="223"/>
      <c r="BM86" s="223"/>
      <c r="BN86" s="223"/>
      <c r="BO86" s="223"/>
      <c r="BP86" s="223"/>
      <c r="BQ86" s="220">
        <v>80</v>
      </c>
      <c r="BR86" s="225"/>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12"/>
    </row>
    <row r="87" spans="1:131" ht="26.45" customHeight="1" x14ac:dyDescent="0.15">
      <c r="A87" s="226">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23"/>
      <c r="BF87" s="223"/>
      <c r="BG87" s="223"/>
      <c r="BH87" s="223"/>
      <c r="BI87" s="223"/>
      <c r="BJ87" s="223"/>
      <c r="BK87" s="223"/>
      <c r="BL87" s="223"/>
      <c r="BM87" s="223"/>
      <c r="BN87" s="223"/>
      <c r="BO87" s="223"/>
      <c r="BP87" s="223"/>
      <c r="BQ87" s="220">
        <v>81</v>
      </c>
      <c r="BR87" s="225"/>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12"/>
    </row>
    <row r="88" spans="1:131" ht="26.45" customHeight="1" thickBot="1" x14ac:dyDescent="0.2">
      <c r="A88" s="222" t="s">
        <v>386</v>
      </c>
      <c r="B88" s="969" t="s">
        <v>422</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53246</v>
      </c>
      <c r="AG88" s="991"/>
      <c r="AH88" s="991"/>
      <c r="AI88" s="991"/>
      <c r="AJ88" s="991"/>
      <c r="AK88" s="995"/>
      <c r="AL88" s="995"/>
      <c r="AM88" s="995"/>
      <c r="AN88" s="995"/>
      <c r="AO88" s="995"/>
      <c r="AP88" s="991" t="s">
        <v>606</v>
      </c>
      <c r="AQ88" s="991"/>
      <c r="AR88" s="991"/>
      <c r="AS88" s="991"/>
      <c r="AT88" s="991"/>
      <c r="AU88" s="991" t="s">
        <v>606</v>
      </c>
      <c r="AV88" s="991"/>
      <c r="AW88" s="991"/>
      <c r="AX88" s="991"/>
      <c r="AY88" s="991"/>
      <c r="AZ88" s="992"/>
      <c r="BA88" s="992"/>
      <c r="BB88" s="992"/>
      <c r="BC88" s="992"/>
      <c r="BD88" s="993"/>
      <c r="BE88" s="223"/>
      <c r="BF88" s="223"/>
      <c r="BG88" s="223"/>
      <c r="BH88" s="223"/>
      <c r="BI88" s="223"/>
      <c r="BJ88" s="223"/>
      <c r="BK88" s="223"/>
      <c r="BL88" s="223"/>
      <c r="BM88" s="223"/>
      <c r="BN88" s="223"/>
      <c r="BO88" s="223"/>
      <c r="BP88" s="223"/>
      <c r="BQ88" s="220">
        <v>82</v>
      </c>
      <c r="BR88" s="225"/>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12"/>
    </row>
    <row r="89" spans="1:131" ht="26.4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12"/>
    </row>
    <row r="90" spans="1:131" ht="26.4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12"/>
    </row>
    <row r="91" spans="1:131" ht="26.4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12"/>
    </row>
    <row r="92" spans="1:131" ht="26.4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12"/>
    </row>
    <row r="93" spans="1:131" ht="26.4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12"/>
    </row>
    <row r="94" spans="1:131" ht="26.4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12"/>
    </row>
    <row r="95" spans="1:131" ht="26.4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12"/>
    </row>
    <row r="96" spans="1:131" ht="26.4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12"/>
    </row>
    <row r="97" spans="1:131" ht="26.4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12"/>
    </row>
    <row r="98" spans="1:131" ht="26.4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12"/>
    </row>
    <row r="99" spans="1:131" ht="26.4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12"/>
    </row>
    <row r="100" spans="1:131" ht="26.4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12"/>
    </row>
    <row r="101" spans="1:131" ht="26.4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12"/>
    </row>
    <row r="102" spans="1:131" ht="26.4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386</v>
      </c>
      <c r="BR102" s="969" t="s">
        <v>423</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v>3528</v>
      </c>
      <c r="CS102" s="985"/>
      <c r="CT102" s="985"/>
      <c r="CU102" s="985"/>
      <c r="CV102" s="986"/>
      <c r="CW102" s="984">
        <v>506</v>
      </c>
      <c r="CX102" s="985"/>
      <c r="CY102" s="985"/>
      <c r="CZ102" s="985"/>
      <c r="DA102" s="986"/>
      <c r="DB102" s="984">
        <v>112</v>
      </c>
      <c r="DC102" s="985"/>
      <c r="DD102" s="985"/>
      <c r="DE102" s="985"/>
      <c r="DF102" s="986"/>
      <c r="DG102" s="984" t="s">
        <v>606</v>
      </c>
      <c r="DH102" s="985"/>
      <c r="DI102" s="985"/>
      <c r="DJ102" s="985"/>
      <c r="DK102" s="986"/>
      <c r="DL102" s="984" t="s">
        <v>606</v>
      </c>
      <c r="DM102" s="985"/>
      <c r="DN102" s="985"/>
      <c r="DO102" s="985"/>
      <c r="DP102" s="986"/>
      <c r="DQ102" s="984" t="s">
        <v>606</v>
      </c>
      <c r="DR102" s="985"/>
      <c r="DS102" s="985"/>
      <c r="DT102" s="985"/>
      <c r="DU102" s="986"/>
      <c r="DV102" s="969"/>
      <c r="DW102" s="970"/>
      <c r="DX102" s="970"/>
      <c r="DY102" s="970"/>
      <c r="DZ102" s="971"/>
      <c r="EA102" s="212"/>
    </row>
    <row r="103" spans="1:131" ht="26.4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72" t="s">
        <v>424</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12"/>
    </row>
    <row r="104" spans="1:131" ht="26.4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73" t="s">
        <v>425</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45" customHeight="1" thickBot="1" x14ac:dyDescent="0.2">
      <c r="A107" s="231" t="s">
        <v>426</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427</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45" customHeight="1" x14ac:dyDescent="0.15">
      <c r="A108" s="974" t="s">
        <v>428</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429</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12" customFormat="1" ht="26.45" customHeight="1" x14ac:dyDescent="0.15">
      <c r="A109" s="927" t="s">
        <v>430</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431</v>
      </c>
      <c r="AB109" s="928"/>
      <c r="AC109" s="928"/>
      <c r="AD109" s="928"/>
      <c r="AE109" s="929"/>
      <c r="AF109" s="930" t="s">
        <v>432</v>
      </c>
      <c r="AG109" s="928"/>
      <c r="AH109" s="928"/>
      <c r="AI109" s="928"/>
      <c r="AJ109" s="929"/>
      <c r="AK109" s="930" t="s">
        <v>300</v>
      </c>
      <c r="AL109" s="928"/>
      <c r="AM109" s="928"/>
      <c r="AN109" s="928"/>
      <c r="AO109" s="929"/>
      <c r="AP109" s="930" t="s">
        <v>433</v>
      </c>
      <c r="AQ109" s="928"/>
      <c r="AR109" s="928"/>
      <c r="AS109" s="928"/>
      <c r="AT109" s="961"/>
      <c r="AU109" s="927" t="s">
        <v>430</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431</v>
      </c>
      <c r="BR109" s="928"/>
      <c r="BS109" s="928"/>
      <c r="BT109" s="928"/>
      <c r="BU109" s="929"/>
      <c r="BV109" s="930" t="s">
        <v>432</v>
      </c>
      <c r="BW109" s="928"/>
      <c r="BX109" s="928"/>
      <c r="BY109" s="928"/>
      <c r="BZ109" s="929"/>
      <c r="CA109" s="930" t="s">
        <v>300</v>
      </c>
      <c r="CB109" s="928"/>
      <c r="CC109" s="928"/>
      <c r="CD109" s="928"/>
      <c r="CE109" s="929"/>
      <c r="CF109" s="968" t="s">
        <v>433</v>
      </c>
      <c r="CG109" s="968"/>
      <c r="CH109" s="968"/>
      <c r="CI109" s="968"/>
      <c r="CJ109" s="968"/>
      <c r="CK109" s="930" t="s">
        <v>434</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431</v>
      </c>
      <c r="DH109" s="928"/>
      <c r="DI109" s="928"/>
      <c r="DJ109" s="928"/>
      <c r="DK109" s="929"/>
      <c r="DL109" s="930" t="s">
        <v>432</v>
      </c>
      <c r="DM109" s="928"/>
      <c r="DN109" s="928"/>
      <c r="DO109" s="928"/>
      <c r="DP109" s="929"/>
      <c r="DQ109" s="930" t="s">
        <v>300</v>
      </c>
      <c r="DR109" s="928"/>
      <c r="DS109" s="928"/>
      <c r="DT109" s="928"/>
      <c r="DU109" s="929"/>
      <c r="DV109" s="930" t="s">
        <v>433</v>
      </c>
      <c r="DW109" s="928"/>
      <c r="DX109" s="928"/>
      <c r="DY109" s="928"/>
      <c r="DZ109" s="961"/>
    </row>
    <row r="110" spans="1:131" s="212" customFormat="1" ht="26.45" customHeight="1" x14ac:dyDescent="0.15">
      <c r="A110" s="839" t="s">
        <v>435</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9178677</v>
      </c>
      <c r="AB110" s="921"/>
      <c r="AC110" s="921"/>
      <c r="AD110" s="921"/>
      <c r="AE110" s="922"/>
      <c r="AF110" s="923">
        <v>8881508</v>
      </c>
      <c r="AG110" s="921"/>
      <c r="AH110" s="921"/>
      <c r="AI110" s="921"/>
      <c r="AJ110" s="922"/>
      <c r="AK110" s="923">
        <v>9024971</v>
      </c>
      <c r="AL110" s="921"/>
      <c r="AM110" s="921"/>
      <c r="AN110" s="921"/>
      <c r="AO110" s="922"/>
      <c r="AP110" s="924">
        <v>13.3</v>
      </c>
      <c r="AQ110" s="925"/>
      <c r="AR110" s="925"/>
      <c r="AS110" s="925"/>
      <c r="AT110" s="926"/>
      <c r="AU110" s="962" t="s">
        <v>72</v>
      </c>
      <c r="AV110" s="963"/>
      <c r="AW110" s="963"/>
      <c r="AX110" s="963"/>
      <c r="AY110" s="963"/>
      <c r="AZ110" s="892" t="s">
        <v>436</v>
      </c>
      <c r="BA110" s="840"/>
      <c r="BB110" s="840"/>
      <c r="BC110" s="840"/>
      <c r="BD110" s="840"/>
      <c r="BE110" s="840"/>
      <c r="BF110" s="840"/>
      <c r="BG110" s="840"/>
      <c r="BH110" s="840"/>
      <c r="BI110" s="840"/>
      <c r="BJ110" s="840"/>
      <c r="BK110" s="840"/>
      <c r="BL110" s="840"/>
      <c r="BM110" s="840"/>
      <c r="BN110" s="840"/>
      <c r="BO110" s="840"/>
      <c r="BP110" s="841"/>
      <c r="BQ110" s="893">
        <v>99637509</v>
      </c>
      <c r="BR110" s="874"/>
      <c r="BS110" s="874"/>
      <c r="BT110" s="874"/>
      <c r="BU110" s="874"/>
      <c r="BV110" s="874">
        <v>100598525</v>
      </c>
      <c r="BW110" s="874"/>
      <c r="BX110" s="874"/>
      <c r="BY110" s="874"/>
      <c r="BZ110" s="874"/>
      <c r="CA110" s="874">
        <v>102322887</v>
      </c>
      <c r="CB110" s="874"/>
      <c r="CC110" s="874"/>
      <c r="CD110" s="874"/>
      <c r="CE110" s="874"/>
      <c r="CF110" s="898">
        <v>151.19999999999999</v>
      </c>
      <c r="CG110" s="899"/>
      <c r="CH110" s="899"/>
      <c r="CI110" s="899"/>
      <c r="CJ110" s="899"/>
      <c r="CK110" s="958" t="s">
        <v>437</v>
      </c>
      <c r="CL110" s="851"/>
      <c r="CM110" s="892" t="s">
        <v>438</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v>4514769</v>
      </c>
      <c r="DH110" s="874"/>
      <c r="DI110" s="874"/>
      <c r="DJ110" s="874"/>
      <c r="DK110" s="874"/>
      <c r="DL110" s="874">
        <v>3900840</v>
      </c>
      <c r="DM110" s="874"/>
      <c r="DN110" s="874"/>
      <c r="DO110" s="874"/>
      <c r="DP110" s="874"/>
      <c r="DQ110" s="874">
        <v>4402381</v>
      </c>
      <c r="DR110" s="874"/>
      <c r="DS110" s="874"/>
      <c r="DT110" s="874"/>
      <c r="DU110" s="874"/>
      <c r="DV110" s="875">
        <v>6.5</v>
      </c>
      <c r="DW110" s="875"/>
      <c r="DX110" s="875"/>
      <c r="DY110" s="875"/>
      <c r="DZ110" s="876"/>
    </row>
    <row r="111" spans="1:131" s="212" customFormat="1" ht="26.45" customHeight="1" x14ac:dyDescent="0.15">
      <c r="A111" s="806" t="s">
        <v>439</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401</v>
      </c>
      <c r="AB111" s="951"/>
      <c r="AC111" s="951"/>
      <c r="AD111" s="951"/>
      <c r="AE111" s="952"/>
      <c r="AF111" s="953" t="s">
        <v>127</v>
      </c>
      <c r="AG111" s="951"/>
      <c r="AH111" s="951"/>
      <c r="AI111" s="951"/>
      <c r="AJ111" s="952"/>
      <c r="AK111" s="953" t="s">
        <v>127</v>
      </c>
      <c r="AL111" s="951"/>
      <c r="AM111" s="951"/>
      <c r="AN111" s="951"/>
      <c r="AO111" s="952"/>
      <c r="AP111" s="954" t="s">
        <v>127</v>
      </c>
      <c r="AQ111" s="955"/>
      <c r="AR111" s="955"/>
      <c r="AS111" s="955"/>
      <c r="AT111" s="956"/>
      <c r="AU111" s="964"/>
      <c r="AV111" s="965"/>
      <c r="AW111" s="965"/>
      <c r="AX111" s="965"/>
      <c r="AY111" s="965"/>
      <c r="AZ111" s="847" t="s">
        <v>440</v>
      </c>
      <c r="BA111" s="784"/>
      <c r="BB111" s="784"/>
      <c r="BC111" s="784"/>
      <c r="BD111" s="784"/>
      <c r="BE111" s="784"/>
      <c r="BF111" s="784"/>
      <c r="BG111" s="784"/>
      <c r="BH111" s="784"/>
      <c r="BI111" s="784"/>
      <c r="BJ111" s="784"/>
      <c r="BK111" s="784"/>
      <c r="BL111" s="784"/>
      <c r="BM111" s="784"/>
      <c r="BN111" s="784"/>
      <c r="BO111" s="784"/>
      <c r="BP111" s="785"/>
      <c r="BQ111" s="848">
        <v>6710174</v>
      </c>
      <c r="BR111" s="849"/>
      <c r="BS111" s="849"/>
      <c r="BT111" s="849"/>
      <c r="BU111" s="849"/>
      <c r="BV111" s="849">
        <v>5952573</v>
      </c>
      <c r="BW111" s="849"/>
      <c r="BX111" s="849"/>
      <c r="BY111" s="849"/>
      <c r="BZ111" s="849"/>
      <c r="CA111" s="849">
        <v>6309319</v>
      </c>
      <c r="CB111" s="849"/>
      <c r="CC111" s="849"/>
      <c r="CD111" s="849"/>
      <c r="CE111" s="849"/>
      <c r="CF111" s="907">
        <v>9.3000000000000007</v>
      </c>
      <c r="CG111" s="908"/>
      <c r="CH111" s="908"/>
      <c r="CI111" s="908"/>
      <c r="CJ111" s="908"/>
      <c r="CK111" s="959"/>
      <c r="CL111" s="853"/>
      <c r="CM111" s="847" t="s">
        <v>441</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127</v>
      </c>
      <c r="DH111" s="849"/>
      <c r="DI111" s="849"/>
      <c r="DJ111" s="849"/>
      <c r="DK111" s="849"/>
      <c r="DL111" s="849" t="s">
        <v>401</v>
      </c>
      <c r="DM111" s="849"/>
      <c r="DN111" s="849"/>
      <c r="DO111" s="849"/>
      <c r="DP111" s="849"/>
      <c r="DQ111" s="849" t="s">
        <v>127</v>
      </c>
      <c r="DR111" s="849"/>
      <c r="DS111" s="849"/>
      <c r="DT111" s="849"/>
      <c r="DU111" s="849"/>
      <c r="DV111" s="826" t="s">
        <v>127</v>
      </c>
      <c r="DW111" s="826"/>
      <c r="DX111" s="826"/>
      <c r="DY111" s="826"/>
      <c r="DZ111" s="827"/>
    </row>
    <row r="112" spans="1:131" s="212" customFormat="1" ht="26.45" customHeight="1" x14ac:dyDescent="0.15">
      <c r="A112" s="944" t="s">
        <v>442</v>
      </c>
      <c r="B112" s="945"/>
      <c r="C112" s="784" t="s">
        <v>443</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127</v>
      </c>
      <c r="AB112" s="812"/>
      <c r="AC112" s="812"/>
      <c r="AD112" s="812"/>
      <c r="AE112" s="813"/>
      <c r="AF112" s="814" t="s">
        <v>127</v>
      </c>
      <c r="AG112" s="812"/>
      <c r="AH112" s="812"/>
      <c r="AI112" s="812"/>
      <c r="AJ112" s="813"/>
      <c r="AK112" s="814" t="s">
        <v>127</v>
      </c>
      <c r="AL112" s="812"/>
      <c r="AM112" s="812"/>
      <c r="AN112" s="812"/>
      <c r="AO112" s="813"/>
      <c r="AP112" s="856" t="s">
        <v>127</v>
      </c>
      <c r="AQ112" s="857"/>
      <c r="AR112" s="857"/>
      <c r="AS112" s="857"/>
      <c r="AT112" s="858"/>
      <c r="AU112" s="964"/>
      <c r="AV112" s="965"/>
      <c r="AW112" s="965"/>
      <c r="AX112" s="965"/>
      <c r="AY112" s="965"/>
      <c r="AZ112" s="847" t="s">
        <v>444</v>
      </c>
      <c r="BA112" s="784"/>
      <c r="BB112" s="784"/>
      <c r="BC112" s="784"/>
      <c r="BD112" s="784"/>
      <c r="BE112" s="784"/>
      <c r="BF112" s="784"/>
      <c r="BG112" s="784"/>
      <c r="BH112" s="784"/>
      <c r="BI112" s="784"/>
      <c r="BJ112" s="784"/>
      <c r="BK112" s="784"/>
      <c r="BL112" s="784"/>
      <c r="BM112" s="784"/>
      <c r="BN112" s="784"/>
      <c r="BO112" s="784"/>
      <c r="BP112" s="785"/>
      <c r="BQ112" s="848">
        <v>32032533</v>
      </c>
      <c r="BR112" s="849"/>
      <c r="BS112" s="849"/>
      <c r="BT112" s="849"/>
      <c r="BU112" s="849"/>
      <c r="BV112" s="849">
        <v>29253908</v>
      </c>
      <c r="BW112" s="849"/>
      <c r="BX112" s="849"/>
      <c r="BY112" s="849"/>
      <c r="BZ112" s="849"/>
      <c r="CA112" s="849">
        <v>26050188</v>
      </c>
      <c r="CB112" s="849"/>
      <c r="CC112" s="849"/>
      <c r="CD112" s="849"/>
      <c r="CE112" s="849"/>
      <c r="CF112" s="907">
        <v>38.5</v>
      </c>
      <c r="CG112" s="908"/>
      <c r="CH112" s="908"/>
      <c r="CI112" s="908"/>
      <c r="CJ112" s="908"/>
      <c r="CK112" s="959"/>
      <c r="CL112" s="853"/>
      <c r="CM112" s="847" t="s">
        <v>445</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446</v>
      </c>
      <c r="DH112" s="849"/>
      <c r="DI112" s="849"/>
      <c r="DJ112" s="849"/>
      <c r="DK112" s="849"/>
      <c r="DL112" s="849" t="s">
        <v>127</v>
      </c>
      <c r="DM112" s="849"/>
      <c r="DN112" s="849"/>
      <c r="DO112" s="849"/>
      <c r="DP112" s="849"/>
      <c r="DQ112" s="849" t="s">
        <v>127</v>
      </c>
      <c r="DR112" s="849"/>
      <c r="DS112" s="849"/>
      <c r="DT112" s="849"/>
      <c r="DU112" s="849"/>
      <c r="DV112" s="826" t="s">
        <v>127</v>
      </c>
      <c r="DW112" s="826"/>
      <c r="DX112" s="826"/>
      <c r="DY112" s="826"/>
      <c r="DZ112" s="827"/>
    </row>
    <row r="113" spans="1:130" s="212" customFormat="1" ht="26.45" customHeight="1" x14ac:dyDescent="0.15">
      <c r="A113" s="946"/>
      <c r="B113" s="947"/>
      <c r="C113" s="784" t="s">
        <v>447</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3526820</v>
      </c>
      <c r="AB113" s="951"/>
      <c r="AC113" s="951"/>
      <c r="AD113" s="951"/>
      <c r="AE113" s="952"/>
      <c r="AF113" s="953">
        <v>3325798</v>
      </c>
      <c r="AG113" s="951"/>
      <c r="AH113" s="951"/>
      <c r="AI113" s="951"/>
      <c r="AJ113" s="952"/>
      <c r="AK113" s="953">
        <v>3256850</v>
      </c>
      <c r="AL113" s="951"/>
      <c r="AM113" s="951"/>
      <c r="AN113" s="951"/>
      <c r="AO113" s="952"/>
      <c r="AP113" s="954">
        <v>4.8</v>
      </c>
      <c r="AQ113" s="955"/>
      <c r="AR113" s="955"/>
      <c r="AS113" s="955"/>
      <c r="AT113" s="956"/>
      <c r="AU113" s="964"/>
      <c r="AV113" s="965"/>
      <c r="AW113" s="965"/>
      <c r="AX113" s="965"/>
      <c r="AY113" s="965"/>
      <c r="AZ113" s="847" t="s">
        <v>448</v>
      </c>
      <c r="BA113" s="784"/>
      <c r="BB113" s="784"/>
      <c r="BC113" s="784"/>
      <c r="BD113" s="784"/>
      <c r="BE113" s="784"/>
      <c r="BF113" s="784"/>
      <c r="BG113" s="784"/>
      <c r="BH113" s="784"/>
      <c r="BI113" s="784"/>
      <c r="BJ113" s="784"/>
      <c r="BK113" s="784"/>
      <c r="BL113" s="784"/>
      <c r="BM113" s="784"/>
      <c r="BN113" s="784"/>
      <c r="BO113" s="784"/>
      <c r="BP113" s="785"/>
      <c r="BQ113" s="848" t="s">
        <v>127</v>
      </c>
      <c r="BR113" s="849"/>
      <c r="BS113" s="849"/>
      <c r="BT113" s="849"/>
      <c r="BU113" s="849"/>
      <c r="BV113" s="849" t="s">
        <v>127</v>
      </c>
      <c r="BW113" s="849"/>
      <c r="BX113" s="849"/>
      <c r="BY113" s="849"/>
      <c r="BZ113" s="849"/>
      <c r="CA113" s="849" t="s">
        <v>401</v>
      </c>
      <c r="CB113" s="849"/>
      <c r="CC113" s="849"/>
      <c r="CD113" s="849"/>
      <c r="CE113" s="849"/>
      <c r="CF113" s="907" t="s">
        <v>449</v>
      </c>
      <c r="CG113" s="908"/>
      <c r="CH113" s="908"/>
      <c r="CI113" s="908"/>
      <c r="CJ113" s="908"/>
      <c r="CK113" s="959"/>
      <c r="CL113" s="853"/>
      <c r="CM113" s="847" t="s">
        <v>450</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v>1816372</v>
      </c>
      <c r="DH113" s="812"/>
      <c r="DI113" s="812"/>
      <c r="DJ113" s="812"/>
      <c r="DK113" s="813"/>
      <c r="DL113" s="814">
        <v>1673538</v>
      </c>
      <c r="DM113" s="812"/>
      <c r="DN113" s="812"/>
      <c r="DO113" s="812"/>
      <c r="DP113" s="813"/>
      <c r="DQ113" s="814">
        <v>1528692</v>
      </c>
      <c r="DR113" s="812"/>
      <c r="DS113" s="812"/>
      <c r="DT113" s="812"/>
      <c r="DU113" s="813"/>
      <c r="DV113" s="856">
        <v>2.2999999999999998</v>
      </c>
      <c r="DW113" s="857"/>
      <c r="DX113" s="857"/>
      <c r="DY113" s="857"/>
      <c r="DZ113" s="858"/>
    </row>
    <row r="114" spans="1:130" s="212" customFormat="1" ht="26.45" customHeight="1" x14ac:dyDescent="0.15">
      <c r="A114" s="946"/>
      <c r="B114" s="947"/>
      <c r="C114" s="784" t="s">
        <v>451</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t="s">
        <v>127</v>
      </c>
      <c r="AB114" s="812"/>
      <c r="AC114" s="812"/>
      <c r="AD114" s="812"/>
      <c r="AE114" s="813"/>
      <c r="AF114" s="814" t="s">
        <v>127</v>
      </c>
      <c r="AG114" s="812"/>
      <c r="AH114" s="812"/>
      <c r="AI114" s="812"/>
      <c r="AJ114" s="813"/>
      <c r="AK114" s="814" t="s">
        <v>127</v>
      </c>
      <c r="AL114" s="812"/>
      <c r="AM114" s="812"/>
      <c r="AN114" s="812"/>
      <c r="AO114" s="813"/>
      <c r="AP114" s="856" t="s">
        <v>127</v>
      </c>
      <c r="AQ114" s="857"/>
      <c r="AR114" s="857"/>
      <c r="AS114" s="857"/>
      <c r="AT114" s="858"/>
      <c r="AU114" s="964"/>
      <c r="AV114" s="965"/>
      <c r="AW114" s="965"/>
      <c r="AX114" s="965"/>
      <c r="AY114" s="965"/>
      <c r="AZ114" s="847" t="s">
        <v>452</v>
      </c>
      <c r="BA114" s="784"/>
      <c r="BB114" s="784"/>
      <c r="BC114" s="784"/>
      <c r="BD114" s="784"/>
      <c r="BE114" s="784"/>
      <c r="BF114" s="784"/>
      <c r="BG114" s="784"/>
      <c r="BH114" s="784"/>
      <c r="BI114" s="784"/>
      <c r="BJ114" s="784"/>
      <c r="BK114" s="784"/>
      <c r="BL114" s="784"/>
      <c r="BM114" s="784"/>
      <c r="BN114" s="784"/>
      <c r="BO114" s="784"/>
      <c r="BP114" s="785"/>
      <c r="BQ114" s="848">
        <v>12746927</v>
      </c>
      <c r="BR114" s="849"/>
      <c r="BS114" s="849"/>
      <c r="BT114" s="849"/>
      <c r="BU114" s="849"/>
      <c r="BV114" s="849">
        <v>12600172</v>
      </c>
      <c r="BW114" s="849"/>
      <c r="BX114" s="849"/>
      <c r="BY114" s="849"/>
      <c r="BZ114" s="849"/>
      <c r="CA114" s="849">
        <v>12659219</v>
      </c>
      <c r="CB114" s="849"/>
      <c r="CC114" s="849"/>
      <c r="CD114" s="849"/>
      <c r="CE114" s="849"/>
      <c r="CF114" s="907">
        <v>18.7</v>
      </c>
      <c r="CG114" s="908"/>
      <c r="CH114" s="908"/>
      <c r="CI114" s="908"/>
      <c r="CJ114" s="908"/>
      <c r="CK114" s="959"/>
      <c r="CL114" s="853"/>
      <c r="CM114" s="847" t="s">
        <v>453</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127</v>
      </c>
      <c r="DH114" s="812"/>
      <c r="DI114" s="812"/>
      <c r="DJ114" s="812"/>
      <c r="DK114" s="813"/>
      <c r="DL114" s="814" t="s">
        <v>127</v>
      </c>
      <c r="DM114" s="812"/>
      <c r="DN114" s="812"/>
      <c r="DO114" s="812"/>
      <c r="DP114" s="813"/>
      <c r="DQ114" s="814" t="s">
        <v>127</v>
      </c>
      <c r="DR114" s="812"/>
      <c r="DS114" s="812"/>
      <c r="DT114" s="812"/>
      <c r="DU114" s="813"/>
      <c r="DV114" s="856" t="s">
        <v>127</v>
      </c>
      <c r="DW114" s="857"/>
      <c r="DX114" s="857"/>
      <c r="DY114" s="857"/>
      <c r="DZ114" s="858"/>
    </row>
    <row r="115" spans="1:130" s="212" customFormat="1" ht="26.45" customHeight="1" x14ac:dyDescent="0.15">
      <c r="A115" s="946"/>
      <c r="B115" s="947"/>
      <c r="C115" s="784" t="s">
        <v>454</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650041</v>
      </c>
      <c r="AB115" s="951"/>
      <c r="AC115" s="951"/>
      <c r="AD115" s="951"/>
      <c r="AE115" s="952"/>
      <c r="AF115" s="953">
        <v>638509</v>
      </c>
      <c r="AG115" s="951"/>
      <c r="AH115" s="951"/>
      <c r="AI115" s="951"/>
      <c r="AJ115" s="952"/>
      <c r="AK115" s="953">
        <v>721664</v>
      </c>
      <c r="AL115" s="951"/>
      <c r="AM115" s="951"/>
      <c r="AN115" s="951"/>
      <c r="AO115" s="952"/>
      <c r="AP115" s="954">
        <v>1.1000000000000001</v>
      </c>
      <c r="AQ115" s="955"/>
      <c r="AR115" s="955"/>
      <c r="AS115" s="955"/>
      <c r="AT115" s="956"/>
      <c r="AU115" s="964"/>
      <c r="AV115" s="965"/>
      <c r="AW115" s="965"/>
      <c r="AX115" s="965"/>
      <c r="AY115" s="965"/>
      <c r="AZ115" s="847" t="s">
        <v>455</v>
      </c>
      <c r="BA115" s="784"/>
      <c r="BB115" s="784"/>
      <c r="BC115" s="784"/>
      <c r="BD115" s="784"/>
      <c r="BE115" s="784"/>
      <c r="BF115" s="784"/>
      <c r="BG115" s="784"/>
      <c r="BH115" s="784"/>
      <c r="BI115" s="784"/>
      <c r="BJ115" s="784"/>
      <c r="BK115" s="784"/>
      <c r="BL115" s="784"/>
      <c r="BM115" s="784"/>
      <c r="BN115" s="784"/>
      <c r="BO115" s="784"/>
      <c r="BP115" s="785"/>
      <c r="BQ115" s="848">
        <v>11262</v>
      </c>
      <c r="BR115" s="849"/>
      <c r="BS115" s="849"/>
      <c r="BT115" s="849"/>
      <c r="BU115" s="849"/>
      <c r="BV115" s="849">
        <v>9656</v>
      </c>
      <c r="BW115" s="849"/>
      <c r="BX115" s="849"/>
      <c r="BY115" s="849"/>
      <c r="BZ115" s="849"/>
      <c r="CA115" s="849">
        <v>31319</v>
      </c>
      <c r="CB115" s="849"/>
      <c r="CC115" s="849"/>
      <c r="CD115" s="849"/>
      <c r="CE115" s="849"/>
      <c r="CF115" s="907">
        <v>0</v>
      </c>
      <c r="CG115" s="908"/>
      <c r="CH115" s="908"/>
      <c r="CI115" s="908"/>
      <c r="CJ115" s="908"/>
      <c r="CK115" s="959"/>
      <c r="CL115" s="853"/>
      <c r="CM115" s="847" t="s">
        <v>456</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v>111370</v>
      </c>
      <c r="DH115" s="812"/>
      <c r="DI115" s="812"/>
      <c r="DJ115" s="812"/>
      <c r="DK115" s="813"/>
      <c r="DL115" s="814">
        <v>111470</v>
      </c>
      <c r="DM115" s="812"/>
      <c r="DN115" s="812"/>
      <c r="DO115" s="812"/>
      <c r="DP115" s="813"/>
      <c r="DQ115" s="814">
        <v>111570</v>
      </c>
      <c r="DR115" s="812"/>
      <c r="DS115" s="812"/>
      <c r="DT115" s="812"/>
      <c r="DU115" s="813"/>
      <c r="DV115" s="856">
        <v>0.2</v>
      </c>
      <c r="DW115" s="857"/>
      <c r="DX115" s="857"/>
      <c r="DY115" s="857"/>
      <c r="DZ115" s="858"/>
    </row>
    <row r="116" spans="1:130" s="212" customFormat="1" ht="26.45" customHeight="1" x14ac:dyDescent="0.15">
      <c r="A116" s="948"/>
      <c r="B116" s="949"/>
      <c r="C116" s="871" t="s">
        <v>457</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127</v>
      </c>
      <c r="AB116" s="812"/>
      <c r="AC116" s="812"/>
      <c r="AD116" s="812"/>
      <c r="AE116" s="813"/>
      <c r="AF116" s="814" t="s">
        <v>446</v>
      </c>
      <c r="AG116" s="812"/>
      <c r="AH116" s="812"/>
      <c r="AI116" s="812"/>
      <c r="AJ116" s="813"/>
      <c r="AK116" s="814" t="s">
        <v>449</v>
      </c>
      <c r="AL116" s="812"/>
      <c r="AM116" s="812"/>
      <c r="AN116" s="812"/>
      <c r="AO116" s="813"/>
      <c r="AP116" s="856" t="s">
        <v>446</v>
      </c>
      <c r="AQ116" s="857"/>
      <c r="AR116" s="857"/>
      <c r="AS116" s="857"/>
      <c r="AT116" s="858"/>
      <c r="AU116" s="964"/>
      <c r="AV116" s="965"/>
      <c r="AW116" s="965"/>
      <c r="AX116" s="965"/>
      <c r="AY116" s="965"/>
      <c r="AZ116" s="941" t="s">
        <v>458</v>
      </c>
      <c r="BA116" s="942"/>
      <c r="BB116" s="942"/>
      <c r="BC116" s="942"/>
      <c r="BD116" s="942"/>
      <c r="BE116" s="942"/>
      <c r="BF116" s="942"/>
      <c r="BG116" s="942"/>
      <c r="BH116" s="942"/>
      <c r="BI116" s="942"/>
      <c r="BJ116" s="942"/>
      <c r="BK116" s="942"/>
      <c r="BL116" s="942"/>
      <c r="BM116" s="942"/>
      <c r="BN116" s="942"/>
      <c r="BO116" s="942"/>
      <c r="BP116" s="943"/>
      <c r="BQ116" s="848" t="s">
        <v>127</v>
      </c>
      <c r="BR116" s="849"/>
      <c r="BS116" s="849"/>
      <c r="BT116" s="849"/>
      <c r="BU116" s="849"/>
      <c r="BV116" s="849" t="s">
        <v>127</v>
      </c>
      <c r="BW116" s="849"/>
      <c r="BX116" s="849"/>
      <c r="BY116" s="849"/>
      <c r="BZ116" s="849"/>
      <c r="CA116" s="849" t="s">
        <v>401</v>
      </c>
      <c r="CB116" s="849"/>
      <c r="CC116" s="849"/>
      <c r="CD116" s="849"/>
      <c r="CE116" s="849"/>
      <c r="CF116" s="907" t="s">
        <v>127</v>
      </c>
      <c r="CG116" s="908"/>
      <c r="CH116" s="908"/>
      <c r="CI116" s="908"/>
      <c r="CJ116" s="908"/>
      <c r="CK116" s="959"/>
      <c r="CL116" s="853"/>
      <c r="CM116" s="847" t="s">
        <v>459</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v>266272</v>
      </c>
      <c r="DH116" s="812"/>
      <c r="DI116" s="812"/>
      <c r="DJ116" s="812"/>
      <c r="DK116" s="813"/>
      <c r="DL116" s="814">
        <v>265558</v>
      </c>
      <c r="DM116" s="812"/>
      <c r="DN116" s="812"/>
      <c r="DO116" s="812"/>
      <c r="DP116" s="813"/>
      <c r="DQ116" s="814">
        <v>264865</v>
      </c>
      <c r="DR116" s="812"/>
      <c r="DS116" s="812"/>
      <c r="DT116" s="812"/>
      <c r="DU116" s="813"/>
      <c r="DV116" s="856">
        <v>0.4</v>
      </c>
      <c r="DW116" s="857"/>
      <c r="DX116" s="857"/>
      <c r="DY116" s="857"/>
      <c r="DZ116" s="858"/>
    </row>
    <row r="117" spans="1:130" s="212" customFormat="1" ht="26.45" customHeight="1" x14ac:dyDescent="0.15">
      <c r="A117" s="927" t="s">
        <v>183</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460</v>
      </c>
      <c r="Z117" s="929"/>
      <c r="AA117" s="934">
        <v>13355538</v>
      </c>
      <c r="AB117" s="935"/>
      <c r="AC117" s="935"/>
      <c r="AD117" s="935"/>
      <c r="AE117" s="936"/>
      <c r="AF117" s="937">
        <v>12845815</v>
      </c>
      <c r="AG117" s="935"/>
      <c r="AH117" s="935"/>
      <c r="AI117" s="935"/>
      <c r="AJ117" s="936"/>
      <c r="AK117" s="937">
        <v>13003485</v>
      </c>
      <c r="AL117" s="935"/>
      <c r="AM117" s="935"/>
      <c r="AN117" s="935"/>
      <c r="AO117" s="936"/>
      <c r="AP117" s="938"/>
      <c r="AQ117" s="939"/>
      <c r="AR117" s="939"/>
      <c r="AS117" s="939"/>
      <c r="AT117" s="940"/>
      <c r="AU117" s="964"/>
      <c r="AV117" s="965"/>
      <c r="AW117" s="965"/>
      <c r="AX117" s="965"/>
      <c r="AY117" s="965"/>
      <c r="AZ117" s="895" t="s">
        <v>461</v>
      </c>
      <c r="BA117" s="896"/>
      <c r="BB117" s="896"/>
      <c r="BC117" s="896"/>
      <c r="BD117" s="896"/>
      <c r="BE117" s="896"/>
      <c r="BF117" s="896"/>
      <c r="BG117" s="896"/>
      <c r="BH117" s="896"/>
      <c r="BI117" s="896"/>
      <c r="BJ117" s="896"/>
      <c r="BK117" s="896"/>
      <c r="BL117" s="896"/>
      <c r="BM117" s="896"/>
      <c r="BN117" s="896"/>
      <c r="BO117" s="896"/>
      <c r="BP117" s="897"/>
      <c r="BQ117" s="848" t="s">
        <v>127</v>
      </c>
      <c r="BR117" s="849"/>
      <c r="BS117" s="849"/>
      <c r="BT117" s="849"/>
      <c r="BU117" s="849"/>
      <c r="BV117" s="849" t="s">
        <v>127</v>
      </c>
      <c r="BW117" s="849"/>
      <c r="BX117" s="849"/>
      <c r="BY117" s="849"/>
      <c r="BZ117" s="849"/>
      <c r="CA117" s="849" t="s">
        <v>446</v>
      </c>
      <c r="CB117" s="849"/>
      <c r="CC117" s="849"/>
      <c r="CD117" s="849"/>
      <c r="CE117" s="849"/>
      <c r="CF117" s="907" t="s">
        <v>127</v>
      </c>
      <c r="CG117" s="908"/>
      <c r="CH117" s="908"/>
      <c r="CI117" s="908"/>
      <c r="CJ117" s="908"/>
      <c r="CK117" s="959"/>
      <c r="CL117" s="853"/>
      <c r="CM117" s="847" t="s">
        <v>462</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v>1391</v>
      </c>
      <c r="DH117" s="812"/>
      <c r="DI117" s="812"/>
      <c r="DJ117" s="812"/>
      <c r="DK117" s="813"/>
      <c r="DL117" s="814">
        <v>1167</v>
      </c>
      <c r="DM117" s="812"/>
      <c r="DN117" s="812"/>
      <c r="DO117" s="812"/>
      <c r="DP117" s="813"/>
      <c r="DQ117" s="814">
        <v>1811</v>
      </c>
      <c r="DR117" s="812"/>
      <c r="DS117" s="812"/>
      <c r="DT117" s="812"/>
      <c r="DU117" s="813"/>
      <c r="DV117" s="856">
        <v>0</v>
      </c>
      <c r="DW117" s="857"/>
      <c r="DX117" s="857"/>
      <c r="DY117" s="857"/>
      <c r="DZ117" s="858"/>
    </row>
    <row r="118" spans="1:130" s="212" customFormat="1" ht="26.45" customHeight="1" x14ac:dyDescent="0.15">
      <c r="A118" s="927" t="s">
        <v>434</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431</v>
      </c>
      <c r="AB118" s="928"/>
      <c r="AC118" s="928"/>
      <c r="AD118" s="928"/>
      <c r="AE118" s="929"/>
      <c r="AF118" s="930" t="s">
        <v>432</v>
      </c>
      <c r="AG118" s="928"/>
      <c r="AH118" s="928"/>
      <c r="AI118" s="928"/>
      <c r="AJ118" s="929"/>
      <c r="AK118" s="930" t="s">
        <v>300</v>
      </c>
      <c r="AL118" s="928"/>
      <c r="AM118" s="928"/>
      <c r="AN118" s="928"/>
      <c r="AO118" s="929"/>
      <c r="AP118" s="931" t="s">
        <v>433</v>
      </c>
      <c r="AQ118" s="932"/>
      <c r="AR118" s="932"/>
      <c r="AS118" s="932"/>
      <c r="AT118" s="933"/>
      <c r="AU118" s="964"/>
      <c r="AV118" s="965"/>
      <c r="AW118" s="965"/>
      <c r="AX118" s="965"/>
      <c r="AY118" s="965"/>
      <c r="AZ118" s="870" t="s">
        <v>463</v>
      </c>
      <c r="BA118" s="871"/>
      <c r="BB118" s="871"/>
      <c r="BC118" s="871"/>
      <c r="BD118" s="871"/>
      <c r="BE118" s="871"/>
      <c r="BF118" s="871"/>
      <c r="BG118" s="871"/>
      <c r="BH118" s="871"/>
      <c r="BI118" s="871"/>
      <c r="BJ118" s="871"/>
      <c r="BK118" s="871"/>
      <c r="BL118" s="871"/>
      <c r="BM118" s="871"/>
      <c r="BN118" s="871"/>
      <c r="BO118" s="871"/>
      <c r="BP118" s="872"/>
      <c r="BQ118" s="911" t="s">
        <v>127</v>
      </c>
      <c r="BR118" s="877"/>
      <c r="BS118" s="877"/>
      <c r="BT118" s="877"/>
      <c r="BU118" s="877"/>
      <c r="BV118" s="877" t="s">
        <v>446</v>
      </c>
      <c r="BW118" s="877"/>
      <c r="BX118" s="877"/>
      <c r="BY118" s="877"/>
      <c r="BZ118" s="877"/>
      <c r="CA118" s="877" t="s">
        <v>127</v>
      </c>
      <c r="CB118" s="877"/>
      <c r="CC118" s="877"/>
      <c r="CD118" s="877"/>
      <c r="CE118" s="877"/>
      <c r="CF118" s="907" t="s">
        <v>446</v>
      </c>
      <c r="CG118" s="908"/>
      <c r="CH118" s="908"/>
      <c r="CI118" s="908"/>
      <c r="CJ118" s="908"/>
      <c r="CK118" s="959"/>
      <c r="CL118" s="853"/>
      <c r="CM118" s="847" t="s">
        <v>464</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127</v>
      </c>
      <c r="DH118" s="812"/>
      <c r="DI118" s="812"/>
      <c r="DJ118" s="812"/>
      <c r="DK118" s="813"/>
      <c r="DL118" s="814" t="s">
        <v>127</v>
      </c>
      <c r="DM118" s="812"/>
      <c r="DN118" s="812"/>
      <c r="DO118" s="812"/>
      <c r="DP118" s="813"/>
      <c r="DQ118" s="814" t="s">
        <v>127</v>
      </c>
      <c r="DR118" s="812"/>
      <c r="DS118" s="812"/>
      <c r="DT118" s="812"/>
      <c r="DU118" s="813"/>
      <c r="DV118" s="856" t="s">
        <v>127</v>
      </c>
      <c r="DW118" s="857"/>
      <c r="DX118" s="857"/>
      <c r="DY118" s="857"/>
      <c r="DZ118" s="858"/>
    </row>
    <row r="119" spans="1:130" s="212" customFormat="1" ht="26.45" customHeight="1" x14ac:dyDescent="0.15">
      <c r="A119" s="850" t="s">
        <v>437</v>
      </c>
      <c r="B119" s="851"/>
      <c r="C119" s="892" t="s">
        <v>438</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v>625789</v>
      </c>
      <c r="AB119" s="921"/>
      <c r="AC119" s="921"/>
      <c r="AD119" s="921"/>
      <c r="AE119" s="922"/>
      <c r="AF119" s="923">
        <v>613928</v>
      </c>
      <c r="AG119" s="921"/>
      <c r="AH119" s="921"/>
      <c r="AI119" s="921"/>
      <c r="AJ119" s="922"/>
      <c r="AK119" s="923">
        <v>699072</v>
      </c>
      <c r="AL119" s="921"/>
      <c r="AM119" s="921"/>
      <c r="AN119" s="921"/>
      <c r="AO119" s="922"/>
      <c r="AP119" s="924">
        <v>1</v>
      </c>
      <c r="AQ119" s="925"/>
      <c r="AR119" s="925"/>
      <c r="AS119" s="925"/>
      <c r="AT119" s="926"/>
      <c r="AU119" s="966"/>
      <c r="AV119" s="967"/>
      <c r="AW119" s="967"/>
      <c r="AX119" s="967"/>
      <c r="AY119" s="967"/>
      <c r="AZ119" s="233" t="s">
        <v>183</v>
      </c>
      <c r="BA119" s="233"/>
      <c r="BB119" s="233"/>
      <c r="BC119" s="233"/>
      <c r="BD119" s="233"/>
      <c r="BE119" s="233"/>
      <c r="BF119" s="233"/>
      <c r="BG119" s="233"/>
      <c r="BH119" s="233"/>
      <c r="BI119" s="233"/>
      <c r="BJ119" s="233"/>
      <c r="BK119" s="233"/>
      <c r="BL119" s="233"/>
      <c r="BM119" s="233"/>
      <c r="BN119" s="233"/>
      <c r="BO119" s="909" t="s">
        <v>465</v>
      </c>
      <c r="BP119" s="910"/>
      <c r="BQ119" s="911">
        <v>151138405</v>
      </c>
      <c r="BR119" s="877"/>
      <c r="BS119" s="877"/>
      <c r="BT119" s="877"/>
      <c r="BU119" s="877"/>
      <c r="BV119" s="877">
        <v>148414834</v>
      </c>
      <c r="BW119" s="877"/>
      <c r="BX119" s="877"/>
      <c r="BY119" s="877"/>
      <c r="BZ119" s="877"/>
      <c r="CA119" s="877">
        <v>147372932</v>
      </c>
      <c r="CB119" s="877"/>
      <c r="CC119" s="877"/>
      <c r="CD119" s="877"/>
      <c r="CE119" s="877"/>
      <c r="CF119" s="780"/>
      <c r="CG119" s="781"/>
      <c r="CH119" s="781"/>
      <c r="CI119" s="781"/>
      <c r="CJ119" s="866"/>
      <c r="CK119" s="960"/>
      <c r="CL119" s="855"/>
      <c r="CM119" s="870" t="s">
        <v>466</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449</v>
      </c>
      <c r="DH119" s="796"/>
      <c r="DI119" s="796"/>
      <c r="DJ119" s="796"/>
      <c r="DK119" s="797"/>
      <c r="DL119" s="798" t="s">
        <v>127</v>
      </c>
      <c r="DM119" s="796"/>
      <c r="DN119" s="796"/>
      <c r="DO119" s="796"/>
      <c r="DP119" s="797"/>
      <c r="DQ119" s="798" t="s">
        <v>127</v>
      </c>
      <c r="DR119" s="796"/>
      <c r="DS119" s="796"/>
      <c r="DT119" s="796"/>
      <c r="DU119" s="797"/>
      <c r="DV119" s="880" t="s">
        <v>449</v>
      </c>
      <c r="DW119" s="881"/>
      <c r="DX119" s="881"/>
      <c r="DY119" s="881"/>
      <c r="DZ119" s="882"/>
    </row>
    <row r="120" spans="1:130" s="212" customFormat="1" ht="26.45" customHeight="1" x14ac:dyDescent="0.15">
      <c r="A120" s="852"/>
      <c r="B120" s="853"/>
      <c r="C120" s="847" t="s">
        <v>441</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401</v>
      </c>
      <c r="AB120" s="812"/>
      <c r="AC120" s="812"/>
      <c r="AD120" s="812"/>
      <c r="AE120" s="813"/>
      <c r="AF120" s="814" t="s">
        <v>127</v>
      </c>
      <c r="AG120" s="812"/>
      <c r="AH120" s="812"/>
      <c r="AI120" s="812"/>
      <c r="AJ120" s="813"/>
      <c r="AK120" s="814" t="s">
        <v>449</v>
      </c>
      <c r="AL120" s="812"/>
      <c r="AM120" s="812"/>
      <c r="AN120" s="812"/>
      <c r="AO120" s="813"/>
      <c r="AP120" s="856" t="s">
        <v>446</v>
      </c>
      <c r="AQ120" s="857"/>
      <c r="AR120" s="857"/>
      <c r="AS120" s="857"/>
      <c r="AT120" s="858"/>
      <c r="AU120" s="912" t="s">
        <v>467</v>
      </c>
      <c r="AV120" s="913"/>
      <c r="AW120" s="913"/>
      <c r="AX120" s="913"/>
      <c r="AY120" s="914"/>
      <c r="AZ120" s="892" t="s">
        <v>468</v>
      </c>
      <c r="BA120" s="840"/>
      <c r="BB120" s="840"/>
      <c r="BC120" s="840"/>
      <c r="BD120" s="840"/>
      <c r="BE120" s="840"/>
      <c r="BF120" s="840"/>
      <c r="BG120" s="840"/>
      <c r="BH120" s="840"/>
      <c r="BI120" s="840"/>
      <c r="BJ120" s="840"/>
      <c r="BK120" s="840"/>
      <c r="BL120" s="840"/>
      <c r="BM120" s="840"/>
      <c r="BN120" s="840"/>
      <c r="BO120" s="840"/>
      <c r="BP120" s="841"/>
      <c r="BQ120" s="893">
        <v>9030903</v>
      </c>
      <c r="BR120" s="874"/>
      <c r="BS120" s="874"/>
      <c r="BT120" s="874"/>
      <c r="BU120" s="874"/>
      <c r="BV120" s="874">
        <v>13513240</v>
      </c>
      <c r="BW120" s="874"/>
      <c r="BX120" s="874"/>
      <c r="BY120" s="874"/>
      <c r="BZ120" s="874"/>
      <c r="CA120" s="874">
        <v>17238681</v>
      </c>
      <c r="CB120" s="874"/>
      <c r="CC120" s="874"/>
      <c r="CD120" s="874"/>
      <c r="CE120" s="874"/>
      <c r="CF120" s="898">
        <v>25.5</v>
      </c>
      <c r="CG120" s="899"/>
      <c r="CH120" s="899"/>
      <c r="CI120" s="899"/>
      <c r="CJ120" s="899"/>
      <c r="CK120" s="900" t="s">
        <v>469</v>
      </c>
      <c r="CL120" s="884"/>
      <c r="CM120" s="884"/>
      <c r="CN120" s="884"/>
      <c r="CO120" s="885"/>
      <c r="CP120" s="904" t="s">
        <v>470</v>
      </c>
      <c r="CQ120" s="905"/>
      <c r="CR120" s="905"/>
      <c r="CS120" s="905"/>
      <c r="CT120" s="905"/>
      <c r="CU120" s="905"/>
      <c r="CV120" s="905"/>
      <c r="CW120" s="905"/>
      <c r="CX120" s="905"/>
      <c r="CY120" s="905"/>
      <c r="CZ120" s="905"/>
      <c r="DA120" s="905"/>
      <c r="DB120" s="905"/>
      <c r="DC120" s="905"/>
      <c r="DD120" s="905"/>
      <c r="DE120" s="905"/>
      <c r="DF120" s="906"/>
      <c r="DG120" s="893">
        <v>16412034</v>
      </c>
      <c r="DH120" s="874"/>
      <c r="DI120" s="874"/>
      <c r="DJ120" s="874"/>
      <c r="DK120" s="874"/>
      <c r="DL120" s="874">
        <v>18815871</v>
      </c>
      <c r="DM120" s="874"/>
      <c r="DN120" s="874"/>
      <c r="DO120" s="874"/>
      <c r="DP120" s="874"/>
      <c r="DQ120" s="874">
        <v>17159454</v>
      </c>
      <c r="DR120" s="874"/>
      <c r="DS120" s="874"/>
      <c r="DT120" s="874"/>
      <c r="DU120" s="874"/>
      <c r="DV120" s="875">
        <v>25.4</v>
      </c>
      <c r="DW120" s="875"/>
      <c r="DX120" s="875"/>
      <c r="DY120" s="875"/>
      <c r="DZ120" s="876"/>
    </row>
    <row r="121" spans="1:130" s="212" customFormat="1" ht="26.45" customHeight="1" x14ac:dyDescent="0.15">
      <c r="A121" s="852"/>
      <c r="B121" s="853"/>
      <c r="C121" s="895" t="s">
        <v>471</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127</v>
      </c>
      <c r="AB121" s="812"/>
      <c r="AC121" s="812"/>
      <c r="AD121" s="812"/>
      <c r="AE121" s="813"/>
      <c r="AF121" s="814" t="s">
        <v>449</v>
      </c>
      <c r="AG121" s="812"/>
      <c r="AH121" s="812"/>
      <c r="AI121" s="812"/>
      <c r="AJ121" s="813"/>
      <c r="AK121" s="814" t="s">
        <v>127</v>
      </c>
      <c r="AL121" s="812"/>
      <c r="AM121" s="812"/>
      <c r="AN121" s="812"/>
      <c r="AO121" s="813"/>
      <c r="AP121" s="856" t="s">
        <v>127</v>
      </c>
      <c r="AQ121" s="857"/>
      <c r="AR121" s="857"/>
      <c r="AS121" s="857"/>
      <c r="AT121" s="858"/>
      <c r="AU121" s="915"/>
      <c r="AV121" s="916"/>
      <c r="AW121" s="916"/>
      <c r="AX121" s="916"/>
      <c r="AY121" s="917"/>
      <c r="AZ121" s="847" t="s">
        <v>472</v>
      </c>
      <c r="BA121" s="784"/>
      <c r="BB121" s="784"/>
      <c r="BC121" s="784"/>
      <c r="BD121" s="784"/>
      <c r="BE121" s="784"/>
      <c r="BF121" s="784"/>
      <c r="BG121" s="784"/>
      <c r="BH121" s="784"/>
      <c r="BI121" s="784"/>
      <c r="BJ121" s="784"/>
      <c r="BK121" s="784"/>
      <c r="BL121" s="784"/>
      <c r="BM121" s="784"/>
      <c r="BN121" s="784"/>
      <c r="BO121" s="784"/>
      <c r="BP121" s="785"/>
      <c r="BQ121" s="848">
        <v>33725547</v>
      </c>
      <c r="BR121" s="849"/>
      <c r="BS121" s="849"/>
      <c r="BT121" s="849"/>
      <c r="BU121" s="849"/>
      <c r="BV121" s="849">
        <v>34662309</v>
      </c>
      <c r="BW121" s="849"/>
      <c r="BX121" s="849"/>
      <c r="BY121" s="849"/>
      <c r="BZ121" s="849"/>
      <c r="CA121" s="849">
        <v>34404452</v>
      </c>
      <c r="CB121" s="849"/>
      <c r="CC121" s="849"/>
      <c r="CD121" s="849"/>
      <c r="CE121" s="849"/>
      <c r="CF121" s="907">
        <v>50.8</v>
      </c>
      <c r="CG121" s="908"/>
      <c r="CH121" s="908"/>
      <c r="CI121" s="908"/>
      <c r="CJ121" s="908"/>
      <c r="CK121" s="901"/>
      <c r="CL121" s="887"/>
      <c r="CM121" s="887"/>
      <c r="CN121" s="887"/>
      <c r="CO121" s="888"/>
      <c r="CP121" s="867" t="s">
        <v>473</v>
      </c>
      <c r="CQ121" s="868"/>
      <c r="CR121" s="868"/>
      <c r="CS121" s="868"/>
      <c r="CT121" s="868"/>
      <c r="CU121" s="868"/>
      <c r="CV121" s="868"/>
      <c r="CW121" s="868"/>
      <c r="CX121" s="868"/>
      <c r="CY121" s="868"/>
      <c r="CZ121" s="868"/>
      <c r="DA121" s="868"/>
      <c r="DB121" s="868"/>
      <c r="DC121" s="868"/>
      <c r="DD121" s="868"/>
      <c r="DE121" s="868"/>
      <c r="DF121" s="869"/>
      <c r="DG121" s="848">
        <v>10614677</v>
      </c>
      <c r="DH121" s="849"/>
      <c r="DI121" s="849"/>
      <c r="DJ121" s="849"/>
      <c r="DK121" s="849"/>
      <c r="DL121" s="849">
        <v>8983579</v>
      </c>
      <c r="DM121" s="849"/>
      <c r="DN121" s="849"/>
      <c r="DO121" s="849"/>
      <c r="DP121" s="849"/>
      <c r="DQ121" s="849">
        <v>7555775</v>
      </c>
      <c r="DR121" s="849"/>
      <c r="DS121" s="849"/>
      <c r="DT121" s="849"/>
      <c r="DU121" s="849"/>
      <c r="DV121" s="826">
        <v>11.2</v>
      </c>
      <c r="DW121" s="826"/>
      <c r="DX121" s="826"/>
      <c r="DY121" s="826"/>
      <c r="DZ121" s="827"/>
    </row>
    <row r="122" spans="1:130" s="212" customFormat="1" ht="26.45" customHeight="1" x14ac:dyDescent="0.15">
      <c r="A122" s="852"/>
      <c r="B122" s="853"/>
      <c r="C122" s="847" t="s">
        <v>453</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401</v>
      </c>
      <c r="AB122" s="812"/>
      <c r="AC122" s="812"/>
      <c r="AD122" s="812"/>
      <c r="AE122" s="813"/>
      <c r="AF122" s="814" t="s">
        <v>127</v>
      </c>
      <c r="AG122" s="812"/>
      <c r="AH122" s="812"/>
      <c r="AI122" s="812"/>
      <c r="AJ122" s="813"/>
      <c r="AK122" s="814" t="s">
        <v>127</v>
      </c>
      <c r="AL122" s="812"/>
      <c r="AM122" s="812"/>
      <c r="AN122" s="812"/>
      <c r="AO122" s="813"/>
      <c r="AP122" s="856" t="s">
        <v>127</v>
      </c>
      <c r="AQ122" s="857"/>
      <c r="AR122" s="857"/>
      <c r="AS122" s="857"/>
      <c r="AT122" s="858"/>
      <c r="AU122" s="915"/>
      <c r="AV122" s="916"/>
      <c r="AW122" s="916"/>
      <c r="AX122" s="916"/>
      <c r="AY122" s="917"/>
      <c r="AZ122" s="870" t="s">
        <v>474</v>
      </c>
      <c r="BA122" s="871"/>
      <c r="BB122" s="871"/>
      <c r="BC122" s="871"/>
      <c r="BD122" s="871"/>
      <c r="BE122" s="871"/>
      <c r="BF122" s="871"/>
      <c r="BG122" s="871"/>
      <c r="BH122" s="871"/>
      <c r="BI122" s="871"/>
      <c r="BJ122" s="871"/>
      <c r="BK122" s="871"/>
      <c r="BL122" s="871"/>
      <c r="BM122" s="871"/>
      <c r="BN122" s="871"/>
      <c r="BO122" s="871"/>
      <c r="BP122" s="872"/>
      <c r="BQ122" s="911">
        <v>75587076</v>
      </c>
      <c r="BR122" s="877"/>
      <c r="BS122" s="877"/>
      <c r="BT122" s="877"/>
      <c r="BU122" s="877"/>
      <c r="BV122" s="877">
        <v>71967598</v>
      </c>
      <c r="BW122" s="877"/>
      <c r="BX122" s="877"/>
      <c r="BY122" s="877"/>
      <c r="BZ122" s="877"/>
      <c r="CA122" s="877">
        <v>73152011</v>
      </c>
      <c r="CB122" s="877"/>
      <c r="CC122" s="877"/>
      <c r="CD122" s="877"/>
      <c r="CE122" s="877"/>
      <c r="CF122" s="878">
        <v>108.1</v>
      </c>
      <c r="CG122" s="879"/>
      <c r="CH122" s="879"/>
      <c r="CI122" s="879"/>
      <c r="CJ122" s="879"/>
      <c r="CK122" s="901"/>
      <c r="CL122" s="887"/>
      <c r="CM122" s="887"/>
      <c r="CN122" s="887"/>
      <c r="CO122" s="888"/>
      <c r="CP122" s="867" t="s">
        <v>475</v>
      </c>
      <c r="CQ122" s="868"/>
      <c r="CR122" s="868"/>
      <c r="CS122" s="868"/>
      <c r="CT122" s="868"/>
      <c r="CU122" s="868"/>
      <c r="CV122" s="868"/>
      <c r="CW122" s="868"/>
      <c r="CX122" s="868"/>
      <c r="CY122" s="868"/>
      <c r="CZ122" s="868"/>
      <c r="DA122" s="868"/>
      <c r="DB122" s="868"/>
      <c r="DC122" s="868"/>
      <c r="DD122" s="868"/>
      <c r="DE122" s="868"/>
      <c r="DF122" s="869"/>
      <c r="DG122" s="848">
        <v>1274007</v>
      </c>
      <c r="DH122" s="849"/>
      <c r="DI122" s="849"/>
      <c r="DJ122" s="849"/>
      <c r="DK122" s="849"/>
      <c r="DL122" s="849">
        <v>1449713</v>
      </c>
      <c r="DM122" s="849"/>
      <c r="DN122" s="849"/>
      <c r="DO122" s="849"/>
      <c r="DP122" s="849"/>
      <c r="DQ122" s="849">
        <v>1330220</v>
      </c>
      <c r="DR122" s="849"/>
      <c r="DS122" s="849"/>
      <c r="DT122" s="849"/>
      <c r="DU122" s="849"/>
      <c r="DV122" s="826">
        <v>2</v>
      </c>
      <c r="DW122" s="826"/>
      <c r="DX122" s="826"/>
      <c r="DY122" s="826"/>
      <c r="DZ122" s="827"/>
    </row>
    <row r="123" spans="1:130" s="212" customFormat="1" ht="26.45" customHeight="1" x14ac:dyDescent="0.15">
      <c r="A123" s="852"/>
      <c r="B123" s="853"/>
      <c r="C123" s="847" t="s">
        <v>459</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v>24252</v>
      </c>
      <c r="AB123" s="812"/>
      <c r="AC123" s="812"/>
      <c r="AD123" s="812"/>
      <c r="AE123" s="813"/>
      <c r="AF123" s="814">
        <v>24581</v>
      </c>
      <c r="AG123" s="812"/>
      <c r="AH123" s="812"/>
      <c r="AI123" s="812"/>
      <c r="AJ123" s="813"/>
      <c r="AK123" s="814">
        <v>22592</v>
      </c>
      <c r="AL123" s="812"/>
      <c r="AM123" s="812"/>
      <c r="AN123" s="812"/>
      <c r="AO123" s="813"/>
      <c r="AP123" s="856">
        <v>0</v>
      </c>
      <c r="AQ123" s="857"/>
      <c r="AR123" s="857"/>
      <c r="AS123" s="857"/>
      <c r="AT123" s="858"/>
      <c r="AU123" s="918"/>
      <c r="AV123" s="919"/>
      <c r="AW123" s="919"/>
      <c r="AX123" s="919"/>
      <c r="AY123" s="919"/>
      <c r="AZ123" s="233" t="s">
        <v>183</v>
      </c>
      <c r="BA123" s="233"/>
      <c r="BB123" s="233"/>
      <c r="BC123" s="233"/>
      <c r="BD123" s="233"/>
      <c r="BE123" s="233"/>
      <c r="BF123" s="233"/>
      <c r="BG123" s="233"/>
      <c r="BH123" s="233"/>
      <c r="BI123" s="233"/>
      <c r="BJ123" s="233"/>
      <c r="BK123" s="233"/>
      <c r="BL123" s="233"/>
      <c r="BM123" s="233"/>
      <c r="BN123" s="233"/>
      <c r="BO123" s="909" t="s">
        <v>476</v>
      </c>
      <c r="BP123" s="910"/>
      <c r="BQ123" s="864">
        <v>118343526</v>
      </c>
      <c r="BR123" s="865"/>
      <c r="BS123" s="865"/>
      <c r="BT123" s="865"/>
      <c r="BU123" s="865"/>
      <c r="BV123" s="865">
        <v>120143147</v>
      </c>
      <c r="BW123" s="865"/>
      <c r="BX123" s="865"/>
      <c r="BY123" s="865"/>
      <c r="BZ123" s="865"/>
      <c r="CA123" s="865">
        <v>124795144</v>
      </c>
      <c r="CB123" s="865"/>
      <c r="CC123" s="865"/>
      <c r="CD123" s="865"/>
      <c r="CE123" s="865"/>
      <c r="CF123" s="780"/>
      <c r="CG123" s="781"/>
      <c r="CH123" s="781"/>
      <c r="CI123" s="781"/>
      <c r="CJ123" s="866"/>
      <c r="CK123" s="901"/>
      <c r="CL123" s="887"/>
      <c r="CM123" s="887"/>
      <c r="CN123" s="887"/>
      <c r="CO123" s="888"/>
      <c r="CP123" s="867" t="s">
        <v>477</v>
      </c>
      <c r="CQ123" s="868"/>
      <c r="CR123" s="868"/>
      <c r="CS123" s="868"/>
      <c r="CT123" s="868"/>
      <c r="CU123" s="868"/>
      <c r="CV123" s="868"/>
      <c r="CW123" s="868"/>
      <c r="CX123" s="868"/>
      <c r="CY123" s="868"/>
      <c r="CZ123" s="868"/>
      <c r="DA123" s="868"/>
      <c r="DB123" s="868"/>
      <c r="DC123" s="868"/>
      <c r="DD123" s="868"/>
      <c r="DE123" s="868"/>
      <c r="DF123" s="869"/>
      <c r="DG123" s="811">
        <v>4722</v>
      </c>
      <c r="DH123" s="812"/>
      <c r="DI123" s="812"/>
      <c r="DJ123" s="812"/>
      <c r="DK123" s="813"/>
      <c r="DL123" s="814">
        <v>4745</v>
      </c>
      <c r="DM123" s="812"/>
      <c r="DN123" s="812"/>
      <c r="DO123" s="812"/>
      <c r="DP123" s="813"/>
      <c r="DQ123" s="814">
        <v>4739</v>
      </c>
      <c r="DR123" s="812"/>
      <c r="DS123" s="812"/>
      <c r="DT123" s="812"/>
      <c r="DU123" s="813"/>
      <c r="DV123" s="856">
        <v>0</v>
      </c>
      <c r="DW123" s="857"/>
      <c r="DX123" s="857"/>
      <c r="DY123" s="857"/>
      <c r="DZ123" s="858"/>
    </row>
    <row r="124" spans="1:130" s="212" customFormat="1" ht="26.45" customHeight="1" thickBot="1" x14ac:dyDescent="0.2">
      <c r="A124" s="852"/>
      <c r="B124" s="853"/>
      <c r="C124" s="847" t="s">
        <v>462</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127</v>
      </c>
      <c r="AB124" s="812"/>
      <c r="AC124" s="812"/>
      <c r="AD124" s="812"/>
      <c r="AE124" s="813"/>
      <c r="AF124" s="814" t="s">
        <v>127</v>
      </c>
      <c r="AG124" s="812"/>
      <c r="AH124" s="812"/>
      <c r="AI124" s="812"/>
      <c r="AJ124" s="813"/>
      <c r="AK124" s="814" t="s">
        <v>127</v>
      </c>
      <c r="AL124" s="812"/>
      <c r="AM124" s="812"/>
      <c r="AN124" s="812"/>
      <c r="AO124" s="813"/>
      <c r="AP124" s="856" t="s">
        <v>127</v>
      </c>
      <c r="AQ124" s="857"/>
      <c r="AR124" s="857"/>
      <c r="AS124" s="857"/>
      <c r="AT124" s="858"/>
      <c r="AU124" s="859" t="s">
        <v>478</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50.8</v>
      </c>
      <c r="BR124" s="863"/>
      <c r="BS124" s="863"/>
      <c r="BT124" s="863"/>
      <c r="BU124" s="863"/>
      <c r="BV124" s="863">
        <v>42.4</v>
      </c>
      <c r="BW124" s="863"/>
      <c r="BX124" s="863"/>
      <c r="BY124" s="863"/>
      <c r="BZ124" s="863"/>
      <c r="CA124" s="863">
        <v>33.299999999999997</v>
      </c>
      <c r="CB124" s="863"/>
      <c r="CC124" s="863"/>
      <c r="CD124" s="863"/>
      <c r="CE124" s="863"/>
      <c r="CF124" s="758"/>
      <c r="CG124" s="759"/>
      <c r="CH124" s="759"/>
      <c r="CI124" s="759"/>
      <c r="CJ124" s="894"/>
      <c r="CK124" s="902"/>
      <c r="CL124" s="902"/>
      <c r="CM124" s="902"/>
      <c r="CN124" s="902"/>
      <c r="CO124" s="903"/>
      <c r="CP124" s="867" t="s">
        <v>479</v>
      </c>
      <c r="CQ124" s="868"/>
      <c r="CR124" s="868"/>
      <c r="CS124" s="868"/>
      <c r="CT124" s="868"/>
      <c r="CU124" s="868"/>
      <c r="CV124" s="868"/>
      <c r="CW124" s="868"/>
      <c r="CX124" s="868"/>
      <c r="CY124" s="868"/>
      <c r="CZ124" s="868"/>
      <c r="DA124" s="868"/>
      <c r="DB124" s="868"/>
      <c r="DC124" s="868"/>
      <c r="DD124" s="868"/>
      <c r="DE124" s="868"/>
      <c r="DF124" s="869"/>
      <c r="DG124" s="795">
        <v>3727093</v>
      </c>
      <c r="DH124" s="796"/>
      <c r="DI124" s="796"/>
      <c r="DJ124" s="796"/>
      <c r="DK124" s="797"/>
      <c r="DL124" s="798" t="s">
        <v>127</v>
      </c>
      <c r="DM124" s="796"/>
      <c r="DN124" s="796"/>
      <c r="DO124" s="796"/>
      <c r="DP124" s="797"/>
      <c r="DQ124" s="798" t="s">
        <v>127</v>
      </c>
      <c r="DR124" s="796"/>
      <c r="DS124" s="796"/>
      <c r="DT124" s="796"/>
      <c r="DU124" s="797"/>
      <c r="DV124" s="880" t="s">
        <v>127</v>
      </c>
      <c r="DW124" s="881"/>
      <c r="DX124" s="881"/>
      <c r="DY124" s="881"/>
      <c r="DZ124" s="882"/>
    </row>
    <row r="125" spans="1:130" s="212" customFormat="1" ht="26.45" customHeight="1" x14ac:dyDescent="0.15">
      <c r="A125" s="852"/>
      <c r="B125" s="853"/>
      <c r="C125" s="847" t="s">
        <v>464</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127</v>
      </c>
      <c r="AB125" s="812"/>
      <c r="AC125" s="812"/>
      <c r="AD125" s="812"/>
      <c r="AE125" s="813"/>
      <c r="AF125" s="814" t="s">
        <v>127</v>
      </c>
      <c r="AG125" s="812"/>
      <c r="AH125" s="812"/>
      <c r="AI125" s="812"/>
      <c r="AJ125" s="813"/>
      <c r="AK125" s="814" t="s">
        <v>127</v>
      </c>
      <c r="AL125" s="812"/>
      <c r="AM125" s="812"/>
      <c r="AN125" s="812"/>
      <c r="AO125" s="813"/>
      <c r="AP125" s="856" t="s">
        <v>127</v>
      </c>
      <c r="AQ125" s="857"/>
      <c r="AR125" s="857"/>
      <c r="AS125" s="857"/>
      <c r="AT125" s="858"/>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83" t="s">
        <v>480</v>
      </c>
      <c r="CL125" s="884"/>
      <c r="CM125" s="884"/>
      <c r="CN125" s="884"/>
      <c r="CO125" s="885"/>
      <c r="CP125" s="892" t="s">
        <v>481</v>
      </c>
      <c r="CQ125" s="840"/>
      <c r="CR125" s="840"/>
      <c r="CS125" s="840"/>
      <c r="CT125" s="840"/>
      <c r="CU125" s="840"/>
      <c r="CV125" s="840"/>
      <c r="CW125" s="840"/>
      <c r="CX125" s="840"/>
      <c r="CY125" s="840"/>
      <c r="CZ125" s="840"/>
      <c r="DA125" s="840"/>
      <c r="DB125" s="840"/>
      <c r="DC125" s="840"/>
      <c r="DD125" s="840"/>
      <c r="DE125" s="840"/>
      <c r="DF125" s="841"/>
      <c r="DG125" s="893" t="s">
        <v>127</v>
      </c>
      <c r="DH125" s="874"/>
      <c r="DI125" s="874"/>
      <c r="DJ125" s="874"/>
      <c r="DK125" s="874"/>
      <c r="DL125" s="874" t="s">
        <v>127</v>
      </c>
      <c r="DM125" s="874"/>
      <c r="DN125" s="874"/>
      <c r="DO125" s="874"/>
      <c r="DP125" s="874"/>
      <c r="DQ125" s="874" t="s">
        <v>127</v>
      </c>
      <c r="DR125" s="874"/>
      <c r="DS125" s="874"/>
      <c r="DT125" s="874"/>
      <c r="DU125" s="874"/>
      <c r="DV125" s="875" t="s">
        <v>127</v>
      </c>
      <c r="DW125" s="875"/>
      <c r="DX125" s="875"/>
      <c r="DY125" s="875"/>
      <c r="DZ125" s="876"/>
    </row>
    <row r="126" spans="1:130" s="212" customFormat="1" ht="26.45" customHeight="1" thickBot="1" x14ac:dyDescent="0.2">
      <c r="A126" s="852"/>
      <c r="B126" s="853"/>
      <c r="C126" s="847" t="s">
        <v>466</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127</v>
      </c>
      <c r="AB126" s="812"/>
      <c r="AC126" s="812"/>
      <c r="AD126" s="812"/>
      <c r="AE126" s="813"/>
      <c r="AF126" s="814" t="s">
        <v>401</v>
      </c>
      <c r="AG126" s="812"/>
      <c r="AH126" s="812"/>
      <c r="AI126" s="812"/>
      <c r="AJ126" s="813"/>
      <c r="AK126" s="814" t="s">
        <v>127</v>
      </c>
      <c r="AL126" s="812"/>
      <c r="AM126" s="812"/>
      <c r="AN126" s="812"/>
      <c r="AO126" s="813"/>
      <c r="AP126" s="856" t="s">
        <v>127</v>
      </c>
      <c r="AQ126" s="857"/>
      <c r="AR126" s="857"/>
      <c r="AS126" s="857"/>
      <c r="AT126" s="858"/>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86"/>
      <c r="CL126" s="887"/>
      <c r="CM126" s="887"/>
      <c r="CN126" s="887"/>
      <c r="CO126" s="888"/>
      <c r="CP126" s="847" t="s">
        <v>482</v>
      </c>
      <c r="CQ126" s="784"/>
      <c r="CR126" s="784"/>
      <c r="CS126" s="784"/>
      <c r="CT126" s="784"/>
      <c r="CU126" s="784"/>
      <c r="CV126" s="784"/>
      <c r="CW126" s="784"/>
      <c r="CX126" s="784"/>
      <c r="CY126" s="784"/>
      <c r="CZ126" s="784"/>
      <c r="DA126" s="784"/>
      <c r="DB126" s="784"/>
      <c r="DC126" s="784"/>
      <c r="DD126" s="784"/>
      <c r="DE126" s="784"/>
      <c r="DF126" s="785"/>
      <c r="DG126" s="848" t="s">
        <v>127</v>
      </c>
      <c r="DH126" s="849"/>
      <c r="DI126" s="849"/>
      <c r="DJ126" s="849"/>
      <c r="DK126" s="849"/>
      <c r="DL126" s="849" t="s">
        <v>127</v>
      </c>
      <c r="DM126" s="849"/>
      <c r="DN126" s="849"/>
      <c r="DO126" s="849"/>
      <c r="DP126" s="849"/>
      <c r="DQ126" s="849">
        <v>24656</v>
      </c>
      <c r="DR126" s="849"/>
      <c r="DS126" s="849"/>
      <c r="DT126" s="849"/>
      <c r="DU126" s="849"/>
      <c r="DV126" s="826">
        <v>0</v>
      </c>
      <c r="DW126" s="826"/>
      <c r="DX126" s="826"/>
      <c r="DY126" s="826"/>
      <c r="DZ126" s="827"/>
    </row>
    <row r="127" spans="1:130" s="212" customFormat="1" ht="26.45" customHeight="1" x14ac:dyDescent="0.15">
      <c r="A127" s="854"/>
      <c r="B127" s="855"/>
      <c r="C127" s="870" t="s">
        <v>483</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127</v>
      </c>
      <c r="AB127" s="812"/>
      <c r="AC127" s="812"/>
      <c r="AD127" s="812"/>
      <c r="AE127" s="813"/>
      <c r="AF127" s="814" t="s">
        <v>401</v>
      </c>
      <c r="AG127" s="812"/>
      <c r="AH127" s="812"/>
      <c r="AI127" s="812"/>
      <c r="AJ127" s="813"/>
      <c r="AK127" s="814" t="s">
        <v>127</v>
      </c>
      <c r="AL127" s="812"/>
      <c r="AM127" s="812"/>
      <c r="AN127" s="812"/>
      <c r="AO127" s="813"/>
      <c r="AP127" s="856" t="s">
        <v>401</v>
      </c>
      <c r="AQ127" s="857"/>
      <c r="AR127" s="857"/>
      <c r="AS127" s="857"/>
      <c r="AT127" s="858"/>
      <c r="AU127" s="214"/>
      <c r="AV127" s="214"/>
      <c r="AW127" s="214"/>
      <c r="AX127" s="873" t="s">
        <v>484</v>
      </c>
      <c r="AY127" s="844"/>
      <c r="AZ127" s="844"/>
      <c r="BA127" s="844"/>
      <c r="BB127" s="844"/>
      <c r="BC127" s="844"/>
      <c r="BD127" s="844"/>
      <c r="BE127" s="845"/>
      <c r="BF127" s="843" t="s">
        <v>485</v>
      </c>
      <c r="BG127" s="844"/>
      <c r="BH127" s="844"/>
      <c r="BI127" s="844"/>
      <c r="BJ127" s="844"/>
      <c r="BK127" s="844"/>
      <c r="BL127" s="845"/>
      <c r="BM127" s="843" t="s">
        <v>486</v>
      </c>
      <c r="BN127" s="844"/>
      <c r="BO127" s="844"/>
      <c r="BP127" s="844"/>
      <c r="BQ127" s="844"/>
      <c r="BR127" s="844"/>
      <c r="BS127" s="845"/>
      <c r="BT127" s="843" t="s">
        <v>487</v>
      </c>
      <c r="BU127" s="844"/>
      <c r="BV127" s="844"/>
      <c r="BW127" s="844"/>
      <c r="BX127" s="844"/>
      <c r="BY127" s="844"/>
      <c r="BZ127" s="846"/>
      <c r="CA127" s="214"/>
      <c r="CB127" s="214"/>
      <c r="CC127" s="214"/>
      <c r="CD127" s="237"/>
      <c r="CE127" s="237"/>
      <c r="CF127" s="237"/>
      <c r="CG127" s="214"/>
      <c r="CH127" s="214"/>
      <c r="CI127" s="214"/>
      <c r="CJ127" s="236"/>
      <c r="CK127" s="886"/>
      <c r="CL127" s="887"/>
      <c r="CM127" s="887"/>
      <c r="CN127" s="887"/>
      <c r="CO127" s="888"/>
      <c r="CP127" s="847" t="s">
        <v>488</v>
      </c>
      <c r="CQ127" s="784"/>
      <c r="CR127" s="784"/>
      <c r="CS127" s="784"/>
      <c r="CT127" s="784"/>
      <c r="CU127" s="784"/>
      <c r="CV127" s="784"/>
      <c r="CW127" s="784"/>
      <c r="CX127" s="784"/>
      <c r="CY127" s="784"/>
      <c r="CZ127" s="784"/>
      <c r="DA127" s="784"/>
      <c r="DB127" s="784"/>
      <c r="DC127" s="784"/>
      <c r="DD127" s="784"/>
      <c r="DE127" s="784"/>
      <c r="DF127" s="785"/>
      <c r="DG127" s="848" t="s">
        <v>127</v>
      </c>
      <c r="DH127" s="849"/>
      <c r="DI127" s="849"/>
      <c r="DJ127" s="849"/>
      <c r="DK127" s="849"/>
      <c r="DL127" s="849" t="s">
        <v>127</v>
      </c>
      <c r="DM127" s="849"/>
      <c r="DN127" s="849"/>
      <c r="DO127" s="849"/>
      <c r="DP127" s="849"/>
      <c r="DQ127" s="849" t="s">
        <v>127</v>
      </c>
      <c r="DR127" s="849"/>
      <c r="DS127" s="849"/>
      <c r="DT127" s="849"/>
      <c r="DU127" s="849"/>
      <c r="DV127" s="826" t="s">
        <v>127</v>
      </c>
      <c r="DW127" s="826"/>
      <c r="DX127" s="826"/>
      <c r="DY127" s="826"/>
      <c r="DZ127" s="827"/>
    </row>
    <row r="128" spans="1:130" s="212" customFormat="1" ht="26.45" customHeight="1" thickBot="1" x14ac:dyDescent="0.2">
      <c r="A128" s="828" t="s">
        <v>489</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490</v>
      </c>
      <c r="X128" s="830"/>
      <c r="Y128" s="830"/>
      <c r="Z128" s="831"/>
      <c r="AA128" s="832">
        <v>2913915</v>
      </c>
      <c r="AB128" s="833"/>
      <c r="AC128" s="833"/>
      <c r="AD128" s="833"/>
      <c r="AE128" s="834"/>
      <c r="AF128" s="835">
        <v>2698950</v>
      </c>
      <c r="AG128" s="833"/>
      <c r="AH128" s="833"/>
      <c r="AI128" s="833"/>
      <c r="AJ128" s="834"/>
      <c r="AK128" s="835">
        <v>2748744</v>
      </c>
      <c r="AL128" s="833"/>
      <c r="AM128" s="833"/>
      <c r="AN128" s="833"/>
      <c r="AO128" s="834"/>
      <c r="AP128" s="836"/>
      <c r="AQ128" s="837"/>
      <c r="AR128" s="837"/>
      <c r="AS128" s="837"/>
      <c r="AT128" s="838"/>
      <c r="AU128" s="214"/>
      <c r="AV128" s="214"/>
      <c r="AW128" s="214"/>
      <c r="AX128" s="839" t="s">
        <v>491</v>
      </c>
      <c r="AY128" s="840"/>
      <c r="AZ128" s="840"/>
      <c r="BA128" s="840"/>
      <c r="BB128" s="840"/>
      <c r="BC128" s="840"/>
      <c r="BD128" s="840"/>
      <c r="BE128" s="841"/>
      <c r="BF128" s="818" t="s">
        <v>127</v>
      </c>
      <c r="BG128" s="819"/>
      <c r="BH128" s="819"/>
      <c r="BI128" s="819"/>
      <c r="BJ128" s="819"/>
      <c r="BK128" s="819"/>
      <c r="BL128" s="842"/>
      <c r="BM128" s="818">
        <v>11.25</v>
      </c>
      <c r="BN128" s="819"/>
      <c r="BO128" s="819"/>
      <c r="BP128" s="819"/>
      <c r="BQ128" s="819"/>
      <c r="BR128" s="819"/>
      <c r="BS128" s="842"/>
      <c r="BT128" s="818">
        <v>20</v>
      </c>
      <c r="BU128" s="819"/>
      <c r="BV128" s="819"/>
      <c r="BW128" s="819"/>
      <c r="BX128" s="819"/>
      <c r="BY128" s="819"/>
      <c r="BZ128" s="820"/>
      <c r="CA128" s="237"/>
      <c r="CB128" s="237"/>
      <c r="CC128" s="237"/>
      <c r="CD128" s="237"/>
      <c r="CE128" s="237"/>
      <c r="CF128" s="237"/>
      <c r="CG128" s="214"/>
      <c r="CH128" s="214"/>
      <c r="CI128" s="214"/>
      <c r="CJ128" s="236"/>
      <c r="CK128" s="889"/>
      <c r="CL128" s="890"/>
      <c r="CM128" s="890"/>
      <c r="CN128" s="890"/>
      <c r="CO128" s="891"/>
      <c r="CP128" s="821" t="s">
        <v>492</v>
      </c>
      <c r="CQ128" s="762"/>
      <c r="CR128" s="762"/>
      <c r="CS128" s="762"/>
      <c r="CT128" s="762"/>
      <c r="CU128" s="762"/>
      <c r="CV128" s="762"/>
      <c r="CW128" s="762"/>
      <c r="CX128" s="762"/>
      <c r="CY128" s="762"/>
      <c r="CZ128" s="762"/>
      <c r="DA128" s="762"/>
      <c r="DB128" s="762"/>
      <c r="DC128" s="762"/>
      <c r="DD128" s="762"/>
      <c r="DE128" s="762"/>
      <c r="DF128" s="763"/>
      <c r="DG128" s="822">
        <v>11262</v>
      </c>
      <c r="DH128" s="823"/>
      <c r="DI128" s="823"/>
      <c r="DJ128" s="823"/>
      <c r="DK128" s="823"/>
      <c r="DL128" s="823">
        <v>9656</v>
      </c>
      <c r="DM128" s="823"/>
      <c r="DN128" s="823"/>
      <c r="DO128" s="823"/>
      <c r="DP128" s="823"/>
      <c r="DQ128" s="823">
        <v>6663</v>
      </c>
      <c r="DR128" s="823"/>
      <c r="DS128" s="823"/>
      <c r="DT128" s="823"/>
      <c r="DU128" s="823"/>
      <c r="DV128" s="824">
        <v>0</v>
      </c>
      <c r="DW128" s="824"/>
      <c r="DX128" s="824"/>
      <c r="DY128" s="824"/>
      <c r="DZ128" s="825"/>
    </row>
    <row r="129" spans="1:131" s="212" customFormat="1" ht="26.45" customHeight="1" x14ac:dyDescent="0.15">
      <c r="A129" s="806" t="s">
        <v>106</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493</v>
      </c>
      <c r="X129" s="809"/>
      <c r="Y129" s="809"/>
      <c r="Z129" s="810"/>
      <c r="AA129" s="811">
        <v>72533265</v>
      </c>
      <c r="AB129" s="812"/>
      <c r="AC129" s="812"/>
      <c r="AD129" s="812"/>
      <c r="AE129" s="813"/>
      <c r="AF129" s="814">
        <v>74283455</v>
      </c>
      <c r="AG129" s="812"/>
      <c r="AH129" s="812"/>
      <c r="AI129" s="812"/>
      <c r="AJ129" s="813"/>
      <c r="AK129" s="814">
        <v>75109606</v>
      </c>
      <c r="AL129" s="812"/>
      <c r="AM129" s="812"/>
      <c r="AN129" s="812"/>
      <c r="AO129" s="813"/>
      <c r="AP129" s="815"/>
      <c r="AQ129" s="816"/>
      <c r="AR129" s="816"/>
      <c r="AS129" s="816"/>
      <c r="AT129" s="817"/>
      <c r="AU129" s="215"/>
      <c r="AV129" s="215"/>
      <c r="AW129" s="215"/>
      <c r="AX129" s="783" t="s">
        <v>494</v>
      </c>
      <c r="AY129" s="784"/>
      <c r="AZ129" s="784"/>
      <c r="BA129" s="784"/>
      <c r="BB129" s="784"/>
      <c r="BC129" s="784"/>
      <c r="BD129" s="784"/>
      <c r="BE129" s="785"/>
      <c r="BF129" s="802" t="s">
        <v>495</v>
      </c>
      <c r="BG129" s="803"/>
      <c r="BH129" s="803"/>
      <c r="BI129" s="803"/>
      <c r="BJ129" s="803"/>
      <c r="BK129" s="803"/>
      <c r="BL129" s="804"/>
      <c r="BM129" s="802">
        <v>16.25</v>
      </c>
      <c r="BN129" s="803"/>
      <c r="BO129" s="803"/>
      <c r="BP129" s="803"/>
      <c r="BQ129" s="803"/>
      <c r="BR129" s="803"/>
      <c r="BS129" s="804"/>
      <c r="BT129" s="802">
        <v>30</v>
      </c>
      <c r="BU129" s="803"/>
      <c r="BV129" s="803"/>
      <c r="BW129" s="803"/>
      <c r="BX129" s="803"/>
      <c r="BY129" s="803"/>
      <c r="BZ129" s="8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45" customHeight="1" x14ac:dyDescent="0.15">
      <c r="A130" s="806" t="s">
        <v>496</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497</v>
      </c>
      <c r="X130" s="809"/>
      <c r="Y130" s="809"/>
      <c r="Z130" s="810"/>
      <c r="AA130" s="811">
        <v>8043754</v>
      </c>
      <c r="AB130" s="812"/>
      <c r="AC130" s="812"/>
      <c r="AD130" s="812"/>
      <c r="AE130" s="813"/>
      <c r="AF130" s="814">
        <v>7629897</v>
      </c>
      <c r="AG130" s="812"/>
      <c r="AH130" s="812"/>
      <c r="AI130" s="812"/>
      <c r="AJ130" s="813"/>
      <c r="AK130" s="814">
        <v>7433750</v>
      </c>
      <c r="AL130" s="812"/>
      <c r="AM130" s="812"/>
      <c r="AN130" s="812"/>
      <c r="AO130" s="813"/>
      <c r="AP130" s="815"/>
      <c r="AQ130" s="816"/>
      <c r="AR130" s="816"/>
      <c r="AS130" s="816"/>
      <c r="AT130" s="817"/>
      <c r="AU130" s="215"/>
      <c r="AV130" s="215"/>
      <c r="AW130" s="215"/>
      <c r="AX130" s="783" t="s">
        <v>498</v>
      </c>
      <c r="AY130" s="784"/>
      <c r="AZ130" s="784"/>
      <c r="BA130" s="784"/>
      <c r="BB130" s="784"/>
      <c r="BC130" s="784"/>
      <c r="BD130" s="784"/>
      <c r="BE130" s="785"/>
      <c r="BF130" s="786">
        <v>3.8</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4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499</v>
      </c>
      <c r="X131" s="793"/>
      <c r="Y131" s="793"/>
      <c r="Z131" s="794"/>
      <c r="AA131" s="795">
        <v>64489511</v>
      </c>
      <c r="AB131" s="796"/>
      <c r="AC131" s="796"/>
      <c r="AD131" s="796"/>
      <c r="AE131" s="797"/>
      <c r="AF131" s="798">
        <v>66653558</v>
      </c>
      <c r="AG131" s="796"/>
      <c r="AH131" s="796"/>
      <c r="AI131" s="796"/>
      <c r="AJ131" s="797"/>
      <c r="AK131" s="798">
        <v>67675856</v>
      </c>
      <c r="AL131" s="796"/>
      <c r="AM131" s="796"/>
      <c r="AN131" s="796"/>
      <c r="AO131" s="797"/>
      <c r="AP131" s="799"/>
      <c r="AQ131" s="800"/>
      <c r="AR131" s="800"/>
      <c r="AS131" s="800"/>
      <c r="AT131" s="801"/>
      <c r="AU131" s="215"/>
      <c r="AV131" s="215"/>
      <c r="AW131" s="215"/>
      <c r="AX131" s="761" t="s">
        <v>500</v>
      </c>
      <c r="AY131" s="762"/>
      <c r="AZ131" s="762"/>
      <c r="BA131" s="762"/>
      <c r="BB131" s="762"/>
      <c r="BC131" s="762"/>
      <c r="BD131" s="762"/>
      <c r="BE131" s="763"/>
      <c r="BF131" s="764">
        <v>33.299999999999997</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45" customHeight="1" x14ac:dyDescent="0.15">
      <c r="A132" s="770" t="s">
        <v>501</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502</v>
      </c>
      <c r="W132" s="774"/>
      <c r="X132" s="774"/>
      <c r="Y132" s="774"/>
      <c r="Z132" s="775"/>
      <c r="AA132" s="776">
        <v>3.7182310159999998</v>
      </c>
      <c r="AB132" s="777"/>
      <c r="AC132" s="777"/>
      <c r="AD132" s="777"/>
      <c r="AE132" s="778"/>
      <c r="AF132" s="779">
        <v>3.7761945130000001</v>
      </c>
      <c r="AG132" s="777"/>
      <c r="AH132" s="777"/>
      <c r="AI132" s="777"/>
      <c r="AJ132" s="778"/>
      <c r="AK132" s="779">
        <v>4.1683861379999998</v>
      </c>
      <c r="AL132" s="777"/>
      <c r="AM132" s="777"/>
      <c r="AN132" s="777"/>
      <c r="AO132" s="778"/>
      <c r="AP132" s="780"/>
      <c r="AQ132" s="781"/>
      <c r="AR132" s="781"/>
      <c r="AS132" s="781"/>
      <c r="AT132" s="782"/>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4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503</v>
      </c>
      <c r="W133" s="753"/>
      <c r="X133" s="753"/>
      <c r="Y133" s="753"/>
      <c r="Z133" s="754"/>
      <c r="AA133" s="755">
        <v>3.7</v>
      </c>
      <c r="AB133" s="756"/>
      <c r="AC133" s="756"/>
      <c r="AD133" s="756"/>
      <c r="AE133" s="757"/>
      <c r="AF133" s="755">
        <v>3.8</v>
      </c>
      <c r="AG133" s="756"/>
      <c r="AH133" s="756"/>
      <c r="AI133" s="756"/>
      <c r="AJ133" s="757"/>
      <c r="AK133" s="755">
        <v>3.8</v>
      </c>
      <c r="AL133" s="756"/>
      <c r="AM133" s="756"/>
      <c r="AN133" s="756"/>
      <c r="AO133" s="757"/>
      <c r="AP133" s="758"/>
      <c r="AQ133" s="759"/>
      <c r="AR133" s="759"/>
      <c r="AS133" s="759"/>
      <c r="AT133" s="760"/>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ytCE98b3U6C6P6AW2rYgxocQIRIlMmK4L8DYFOc1KpPxMqdYJ0f4wQ7YcdZYWYYs8I2Tx05UG4S4+JjB1abSfg==" saltValue="r8MSR4e/I8Dw3l5gYN71O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9" customHeight="1" zeroHeight="1" x14ac:dyDescent="0.15"/>
  <cols>
    <col min="1" max="120" width="2.625" style="242" customWidth="1"/>
    <col min="121" max="121" width="0" style="241" hidden="1" customWidth="1"/>
    <col min="122" max="16384" width="9" style="241" hidden="1"/>
  </cols>
  <sheetData>
    <row r="1" spans="1:120" ht="13.5"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ht="13.5" x14ac:dyDescent="0.15"/>
    <row r="3" spans="1:120" ht="13.5" x14ac:dyDescent="0.15"/>
    <row r="4" spans="1:120" ht="13.5" x14ac:dyDescent="0.15"/>
    <row r="5" spans="1:120" ht="13.5" x14ac:dyDescent="0.15"/>
    <row r="6" spans="1:120" ht="13.5" x14ac:dyDescent="0.15"/>
    <row r="7" spans="1:120" ht="13.5" x14ac:dyDescent="0.15"/>
    <row r="8" spans="1:120" ht="13.5" x14ac:dyDescent="0.15"/>
    <row r="9" spans="1:120" ht="13.5" x14ac:dyDescent="0.15"/>
    <row r="10" spans="1:120" ht="13.5" x14ac:dyDescent="0.15"/>
    <row r="11" spans="1:120" ht="13.5" x14ac:dyDescent="0.15"/>
    <row r="12" spans="1:120" ht="13.5" x14ac:dyDescent="0.15"/>
    <row r="13" spans="1:120" ht="13.5" x14ac:dyDescent="0.15"/>
    <row r="14" spans="1:120" ht="13.5" x14ac:dyDescent="0.15"/>
    <row r="15" spans="1:120" ht="13.5" x14ac:dyDescent="0.15"/>
    <row r="16" spans="1:120" ht="13.5" x14ac:dyDescent="0.15">
      <c r="DP16" s="241"/>
    </row>
    <row r="17" spans="119:120" ht="13.5" x14ac:dyDescent="0.15">
      <c r="DP17" s="241"/>
    </row>
    <row r="18" spans="119:120" ht="13.5" x14ac:dyDescent="0.15"/>
    <row r="19" spans="119:120" ht="13.5" x14ac:dyDescent="0.15"/>
    <row r="20" spans="119:120" ht="13.5" x14ac:dyDescent="0.15">
      <c r="DO20" s="241"/>
      <c r="DP20" s="241"/>
    </row>
    <row r="21" spans="119:120" ht="13.5" x14ac:dyDescent="0.15">
      <c r="DP21" s="241"/>
    </row>
    <row r="22" spans="119:120" ht="13.5" x14ac:dyDescent="0.15"/>
    <row r="23" spans="119:120" ht="13.5" x14ac:dyDescent="0.15">
      <c r="DO23" s="241"/>
      <c r="DP23" s="241"/>
    </row>
    <row r="24" spans="119:120" ht="13.5" x14ac:dyDescent="0.15">
      <c r="DP24" s="241"/>
    </row>
    <row r="25" spans="119:120" ht="13.5" x14ac:dyDescent="0.15">
      <c r="DP25" s="241"/>
    </row>
    <row r="26" spans="119:120" ht="13.5" x14ac:dyDescent="0.15">
      <c r="DO26" s="241"/>
      <c r="DP26" s="241"/>
    </row>
    <row r="27" spans="119:120" ht="13.5" x14ac:dyDescent="0.15"/>
    <row r="28" spans="119:120" ht="13.5" x14ac:dyDescent="0.15">
      <c r="DO28" s="241"/>
      <c r="DP28" s="241"/>
    </row>
    <row r="29" spans="119:120" ht="13.5" x14ac:dyDescent="0.15">
      <c r="DP29" s="241"/>
    </row>
    <row r="30" spans="119:120" ht="13.5" x14ac:dyDescent="0.15"/>
    <row r="31" spans="119:120" ht="13.5" x14ac:dyDescent="0.15">
      <c r="DO31" s="241"/>
      <c r="DP31" s="241"/>
    </row>
    <row r="32" spans="119:120" ht="13.5" x14ac:dyDescent="0.15"/>
    <row r="33" spans="98:120" ht="13.5" x14ac:dyDescent="0.15">
      <c r="DO33" s="241"/>
      <c r="DP33" s="241"/>
    </row>
    <row r="34" spans="98:120" ht="13.5" x14ac:dyDescent="0.15">
      <c r="DM34" s="241"/>
    </row>
    <row r="35" spans="98:120" ht="13.5" x14ac:dyDescent="0.15">
      <c r="CT35" s="241"/>
      <c r="CU35" s="241"/>
      <c r="CV35" s="241"/>
      <c r="CY35" s="241"/>
      <c r="CZ35" s="241"/>
      <c r="DA35" s="241"/>
      <c r="DD35" s="241"/>
      <c r="DE35" s="241"/>
      <c r="DF35" s="241"/>
      <c r="DI35" s="241"/>
      <c r="DJ35" s="241"/>
      <c r="DK35" s="241"/>
      <c r="DM35" s="241"/>
      <c r="DN35" s="241"/>
      <c r="DO35" s="241"/>
      <c r="DP35" s="241"/>
    </row>
    <row r="36" spans="98:120" ht="13.5" x14ac:dyDescent="0.15"/>
    <row r="37" spans="98:120" ht="13.5" x14ac:dyDescent="0.15">
      <c r="CW37" s="241"/>
      <c r="DB37" s="241"/>
      <c r="DG37" s="241"/>
      <c r="DL37" s="241"/>
      <c r="DP37" s="241"/>
    </row>
    <row r="38" spans="98:120" ht="13.5"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ht="13.5" x14ac:dyDescent="0.15"/>
    <row r="40" spans="98:120" ht="13.5" x14ac:dyDescent="0.15"/>
    <row r="41" spans="98:120" ht="13.5" x14ac:dyDescent="0.15"/>
    <row r="42" spans="98:120" ht="13.5" x14ac:dyDescent="0.15"/>
    <row r="43" spans="98:120" ht="13.5" x14ac:dyDescent="0.15"/>
    <row r="44" spans="98:120" ht="13.5" x14ac:dyDescent="0.15"/>
    <row r="45" spans="98:120" ht="13.5" x14ac:dyDescent="0.15"/>
    <row r="46" spans="98:120" ht="13.5" x14ac:dyDescent="0.15"/>
    <row r="47" spans="98:120" ht="13.5" x14ac:dyDescent="0.15"/>
    <row r="48" spans="98:120" ht="13.5" x14ac:dyDescent="0.15"/>
    <row r="49" spans="22:120" ht="13.5" x14ac:dyDescent="0.15">
      <c r="DN49" s="241"/>
      <c r="DO49" s="241"/>
      <c r="DP49" s="241"/>
    </row>
    <row r="50" spans="22:120" ht="13.5" x14ac:dyDescent="0.15"/>
    <row r="51" spans="22:120" ht="13.5" x14ac:dyDescent="0.15"/>
    <row r="52" spans="22:120" ht="13.5" x14ac:dyDescent="0.15"/>
    <row r="53" spans="22:120" ht="13.5" x14ac:dyDescent="0.15"/>
    <row r="54" spans="22:120" ht="13.5" x14ac:dyDescent="0.15"/>
    <row r="55" spans="22:120" ht="13.5" x14ac:dyDescent="0.15"/>
    <row r="56" spans="22:120" ht="13.5" x14ac:dyDescent="0.15"/>
    <row r="57" spans="22:120" ht="13.5" x14ac:dyDescent="0.15"/>
    <row r="58" spans="22:120" ht="13.5" x14ac:dyDescent="0.15"/>
    <row r="59" spans="22:120" ht="13.5" x14ac:dyDescent="0.15"/>
    <row r="60" spans="22:120" ht="13.5" x14ac:dyDescent="0.15"/>
    <row r="61" spans="22:120" ht="13.5" x14ac:dyDescent="0.15"/>
    <row r="62" spans="22:120" ht="13.5" x14ac:dyDescent="0.15"/>
    <row r="63" spans="22:120" ht="13.5" x14ac:dyDescent="0.15">
      <c r="W63" s="241"/>
      <c r="CS63" s="241"/>
      <c r="CX63" s="241"/>
      <c r="DC63" s="241"/>
      <c r="DH63" s="241"/>
    </row>
    <row r="64" spans="22:120" ht="13.5" x14ac:dyDescent="0.15">
      <c r="V64" s="241"/>
    </row>
    <row r="65" spans="15:120" ht="13.5"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ht="13.5" x14ac:dyDescent="0.15">
      <c r="Q66" s="241"/>
      <c r="S66" s="241"/>
      <c r="U66" s="241"/>
      <c r="DM66" s="241"/>
    </row>
    <row r="67" spans="15:120" ht="13.5"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ht="13.5" x14ac:dyDescent="0.15"/>
    <row r="69" spans="15:120" ht="13.5" x14ac:dyDescent="0.15"/>
    <row r="70" spans="15:120" ht="13.5" x14ac:dyDescent="0.15"/>
    <row r="71" spans="15:120" ht="13.5" x14ac:dyDescent="0.15"/>
    <row r="72" spans="15:120" ht="13.5" x14ac:dyDescent="0.15">
      <c r="DP72" s="241"/>
    </row>
    <row r="73" spans="15:120" ht="13.5" x14ac:dyDescent="0.15">
      <c r="DP73" s="241"/>
    </row>
    <row r="74" spans="15:120" ht="13.5" x14ac:dyDescent="0.15"/>
    <row r="75" spans="15:120" ht="13.5" x14ac:dyDescent="0.15"/>
    <row r="76" spans="15:120" ht="13.5" x14ac:dyDescent="0.15"/>
    <row r="77" spans="15:120" ht="13.5" x14ac:dyDescent="0.15"/>
    <row r="78" spans="15:120" ht="13.5" x14ac:dyDescent="0.15"/>
    <row r="79" spans="15:120" ht="13.5" x14ac:dyDescent="0.15"/>
    <row r="80" spans="15:120" ht="13.5" x14ac:dyDescent="0.15"/>
    <row r="81" spans="97:112" ht="13.5" x14ac:dyDescent="0.15"/>
    <row r="82" spans="97:112" ht="13.5" x14ac:dyDescent="0.15"/>
    <row r="83" spans="97:112" ht="13.5" x14ac:dyDescent="0.15"/>
    <row r="84" spans="97:112" ht="13.5" x14ac:dyDescent="0.15"/>
    <row r="85" spans="97:112" ht="13.5" x14ac:dyDescent="0.15"/>
    <row r="86" spans="97:112" ht="13.5" x14ac:dyDescent="0.15"/>
    <row r="87" spans="97:112" ht="13.5" x14ac:dyDescent="0.15"/>
    <row r="88" spans="97:112" ht="13.5" x14ac:dyDescent="0.15"/>
    <row r="89" spans="97:112" ht="13.5" x14ac:dyDescent="0.15"/>
    <row r="90" spans="97:112" ht="13.5" x14ac:dyDescent="0.15"/>
    <row r="91" spans="97:112" ht="13.5" x14ac:dyDescent="0.15"/>
    <row r="92" spans="97:112" ht="13.5" x14ac:dyDescent="0.15"/>
    <row r="93" spans="97:112" ht="13.5" x14ac:dyDescent="0.15"/>
    <row r="94" spans="97:112" ht="13.5" x14ac:dyDescent="0.15"/>
    <row r="95" spans="97:112" ht="13.5" x14ac:dyDescent="0.15"/>
    <row r="96" spans="97:112" ht="13.5" x14ac:dyDescent="0.15">
      <c r="CS96" s="241"/>
      <c r="CX96" s="241"/>
      <c r="DC96" s="241"/>
      <c r="DH96" s="241"/>
    </row>
    <row r="97" spans="24:120" ht="13.5" x14ac:dyDescent="0.15">
      <c r="CS97" s="241"/>
      <c r="CX97" s="241"/>
      <c r="DC97" s="241"/>
      <c r="DH97" s="241"/>
      <c r="DP97" s="242" t="s">
        <v>504</v>
      </c>
    </row>
    <row r="98" spans="24:120" ht="13.5" hidden="1" x14ac:dyDescent="0.15">
      <c r="CS98" s="241"/>
      <c r="CX98" s="241"/>
      <c r="DC98" s="241"/>
      <c r="DH98" s="241"/>
    </row>
    <row r="99" spans="24:120" ht="13.5"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t="13.5" hidden="1" x14ac:dyDescent="0.15">
      <c r="CT103" s="241"/>
      <c r="CV103" s="241"/>
      <c r="CW103" s="241"/>
      <c r="CY103" s="241"/>
      <c r="DA103" s="241"/>
      <c r="DB103" s="241"/>
      <c r="DD103" s="241"/>
      <c r="DF103" s="241"/>
      <c r="DG103" s="241"/>
      <c r="DI103" s="241"/>
      <c r="DK103" s="241"/>
      <c r="DL103" s="241"/>
      <c r="DM103" s="241"/>
      <c r="DN103" s="241"/>
      <c r="DO103" s="241"/>
      <c r="DP103" s="241"/>
    </row>
    <row r="104" spans="24:120" ht="13.5"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wHJ81u5twYhiJbLSyH7n5NWwRy+xwF3rLgVsDry55DYjdFBp3ECC+nBUBvfmHgqQHYY0K96DOkgW8PitRW4dGA==" saltValue="/BV4zv00KzsuamSAWtU8O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9" customHeight="1" zeroHeight="1" x14ac:dyDescent="0.15"/>
  <cols>
    <col min="1" max="116" width="2.5" style="242" customWidth="1"/>
    <col min="117" max="16384" width="9" style="241" hidden="1"/>
  </cols>
  <sheetData>
    <row r="1" spans="2:116" ht="13.5"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ht="13.5" x14ac:dyDescent="0.15"/>
    <row r="3" spans="2:116" ht="13.5" x14ac:dyDescent="0.15"/>
    <row r="4" spans="2:116" ht="13.5"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ht="13.5"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ht="13.5" x14ac:dyDescent="0.15"/>
    <row r="7" spans="2:116" ht="13.5" x14ac:dyDescent="0.15"/>
    <row r="8" spans="2:116" ht="13.5" x14ac:dyDescent="0.15"/>
    <row r="9" spans="2:116" ht="13.5" x14ac:dyDescent="0.15"/>
    <row r="10" spans="2:116" ht="13.5" x14ac:dyDescent="0.15"/>
    <row r="11" spans="2:116" ht="13.5" x14ac:dyDescent="0.15"/>
    <row r="12" spans="2:116" ht="13.5" x14ac:dyDescent="0.15"/>
    <row r="13" spans="2:116" ht="13.5" x14ac:dyDescent="0.15"/>
    <row r="14" spans="2:116" ht="13.5" x14ac:dyDescent="0.15"/>
    <row r="15" spans="2:116" ht="13.5" x14ac:dyDescent="0.15"/>
    <row r="16" spans="2:116" ht="13.5" x14ac:dyDescent="0.15"/>
    <row r="17" spans="9:116" ht="13.5" x14ac:dyDescent="0.15"/>
    <row r="18" spans="9:116" ht="13.5"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ht="13.5" x14ac:dyDescent="0.15"/>
    <row r="20" spans="9:116" ht="13.5" x14ac:dyDescent="0.15"/>
    <row r="21" spans="9:116" ht="13.5" x14ac:dyDescent="0.15">
      <c r="DL21" s="241"/>
    </row>
    <row r="22" spans="9:116" ht="13.5" x14ac:dyDescent="0.15">
      <c r="DI22" s="241"/>
      <c r="DJ22" s="241"/>
      <c r="DK22" s="241"/>
      <c r="DL22" s="241"/>
    </row>
    <row r="23" spans="9:116" ht="13.5" x14ac:dyDescent="0.15">
      <c r="CY23" s="241"/>
      <c r="CZ23" s="241"/>
      <c r="DA23" s="241"/>
      <c r="DB23" s="241"/>
      <c r="DC23" s="241"/>
      <c r="DD23" s="241"/>
      <c r="DE23" s="241"/>
      <c r="DF23" s="241"/>
      <c r="DG23" s="241"/>
      <c r="DH23" s="241"/>
      <c r="DI23" s="241"/>
      <c r="DJ23" s="241"/>
      <c r="DK23" s="241"/>
      <c r="DL23" s="241"/>
    </row>
    <row r="24" spans="9:116" ht="13.5" x14ac:dyDescent="0.15"/>
    <row r="25" spans="9:116" ht="13.5" x14ac:dyDescent="0.15"/>
    <row r="26" spans="9:116" ht="13.5" x14ac:dyDescent="0.15"/>
    <row r="27" spans="9:116" ht="13.5" x14ac:dyDescent="0.15"/>
    <row r="28" spans="9:116" ht="13.5" x14ac:dyDescent="0.15"/>
    <row r="29" spans="9:116" ht="13.5" x14ac:dyDescent="0.15"/>
    <row r="30" spans="9:116" ht="13.5" x14ac:dyDescent="0.15"/>
    <row r="31" spans="9:116" ht="13.5" x14ac:dyDescent="0.15"/>
    <row r="32" spans="9:116" ht="13.5" x14ac:dyDescent="0.15"/>
    <row r="33" spans="15:116" ht="13.5" x14ac:dyDescent="0.15"/>
    <row r="34" spans="15:116" ht="13.5" x14ac:dyDescent="0.15"/>
    <row r="35" spans="15:116" ht="13.5" x14ac:dyDescent="0.15">
      <c r="CZ35" s="241"/>
      <c r="DA35" s="241"/>
      <c r="DB35" s="241"/>
      <c r="DC35" s="241"/>
      <c r="DD35" s="241"/>
      <c r="DE35" s="241"/>
      <c r="DF35" s="241"/>
      <c r="DG35" s="241"/>
      <c r="DH35" s="241"/>
      <c r="DI35" s="241"/>
      <c r="DJ35" s="241"/>
      <c r="DK35" s="241"/>
      <c r="DL35" s="241"/>
    </row>
    <row r="36" spans="15:116" ht="13.5" x14ac:dyDescent="0.15"/>
    <row r="37" spans="15:116" ht="13.5" x14ac:dyDescent="0.15">
      <c r="DL37" s="241"/>
    </row>
    <row r="38" spans="15:116" ht="13.5" x14ac:dyDescent="0.15">
      <c r="DI38" s="241"/>
      <c r="DJ38" s="241"/>
      <c r="DK38" s="241"/>
      <c r="DL38" s="241"/>
    </row>
    <row r="39" spans="15:116" ht="13.5" x14ac:dyDescent="0.15"/>
    <row r="40" spans="15:116" ht="13.5" x14ac:dyDescent="0.15"/>
    <row r="41" spans="15:116" ht="13.5" x14ac:dyDescent="0.15"/>
    <row r="42" spans="15:116" ht="13.5" x14ac:dyDescent="0.15"/>
    <row r="43" spans="15:116" ht="13.5"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ht="13.5" x14ac:dyDescent="0.15">
      <c r="DL44" s="241"/>
    </row>
    <row r="45" spans="15:116" ht="13.5" x14ac:dyDescent="0.15"/>
    <row r="46" spans="15:116" ht="13.5" x14ac:dyDescent="0.15">
      <c r="DA46" s="241"/>
      <c r="DB46" s="241"/>
      <c r="DC46" s="241"/>
      <c r="DD46" s="241"/>
      <c r="DE46" s="241"/>
      <c r="DF46" s="241"/>
      <c r="DG46" s="241"/>
      <c r="DH46" s="241"/>
      <c r="DI46" s="241"/>
      <c r="DJ46" s="241"/>
      <c r="DK46" s="241"/>
      <c r="DL46" s="241"/>
    </row>
    <row r="47" spans="15:116" ht="13.5" x14ac:dyDescent="0.15"/>
    <row r="48" spans="15:116" ht="13.5" x14ac:dyDescent="0.15"/>
    <row r="49" spans="104:116" ht="13.5" x14ac:dyDescent="0.15"/>
    <row r="50" spans="104:116" ht="13.5" x14ac:dyDescent="0.15">
      <c r="CZ50" s="241"/>
      <c r="DA50" s="241"/>
      <c r="DB50" s="241"/>
      <c r="DC50" s="241"/>
      <c r="DD50" s="241"/>
      <c r="DE50" s="241"/>
      <c r="DF50" s="241"/>
      <c r="DG50" s="241"/>
      <c r="DH50" s="241"/>
      <c r="DI50" s="241"/>
      <c r="DJ50" s="241"/>
      <c r="DK50" s="241"/>
      <c r="DL50" s="241"/>
    </row>
    <row r="51" spans="104:116" ht="13.5" x14ac:dyDescent="0.15"/>
    <row r="52" spans="104:116" ht="13.5" x14ac:dyDescent="0.15"/>
    <row r="53" spans="104:116" ht="13.5" x14ac:dyDescent="0.15">
      <c r="DL53" s="241"/>
    </row>
    <row r="54" spans="104:116" ht="13.5" x14ac:dyDescent="0.15"/>
    <row r="55" spans="104:116" ht="13.5" x14ac:dyDescent="0.15"/>
    <row r="56" spans="104:116" ht="13.5" x14ac:dyDescent="0.15"/>
    <row r="57" spans="104:116" ht="13.5" x14ac:dyDescent="0.15"/>
    <row r="58" spans="104:116" ht="13.5" x14ac:dyDescent="0.15"/>
    <row r="59" spans="104:116" ht="13.5" x14ac:dyDescent="0.15"/>
    <row r="60" spans="104:116" ht="13.5" x14ac:dyDescent="0.15"/>
    <row r="61" spans="104:116" ht="13.5" x14ac:dyDescent="0.15"/>
    <row r="62" spans="104:116" ht="13.5" x14ac:dyDescent="0.15"/>
    <row r="63" spans="104:116" ht="13.5" x14ac:dyDescent="0.15"/>
    <row r="64" spans="104:116" ht="13.5" x14ac:dyDescent="0.15"/>
    <row r="65" spans="107:116" ht="13.5" x14ac:dyDescent="0.15"/>
    <row r="66" spans="107:116" ht="13.5" x14ac:dyDescent="0.15"/>
    <row r="67" spans="107:116" ht="13.5" x14ac:dyDescent="0.15">
      <c r="DC67" s="241"/>
      <c r="DD67" s="241"/>
      <c r="DE67" s="241"/>
      <c r="DF67" s="241"/>
      <c r="DG67" s="241"/>
      <c r="DH67" s="241"/>
      <c r="DI67" s="241"/>
      <c r="DJ67" s="241"/>
      <c r="DK67" s="241"/>
      <c r="DL67" s="241"/>
    </row>
    <row r="68" spans="107:116" ht="13.5" x14ac:dyDescent="0.15"/>
    <row r="69" spans="107:116" ht="13.5" x14ac:dyDescent="0.15"/>
    <row r="70" spans="107:116" ht="13.5" x14ac:dyDescent="0.15"/>
    <row r="71" spans="107:116" ht="13.5" x14ac:dyDescent="0.15"/>
    <row r="72" spans="107:116" ht="13.5" x14ac:dyDescent="0.15"/>
    <row r="73" spans="107:116" ht="13.5" x14ac:dyDescent="0.15"/>
    <row r="74" spans="107:116" ht="13.5" x14ac:dyDescent="0.15"/>
    <row r="75" spans="107:116" ht="13.5" x14ac:dyDescent="0.15"/>
    <row r="76" spans="107:116" ht="13.5" x14ac:dyDescent="0.15"/>
    <row r="77" spans="107:116" ht="13.5" x14ac:dyDescent="0.15"/>
    <row r="78" spans="107:116" ht="13.5" x14ac:dyDescent="0.15"/>
    <row r="79" spans="107:116" ht="13.5" x14ac:dyDescent="0.15"/>
    <row r="80" spans="107:116"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sheetData>
  <sheetProtection algorithmName="SHA-512" hashValue="EpC7GpzprxBFdy7iv2PPljZphRLgw+6WtoFsECgIwnQpGv2KUEMCEGMMR07uP2HxbZJ7SOcYNneWDbqdtPFE/g==" saltValue="pCesABhtP0Bqc3JPRkjK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9"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5" style="243" hidden="1" customWidth="1"/>
    <col min="53" max="16384" width="8.5" style="243" hidden="1"/>
  </cols>
  <sheetData>
    <row r="1" spans="1:46" ht="13.5" x14ac:dyDescent="0.15">
      <c r="AS1" s="244"/>
      <c r="AT1" s="244"/>
    </row>
    <row r="2" spans="1:46" ht="13.5" x14ac:dyDescent="0.15">
      <c r="AS2" s="244"/>
      <c r="AT2" s="244"/>
    </row>
    <row r="3" spans="1:46" ht="13.5" x14ac:dyDescent="0.15">
      <c r="AS3" s="244"/>
      <c r="AT3" s="244"/>
    </row>
    <row r="4" spans="1:46" ht="13.5" x14ac:dyDescent="0.15">
      <c r="AS4" s="244"/>
      <c r="AT4" s="244"/>
    </row>
    <row r="5" spans="1:46" ht="17.25" x14ac:dyDescent="0.15">
      <c r="A5" s="245" t="s">
        <v>505</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ht="13.5"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506</v>
      </c>
      <c r="AL6" s="249"/>
      <c r="AM6" s="249"/>
      <c r="AN6" s="249"/>
      <c r="AO6" s="244"/>
      <c r="AP6" s="244"/>
      <c r="AQ6" s="244"/>
      <c r="AR6" s="244"/>
    </row>
    <row r="7" spans="1:46" ht="13.9"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50" t="s">
        <v>507</v>
      </c>
      <c r="AP7" s="254"/>
      <c r="AQ7" s="255" t="s">
        <v>508</v>
      </c>
      <c r="AR7" s="256"/>
    </row>
    <row r="8" spans="1:46" ht="13.5"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51"/>
      <c r="AP8" s="260" t="s">
        <v>509</v>
      </c>
      <c r="AQ8" s="261" t="s">
        <v>510</v>
      </c>
      <c r="AR8" s="262" t="s">
        <v>511</v>
      </c>
    </row>
    <row r="9" spans="1:46" ht="13.5"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62" t="s">
        <v>512</v>
      </c>
      <c r="AL9" s="1163"/>
      <c r="AM9" s="1163"/>
      <c r="AN9" s="1164"/>
      <c r="AO9" s="263">
        <v>20774062</v>
      </c>
      <c r="AP9" s="263">
        <v>55754</v>
      </c>
      <c r="AQ9" s="264">
        <v>62943</v>
      </c>
      <c r="AR9" s="265">
        <v>-11.4</v>
      </c>
    </row>
    <row r="10" spans="1:46" ht="13.9"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62" t="s">
        <v>513</v>
      </c>
      <c r="AL10" s="1163"/>
      <c r="AM10" s="1163"/>
      <c r="AN10" s="1164"/>
      <c r="AO10" s="266">
        <v>24313</v>
      </c>
      <c r="AP10" s="266">
        <v>65</v>
      </c>
      <c r="AQ10" s="267">
        <v>1681</v>
      </c>
      <c r="AR10" s="268">
        <v>-96.1</v>
      </c>
    </row>
    <row r="11" spans="1:46" ht="13.9"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62" t="s">
        <v>514</v>
      </c>
      <c r="AL11" s="1163"/>
      <c r="AM11" s="1163"/>
      <c r="AN11" s="1164"/>
      <c r="AO11" s="266">
        <v>713693</v>
      </c>
      <c r="AP11" s="266">
        <v>1915</v>
      </c>
      <c r="AQ11" s="267">
        <v>656</v>
      </c>
      <c r="AR11" s="268">
        <v>191.9</v>
      </c>
    </row>
    <row r="12" spans="1:46" ht="13.9"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62" t="s">
        <v>515</v>
      </c>
      <c r="AL12" s="1163"/>
      <c r="AM12" s="1163"/>
      <c r="AN12" s="1164"/>
      <c r="AO12" s="266" t="s">
        <v>516</v>
      </c>
      <c r="AP12" s="266" t="s">
        <v>516</v>
      </c>
      <c r="AQ12" s="267">
        <v>24</v>
      </c>
      <c r="AR12" s="268" t="s">
        <v>516</v>
      </c>
    </row>
    <row r="13" spans="1:46" ht="13.9"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62" t="s">
        <v>517</v>
      </c>
      <c r="AL13" s="1163"/>
      <c r="AM13" s="1163"/>
      <c r="AN13" s="1164"/>
      <c r="AO13" s="266">
        <v>889322</v>
      </c>
      <c r="AP13" s="266">
        <v>2387</v>
      </c>
      <c r="AQ13" s="267">
        <v>1968</v>
      </c>
      <c r="AR13" s="268">
        <v>21.3</v>
      </c>
    </row>
    <row r="14" spans="1:46" ht="13.9"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62" t="s">
        <v>518</v>
      </c>
      <c r="AL14" s="1163"/>
      <c r="AM14" s="1163"/>
      <c r="AN14" s="1164"/>
      <c r="AO14" s="266">
        <v>417333</v>
      </c>
      <c r="AP14" s="266">
        <v>1120</v>
      </c>
      <c r="AQ14" s="267">
        <v>1222</v>
      </c>
      <c r="AR14" s="268">
        <v>-8.3000000000000007</v>
      </c>
    </row>
    <row r="15" spans="1:46" ht="13.9"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65" t="s">
        <v>519</v>
      </c>
      <c r="AL15" s="1166"/>
      <c r="AM15" s="1166"/>
      <c r="AN15" s="1167"/>
      <c r="AO15" s="266">
        <v>-1018548</v>
      </c>
      <c r="AP15" s="266">
        <v>-2734</v>
      </c>
      <c r="AQ15" s="267">
        <v>-3725</v>
      </c>
      <c r="AR15" s="268">
        <v>-26.6</v>
      </c>
    </row>
    <row r="16" spans="1:46" ht="13.5"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65" t="s">
        <v>183</v>
      </c>
      <c r="AL16" s="1166"/>
      <c r="AM16" s="1166"/>
      <c r="AN16" s="1167"/>
      <c r="AO16" s="266">
        <v>21800175</v>
      </c>
      <c r="AP16" s="266">
        <v>58508</v>
      </c>
      <c r="AQ16" s="267">
        <v>64768</v>
      </c>
      <c r="AR16" s="268">
        <v>-9.6999999999999993</v>
      </c>
    </row>
    <row r="17" spans="1:46" ht="13.5"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ht="13.5"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ht="13.5"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520</v>
      </c>
      <c r="AL19" s="244"/>
      <c r="AM19" s="244"/>
      <c r="AN19" s="244"/>
      <c r="AO19" s="244"/>
      <c r="AP19" s="244"/>
      <c r="AQ19" s="244"/>
      <c r="AR19" s="244"/>
    </row>
    <row r="20" spans="1:46" ht="13.5"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521</v>
      </c>
      <c r="AP20" s="275" t="s">
        <v>522</v>
      </c>
      <c r="AQ20" s="276" t="s">
        <v>523</v>
      </c>
      <c r="AR20" s="277"/>
    </row>
    <row r="21" spans="1:46" s="283" customFormat="1" ht="13.5"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68" t="s">
        <v>524</v>
      </c>
      <c r="AL21" s="1169"/>
      <c r="AM21" s="1169"/>
      <c r="AN21" s="1170"/>
      <c r="AO21" s="279">
        <v>5.78</v>
      </c>
      <c r="AP21" s="280">
        <v>6.41</v>
      </c>
      <c r="AQ21" s="281">
        <v>-0.63</v>
      </c>
      <c r="AR21" s="249"/>
      <c r="AS21" s="282"/>
      <c r="AT21" s="278"/>
    </row>
    <row r="22" spans="1:46" s="283" customFormat="1" ht="13.5"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68" t="s">
        <v>525</v>
      </c>
      <c r="AL22" s="1169"/>
      <c r="AM22" s="1169"/>
      <c r="AN22" s="1170"/>
      <c r="AO22" s="284">
        <v>99.4</v>
      </c>
      <c r="AP22" s="285">
        <v>99.7</v>
      </c>
      <c r="AQ22" s="286">
        <v>-0.3</v>
      </c>
      <c r="AR22" s="270"/>
      <c r="AS22" s="282"/>
      <c r="AT22" s="278"/>
    </row>
    <row r="23" spans="1:46" s="283" customFormat="1" ht="13.5"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ht="13.5"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ht="13.5"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ht="13.5" x14ac:dyDescent="0.15">
      <c r="A26" s="1161" t="s">
        <v>526</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49"/>
    </row>
    <row r="27" spans="1:46" ht="13.5" x14ac:dyDescent="0.15">
      <c r="A27" s="291"/>
      <c r="AO27" s="244"/>
      <c r="AP27" s="244"/>
      <c r="AQ27" s="244"/>
      <c r="AR27" s="244"/>
      <c r="AS27" s="244"/>
      <c r="AT27" s="244"/>
    </row>
    <row r="28" spans="1:46" ht="17.25" x14ac:dyDescent="0.15">
      <c r="A28" s="245" t="s">
        <v>527</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ht="13.5"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528</v>
      </c>
      <c r="AL29" s="249"/>
      <c r="AM29" s="249"/>
      <c r="AN29" s="249"/>
      <c r="AO29" s="244"/>
      <c r="AP29" s="244"/>
      <c r="AQ29" s="244"/>
      <c r="AR29" s="244"/>
      <c r="AS29" s="293"/>
    </row>
    <row r="30" spans="1:46" ht="13.9"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50" t="s">
        <v>507</v>
      </c>
      <c r="AP30" s="254"/>
      <c r="AQ30" s="255" t="s">
        <v>508</v>
      </c>
      <c r="AR30" s="256"/>
    </row>
    <row r="31" spans="1:46" ht="13.5"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51"/>
      <c r="AP31" s="260" t="s">
        <v>509</v>
      </c>
      <c r="AQ31" s="261" t="s">
        <v>510</v>
      </c>
      <c r="AR31" s="262" t="s">
        <v>511</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52" t="s">
        <v>529</v>
      </c>
      <c r="AL32" s="1153"/>
      <c r="AM32" s="1153"/>
      <c r="AN32" s="1154"/>
      <c r="AO32" s="294">
        <v>9024971</v>
      </c>
      <c r="AP32" s="294">
        <v>24221</v>
      </c>
      <c r="AQ32" s="295">
        <v>36898</v>
      </c>
      <c r="AR32" s="296">
        <v>-34.4</v>
      </c>
    </row>
    <row r="33" spans="1:46" ht="13.9"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52" t="s">
        <v>530</v>
      </c>
      <c r="AL33" s="1153"/>
      <c r="AM33" s="1153"/>
      <c r="AN33" s="1154"/>
      <c r="AO33" s="294" t="s">
        <v>516</v>
      </c>
      <c r="AP33" s="294" t="s">
        <v>516</v>
      </c>
      <c r="AQ33" s="295">
        <v>2</v>
      </c>
      <c r="AR33" s="296" t="s">
        <v>516</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52" t="s">
        <v>531</v>
      </c>
      <c r="AL34" s="1153"/>
      <c r="AM34" s="1153"/>
      <c r="AN34" s="1154"/>
      <c r="AO34" s="294" t="s">
        <v>516</v>
      </c>
      <c r="AP34" s="294" t="s">
        <v>516</v>
      </c>
      <c r="AQ34" s="295">
        <v>63</v>
      </c>
      <c r="AR34" s="296" t="s">
        <v>516</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52" t="s">
        <v>532</v>
      </c>
      <c r="AL35" s="1153"/>
      <c r="AM35" s="1153"/>
      <c r="AN35" s="1154"/>
      <c r="AO35" s="294">
        <v>3256850</v>
      </c>
      <c r="AP35" s="294">
        <v>8741</v>
      </c>
      <c r="AQ35" s="295">
        <v>8350</v>
      </c>
      <c r="AR35" s="296">
        <v>4.7</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52" t="s">
        <v>533</v>
      </c>
      <c r="AL36" s="1153"/>
      <c r="AM36" s="1153"/>
      <c r="AN36" s="1154"/>
      <c r="AO36" s="294" t="s">
        <v>516</v>
      </c>
      <c r="AP36" s="294" t="s">
        <v>516</v>
      </c>
      <c r="AQ36" s="295">
        <v>436</v>
      </c>
      <c r="AR36" s="296" t="s">
        <v>516</v>
      </c>
    </row>
    <row r="37" spans="1:46" ht="13.9"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52" t="s">
        <v>534</v>
      </c>
      <c r="AL37" s="1153"/>
      <c r="AM37" s="1153"/>
      <c r="AN37" s="1154"/>
      <c r="AO37" s="294">
        <v>721664</v>
      </c>
      <c r="AP37" s="294">
        <v>1937</v>
      </c>
      <c r="AQ37" s="295">
        <v>641</v>
      </c>
      <c r="AR37" s="296">
        <v>202.2</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55" t="s">
        <v>535</v>
      </c>
      <c r="AL38" s="1156"/>
      <c r="AM38" s="1156"/>
      <c r="AN38" s="1157"/>
      <c r="AO38" s="297" t="s">
        <v>516</v>
      </c>
      <c r="AP38" s="297" t="s">
        <v>516</v>
      </c>
      <c r="AQ38" s="298">
        <v>1</v>
      </c>
      <c r="AR38" s="286" t="s">
        <v>516</v>
      </c>
      <c r="AS38" s="293"/>
    </row>
    <row r="39" spans="1:46" ht="13.5"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55" t="s">
        <v>536</v>
      </c>
      <c r="AL39" s="1156"/>
      <c r="AM39" s="1156"/>
      <c r="AN39" s="1157"/>
      <c r="AO39" s="294">
        <v>-2748744</v>
      </c>
      <c r="AP39" s="294">
        <v>-7377</v>
      </c>
      <c r="AQ39" s="295">
        <v>-7817</v>
      </c>
      <c r="AR39" s="296">
        <v>-5.6</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52" t="s">
        <v>537</v>
      </c>
      <c r="AL40" s="1153"/>
      <c r="AM40" s="1153"/>
      <c r="AN40" s="1154"/>
      <c r="AO40" s="294">
        <v>-7433750</v>
      </c>
      <c r="AP40" s="294">
        <v>-19951</v>
      </c>
      <c r="AQ40" s="295">
        <v>-28299</v>
      </c>
      <c r="AR40" s="296">
        <v>-29.5</v>
      </c>
      <c r="AS40" s="293"/>
    </row>
    <row r="41" spans="1:46" ht="13.5"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58" t="s">
        <v>293</v>
      </c>
      <c r="AL41" s="1159"/>
      <c r="AM41" s="1159"/>
      <c r="AN41" s="1160"/>
      <c r="AO41" s="294">
        <v>2820991</v>
      </c>
      <c r="AP41" s="294">
        <v>7571</v>
      </c>
      <c r="AQ41" s="295">
        <v>10277</v>
      </c>
      <c r="AR41" s="296">
        <v>-26.3</v>
      </c>
      <c r="AS41" s="293"/>
    </row>
    <row r="42" spans="1:46" ht="13.5"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538</v>
      </c>
      <c r="AL42" s="244"/>
      <c r="AM42" s="244"/>
      <c r="AN42" s="244"/>
      <c r="AO42" s="244"/>
      <c r="AP42" s="244"/>
      <c r="AQ42" s="270"/>
      <c r="AR42" s="270"/>
      <c r="AS42" s="293"/>
    </row>
    <row r="43" spans="1:46" ht="13.5"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ht="13.5"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ht="13.5"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ht="13.5"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45" customHeight="1" x14ac:dyDescent="0.15">
      <c r="A47" s="303" t="s">
        <v>539</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ht="13.5"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540</v>
      </c>
      <c r="AL48" s="304"/>
      <c r="AM48" s="304"/>
      <c r="AN48" s="304"/>
      <c r="AO48" s="304"/>
      <c r="AP48" s="304"/>
      <c r="AQ48" s="305"/>
      <c r="AR48" s="304"/>
    </row>
    <row r="49" spans="1:44" ht="13.9"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45" t="s">
        <v>507</v>
      </c>
      <c r="AN49" s="1147" t="s">
        <v>541</v>
      </c>
      <c r="AO49" s="1148"/>
      <c r="AP49" s="1148"/>
      <c r="AQ49" s="1148"/>
      <c r="AR49" s="1149"/>
    </row>
    <row r="50" spans="1:44" ht="13.5"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46"/>
      <c r="AN50" s="310" t="s">
        <v>542</v>
      </c>
      <c r="AO50" s="311" t="s">
        <v>543</v>
      </c>
      <c r="AP50" s="312" t="s">
        <v>544</v>
      </c>
      <c r="AQ50" s="313" t="s">
        <v>545</v>
      </c>
      <c r="AR50" s="314" t="s">
        <v>546</v>
      </c>
    </row>
    <row r="51" spans="1:44" ht="13.5"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547</v>
      </c>
      <c r="AL51" s="307"/>
      <c r="AM51" s="315">
        <v>18763978</v>
      </c>
      <c r="AN51" s="316">
        <v>49698</v>
      </c>
      <c r="AO51" s="317">
        <v>21.7</v>
      </c>
      <c r="AP51" s="318">
        <v>48088</v>
      </c>
      <c r="AQ51" s="319">
        <v>3.6</v>
      </c>
      <c r="AR51" s="320">
        <v>18.100000000000001</v>
      </c>
    </row>
    <row r="52" spans="1:44" ht="13.5"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548</v>
      </c>
      <c r="AM52" s="323">
        <v>9510555</v>
      </c>
      <c r="AN52" s="324">
        <v>25189</v>
      </c>
      <c r="AO52" s="325">
        <v>2.9</v>
      </c>
      <c r="AP52" s="326">
        <v>25183</v>
      </c>
      <c r="AQ52" s="327">
        <v>-4.3</v>
      </c>
      <c r="AR52" s="328">
        <v>7.2</v>
      </c>
    </row>
    <row r="53" spans="1:44" ht="13.5"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549</v>
      </c>
      <c r="AL53" s="307"/>
      <c r="AM53" s="315">
        <v>19953201</v>
      </c>
      <c r="AN53" s="316">
        <v>52884</v>
      </c>
      <c r="AO53" s="317">
        <v>6.4</v>
      </c>
      <c r="AP53" s="318">
        <v>46457</v>
      </c>
      <c r="AQ53" s="319">
        <v>-3.4</v>
      </c>
      <c r="AR53" s="320">
        <v>9.8000000000000007</v>
      </c>
    </row>
    <row r="54" spans="1:44" ht="13.5"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548</v>
      </c>
      <c r="AM54" s="323">
        <v>9977535</v>
      </c>
      <c r="AN54" s="324">
        <v>26444</v>
      </c>
      <c r="AO54" s="325">
        <v>5</v>
      </c>
      <c r="AP54" s="326">
        <v>24020</v>
      </c>
      <c r="AQ54" s="327">
        <v>-4.5999999999999996</v>
      </c>
      <c r="AR54" s="328">
        <v>9.6</v>
      </c>
    </row>
    <row r="55" spans="1:44" ht="13.5"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550</v>
      </c>
      <c r="AL55" s="307"/>
      <c r="AM55" s="315">
        <v>22473774</v>
      </c>
      <c r="AN55" s="316">
        <v>59544</v>
      </c>
      <c r="AO55" s="317">
        <v>12.6</v>
      </c>
      <c r="AP55" s="318">
        <v>51849</v>
      </c>
      <c r="AQ55" s="319">
        <v>11.6</v>
      </c>
      <c r="AR55" s="320">
        <v>1</v>
      </c>
    </row>
    <row r="56" spans="1:44" ht="13.5"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548</v>
      </c>
      <c r="AM56" s="323">
        <v>11373805</v>
      </c>
      <c r="AN56" s="324">
        <v>30135</v>
      </c>
      <c r="AO56" s="325">
        <v>14</v>
      </c>
      <c r="AP56" s="326">
        <v>26326</v>
      </c>
      <c r="AQ56" s="327">
        <v>9.6</v>
      </c>
      <c r="AR56" s="328">
        <v>4.4000000000000004</v>
      </c>
    </row>
    <row r="57" spans="1:44" ht="13.5"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551</v>
      </c>
      <c r="AL57" s="307"/>
      <c r="AM57" s="315">
        <v>22539152</v>
      </c>
      <c r="AN57" s="316">
        <v>60052</v>
      </c>
      <c r="AO57" s="317">
        <v>0.9</v>
      </c>
      <c r="AP57" s="318">
        <v>52191</v>
      </c>
      <c r="AQ57" s="319">
        <v>0.7</v>
      </c>
      <c r="AR57" s="320">
        <v>0.2</v>
      </c>
    </row>
    <row r="58" spans="1:44" ht="13.5"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548</v>
      </c>
      <c r="AM58" s="323">
        <v>10156863</v>
      </c>
      <c r="AN58" s="324">
        <v>27061</v>
      </c>
      <c r="AO58" s="325">
        <v>-10.199999999999999</v>
      </c>
      <c r="AP58" s="326">
        <v>26807</v>
      </c>
      <c r="AQ58" s="327">
        <v>1.8</v>
      </c>
      <c r="AR58" s="328">
        <v>-12</v>
      </c>
    </row>
    <row r="59" spans="1:44" ht="13.5"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552</v>
      </c>
      <c r="AL59" s="307"/>
      <c r="AM59" s="315">
        <v>22273168</v>
      </c>
      <c r="AN59" s="316">
        <v>59777</v>
      </c>
      <c r="AO59" s="317">
        <v>-0.5</v>
      </c>
      <c r="AP59" s="318">
        <v>48105</v>
      </c>
      <c r="AQ59" s="319">
        <v>-7.8</v>
      </c>
      <c r="AR59" s="320">
        <v>7.3</v>
      </c>
    </row>
    <row r="60" spans="1:44" ht="13.5"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548</v>
      </c>
      <c r="AM60" s="323">
        <v>12234102</v>
      </c>
      <c r="AN60" s="324">
        <v>32834</v>
      </c>
      <c r="AO60" s="325">
        <v>21.3</v>
      </c>
      <c r="AP60" s="326">
        <v>24072</v>
      </c>
      <c r="AQ60" s="327">
        <v>-10.199999999999999</v>
      </c>
      <c r="AR60" s="328">
        <v>31.5</v>
      </c>
    </row>
    <row r="61" spans="1:44" ht="13.5"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553</v>
      </c>
      <c r="AL61" s="329"/>
      <c r="AM61" s="330">
        <v>21200655</v>
      </c>
      <c r="AN61" s="331">
        <v>56391</v>
      </c>
      <c r="AO61" s="332">
        <v>8.1999999999999993</v>
      </c>
      <c r="AP61" s="333">
        <v>49338</v>
      </c>
      <c r="AQ61" s="334">
        <v>0.9</v>
      </c>
      <c r="AR61" s="320">
        <v>7.3</v>
      </c>
    </row>
    <row r="62" spans="1:44" ht="13.5"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548</v>
      </c>
      <c r="AM62" s="323">
        <v>10650572</v>
      </c>
      <c r="AN62" s="324">
        <v>28333</v>
      </c>
      <c r="AO62" s="325">
        <v>6.6</v>
      </c>
      <c r="AP62" s="326">
        <v>25282</v>
      </c>
      <c r="AQ62" s="327">
        <v>-1.5</v>
      </c>
      <c r="AR62" s="328">
        <v>8.1</v>
      </c>
    </row>
    <row r="63" spans="1:44" ht="13.5"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ht="13.5"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ht="13.5"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ht="13.5"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9" hidden="1" customHeight="1" x14ac:dyDescent="0.15">
      <c r="AK67" s="244"/>
      <c r="AL67" s="244"/>
      <c r="AM67" s="244"/>
      <c r="AN67" s="244"/>
      <c r="AO67" s="244"/>
      <c r="AP67" s="244"/>
      <c r="AQ67" s="244"/>
      <c r="AR67" s="244"/>
      <c r="AS67" s="244"/>
      <c r="AT67" s="244"/>
    </row>
    <row r="68" spans="1:46" ht="13.9" hidden="1" customHeight="1" x14ac:dyDescent="0.15">
      <c r="AK68" s="244"/>
      <c r="AL68" s="244"/>
      <c r="AM68" s="244"/>
      <c r="AN68" s="244"/>
      <c r="AO68" s="244"/>
      <c r="AP68" s="244"/>
      <c r="AQ68" s="244"/>
      <c r="AR68" s="244"/>
    </row>
    <row r="69" spans="1:46" ht="13.9" hidden="1" customHeight="1" x14ac:dyDescent="0.15">
      <c r="AK69" s="244"/>
      <c r="AL69" s="244"/>
      <c r="AM69" s="244"/>
      <c r="AN69" s="244"/>
      <c r="AO69" s="244"/>
      <c r="AP69" s="244"/>
      <c r="AQ69" s="244"/>
      <c r="AR69" s="244"/>
    </row>
    <row r="70" spans="1:46" ht="13.5" hidden="1" x14ac:dyDescent="0.15">
      <c r="AK70" s="244"/>
      <c r="AL70" s="244"/>
      <c r="AM70" s="244"/>
      <c r="AN70" s="244"/>
      <c r="AO70" s="244"/>
      <c r="AP70" s="244"/>
      <c r="AQ70" s="244"/>
      <c r="AR70" s="244"/>
    </row>
    <row r="71" spans="1:46" ht="13.5" hidden="1" x14ac:dyDescent="0.15">
      <c r="AK71" s="244"/>
      <c r="AL71" s="244"/>
      <c r="AM71" s="244"/>
      <c r="AN71" s="244"/>
      <c r="AO71" s="244"/>
      <c r="AP71" s="244"/>
      <c r="AQ71" s="244"/>
      <c r="AR71" s="244"/>
    </row>
    <row r="72" spans="1:46" ht="13.5" hidden="1" x14ac:dyDescent="0.15">
      <c r="AK72" s="244"/>
      <c r="AL72" s="244"/>
      <c r="AM72" s="244"/>
      <c r="AN72" s="244"/>
      <c r="AO72" s="244"/>
      <c r="AP72" s="244"/>
      <c r="AQ72" s="244"/>
      <c r="AR72" s="244"/>
    </row>
    <row r="73" spans="1:46" ht="13.5" hidden="1" x14ac:dyDescent="0.15">
      <c r="AK73" s="244"/>
      <c r="AL73" s="244"/>
      <c r="AM73" s="244"/>
      <c r="AN73" s="244"/>
      <c r="AO73" s="244"/>
      <c r="AP73" s="244"/>
      <c r="AQ73" s="244"/>
      <c r="AR73" s="244"/>
    </row>
  </sheetData>
  <sheetProtection algorithmName="SHA-512" hashValue="BPI6W8ShlMmZJ+ggLA4QNbLCOugQZau5RLyyzLGqbeNbCjxYeYOLw/0dvFrwVSDLrCy+dkfB5HXHmPqJRbIA1Q==" saltValue="gJ69Um7vaIAYurcziU7Tl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9" customHeight="1" zeroHeight="1" x14ac:dyDescent="0.15"/>
  <cols>
    <col min="1" max="125" width="2.5" style="242" customWidth="1"/>
    <col min="126" max="16384" width="9" style="241" hidden="1"/>
  </cols>
  <sheetData>
    <row r="1" spans="2:125" ht="13.9"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ht="13.5" x14ac:dyDescent="0.15">
      <c r="B2" s="241"/>
      <c r="DG2" s="241"/>
    </row>
    <row r="3" spans="2:125" ht="13.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ht="13.5" x14ac:dyDescent="0.15"/>
    <row r="5" spans="2:125" ht="13.5" x14ac:dyDescent="0.15"/>
    <row r="6" spans="2:125" ht="13.5" x14ac:dyDescent="0.15"/>
    <row r="7" spans="2:125" ht="13.5" x14ac:dyDescent="0.15"/>
    <row r="8" spans="2:125" ht="13.5" x14ac:dyDescent="0.15"/>
    <row r="9" spans="2:125" ht="13.5" x14ac:dyDescent="0.15">
      <c r="DU9" s="241"/>
    </row>
    <row r="10" spans="2:125" ht="13.5" x14ac:dyDescent="0.15"/>
    <row r="11" spans="2:125" ht="13.5" x14ac:dyDescent="0.15"/>
    <row r="12" spans="2:125" ht="13.5" x14ac:dyDescent="0.15"/>
    <row r="13" spans="2:125" ht="13.5" x14ac:dyDescent="0.15"/>
    <row r="14" spans="2:125" ht="13.5" x14ac:dyDescent="0.15"/>
    <row r="15" spans="2:125" ht="13.5" x14ac:dyDescent="0.15"/>
    <row r="16" spans="2:125" ht="13.5" x14ac:dyDescent="0.15"/>
    <row r="17" spans="125:125" ht="13.5" x14ac:dyDescent="0.15">
      <c r="DU17" s="241"/>
    </row>
    <row r="18" spans="125:125" ht="13.5" x14ac:dyDescent="0.15"/>
    <row r="19" spans="125:125" ht="13.5" x14ac:dyDescent="0.15"/>
    <row r="20" spans="125:125" ht="13.5" x14ac:dyDescent="0.15">
      <c r="DU20" s="241"/>
    </row>
    <row r="21" spans="125:125" ht="13.5" x14ac:dyDescent="0.15">
      <c r="DU21" s="241"/>
    </row>
    <row r="22" spans="125:125" ht="13.5" x14ac:dyDescent="0.15"/>
    <row r="23" spans="125:125" ht="13.5" x14ac:dyDescent="0.15"/>
    <row r="24" spans="125:125" ht="13.5" x14ac:dyDescent="0.15"/>
    <row r="25" spans="125:125" ht="13.5" x14ac:dyDescent="0.15"/>
    <row r="26" spans="125:125" ht="13.5" x14ac:dyDescent="0.15"/>
    <row r="27" spans="125:125" ht="13.5" x14ac:dyDescent="0.15"/>
    <row r="28" spans="125:125" ht="13.5" x14ac:dyDescent="0.15">
      <c r="DU28" s="241"/>
    </row>
    <row r="29" spans="125:125" ht="13.5" x14ac:dyDescent="0.15"/>
    <row r="30" spans="125:125" ht="13.5" x14ac:dyDescent="0.15"/>
    <row r="31" spans="125:125" ht="13.5" x14ac:dyDescent="0.15"/>
    <row r="32" spans="125:125" ht="13.5" x14ac:dyDescent="0.15"/>
    <row r="33" spans="2:125" ht="13.5" x14ac:dyDescent="0.15">
      <c r="B33" s="241"/>
      <c r="G33" s="241"/>
      <c r="I33" s="241"/>
    </row>
    <row r="34" spans="2:125" ht="13.5" x14ac:dyDescent="0.15">
      <c r="C34" s="241"/>
      <c r="P34" s="241"/>
      <c r="DE34" s="241"/>
      <c r="DH34" s="241"/>
    </row>
    <row r="35" spans="2:125" ht="13.5" x14ac:dyDescent="0.15">
      <c r="D35" s="241"/>
      <c r="E35" s="241"/>
      <c r="DG35" s="241"/>
      <c r="DJ35" s="241"/>
      <c r="DP35" s="241"/>
      <c r="DQ35" s="241"/>
      <c r="DR35" s="241"/>
      <c r="DS35" s="241"/>
      <c r="DT35" s="241"/>
      <c r="DU35" s="241"/>
    </row>
    <row r="36" spans="2:125" ht="13.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ht="13.5" x14ac:dyDescent="0.15">
      <c r="DU37" s="241"/>
    </row>
    <row r="38" spans="2:125" ht="13.5" x14ac:dyDescent="0.15">
      <c r="DT38" s="241"/>
      <c r="DU38" s="241"/>
    </row>
    <row r="39" spans="2:125" ht="13.5" x14ac:dyDescent="0.15"/>
    <row r="40" spans="2:125" ht="13.5" x14ac:dyDescent="0.15">
      <c r="DH40" s="241"/>
    </row>
    <row r="41" spans="2:125" ht="13.5" x14ac:dyDescent="0.15">
      <c r="DE41" s="241"/>
    </row>
    <row r="42" spans="2:125" ht="13.5" x14ac:dyDescent="0.15">
      <c r="DG42" s="241"/>
      <c r="DJ42" s="241"/>
    </row>
    <row r="43" spans="2:125" ht="13.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ht="13.5" x14ac:dyDescent="0.15">
      <c r="DU44" s="241"/>
    </row>
    <row r="45" spans="2:125" ht="13.5" x14ac:dyDescent="0.15"/>
    <row r="46" spans="2:125" ht="13.5" x14ac:dyDescent="0.15"/>
    <row r="47" spans="2:125" ht="13.5" x14ac:dyDescent="0.15"/>
    <row r="48" spans="2:125" ht="13.5" x14ac:dyDescent="0.15">
      <c r="DT48" s="241"/>
      <c r="DU48" s="241"/>
    </row>
    <row r="49" spans="120:125" ht="13.5" x14ac:dyDescent="0.15">
      <c r="DU49" s="241"/>
    </row>
    <row r="50" spans="120:125" ht="13.5" x14ac:dyDescent="0.15">
      <c r="DU50" s="241"/>
    </row>
    <row r="51" spans="120:125" ht="13.5" x14ac:dyDescent="0.15">
      <c r="DP51" s="241"/>
      <c r="DQ51" s="241"/>
      <c r="DR51" s="241"/>
      <c r="DS51" s="241"/>
      <c r="DT51" s="241"/>
      <c r="DU51" s="241"/>
    </row>
    <row r="52" spans="120:125" ht="13.5" x14ac:dyDescent="0.15"/>
    <row r="53" spans="120:125" ht="13.5" x14ac:dyDescent="0.15"/>
    <row r="54" spans="120:125" ht="13.5" x14ac:dyDescent="0.15">
      <c r="DU54" s="241"/>
    </row>
    <row r="55" spans="120:125" ht="13.5" x14ac:dyDescent="0.15"/>
    <row r="56" spans="120:125" ht="13.5" x14ac:dyDescent="0.15"/>
    <row r="57" spans="120:125" ht="13.5" x14ac:dyDescent="0.15"/>
    <row r="58" spans="120:125" ht="13.5" x14ac:dyDescent="0.15">
      <c r="DU58" s="241"/>
    </row>
    <row r="59" spans="120:125" ht="13.5" x14ac:dyDescent="0.15"/>
    <row r="60" spans="120:125" ht="13.5" x14ac:dyDescent="0.15"/>
    <row r="61" spans="120:125" ht="13.5" x14ac:dyDescent="0.15"/>
    <row r="62" spans="120:125" ht="13.5" x14ac:dyDescent="0.15"/>
    <row r="63" spans="120:125" ht="13.5" x14ac:dyDescent="0.15">
      <c r="DU63" s="241"/>
    </row>
    <row r="64" spans="120:125" ht="13.5" x14ac:dyDescent="0.15">
      <c r="DT64" s="241"/>
      <c r="DU64" s="241"/>
    </row>
    <row r="65" spans="123:125" ht="13.5" x14ac:dyDescent="0.15"/>
    <row r="66" spans="123:125" ht="13.5" x14ac:dyDescent="0.15"/>
    <row r="67" spans="123:125" ht="13.5" x14ac:dyDescent="0.15"/>
    <row r="68" spans="123:125" ht="13.5" x14ac:dyDescent="0.15"/>
    <row r="69" spans="123:125" ht="13.5" x14ac:dyDescent="0.15">
      <c r="DS69" s="241"/>
      <c r="DT69" s="241"/>
      <c r="DU69" s="241"/>
    </row>
    <row r="70" spans="123:125" ht="13.5" x14ac:dyDescent="0.15"/>
    <row r="71" spans="123:125" ht="13.5" x14ac:dyDescent="0.15"/>
    <row r="72" spans="123:125" ht="13.5" x14ac:dyDescent="0.15"/>
    <row r="73" spans="123:125" ht="13.5" x14ac:dyDescent="0.15"/>
    <row r="74" spans="123:125" ht="13.5" x14ac:dyDescent="0.15"/>
    <row r="75" spans="123:125" ht="13.5" x14ac:dyDescent="0.15"/>
    <row r="76" spans="123:125" ht="13.5" x14ac:dyDescent="0.15"/>
    <row r="77" spans="123:125" ht="13.5" x14ac:dyDescent="0.15"/>
    <row r="78" spans="123:125" ht="13.5" x14ac:dyDescent="0.15"/>
    <row r="79" spans="123:125" ht="13.5" x14ac:dyDescent="0.15"/>
    <row r="80" spans="123:125" ht="13.5" x14ac:dyDescent="0.15"/>
    <row r="81" spans="116:125" ht="13.5" x14ac:dyDescent="0.15"/>
    <row r="82" spans="116:125" ht="13.5" x14ac:dyDescent="0.15">
      <c r="DL82" s="241"/>
    </row>
    <row r="83" spans="116:125" ht="13.5" x14ac:dyDescent="0.15">
      <c r="DM83" s="241"/>
      <c r="DN83" s="241"/>
      <c r="DO83" s="241"/>
      <c r="DP83" s="241"/>
      <c r="DQ83" s="241"/>
      <c r="DR83" s="241"/>
      <c r="DS83" s="241"/>
      <c r="DT83" s="241"/>
      <c r="DU83" s="241"/>
    </row>
    <row r="84" spans="116:125" ht="13.5" x14ac:dyDescent="0.15"/>
    <row r="85" spans="116:125" ht="13.5" x14ac:dyDescent="0.15"/>
    <row r="86" spans="116:125" ht="13.5" x14ac:dyDescent="0.15"/>
    <row r="87" spans="116:125" ht="13.5" x14ac:dyDescent="0.15"/>
    <row r="88" spans="116:125" ht="13.5" x14ac:dyDescent="0.15">
      <c r="DU88" s="241"/>
    </row>
    <row r="89" spans="116:125" ht="13.5" x14ac:dyDescent="0.15"/>
    <row r="90" spans="116:125" ht="13.5" x14ac:dyDescent="0.15"/>
    <row r="91" spans="116:125" ht="13.5" x14ac:dyDescent="0.15"/>
    <row r="92" spans="116:125" ht="13.9" customHeight="1" x14ac:dyDescent="0.15"/>
    <row r="93" spans="116:125" ht="13.9" customHeight="1" x14ac:dyDescent="0.15"/>
    <row r="94" spans="116:125" ht="13.9" customHeight="1" x14ac:dyDescent="0.15">
      <c r="DS94" s="241"/>
      <c r="DT94" s="241"/>
      <c r="DU94" s="241"/>
    </row>
    <row r="95" spans="116:125" ht="13.9" customHeight="1" x14ac:dyDescent="0.15">
      <c r="DU95" s="241"/>
    </row>
    <row r="96" spans="116:125" ht="13.9" customHeight="1" x14ac:dyDescent="0.15"/>
    <row r="97" spans="124:125" ht="13.9" customHeight="1" x14ac:dyDescent="0.15"/>
    <row r="98" spans="124:125" ht="13.9" customHeight="1" x14ac:dyDescent="0.15"/>
    <row r="99" spans="124:125" ht="13.9" customHeight="1" x14ac:dyDescent="0.15"/>
    <row r="100" spans="124:125" ht="13.9" customHeight="1" x14ac:dyDescent="0.15"/>
    <row r="101" spans="124:125" ht="13.9" customHeight="1" x14ac:dyDescent="0.15">
      <c r="DU101" s="241"/>
    </row>
    <row r="102" spans="124:125" ht="13.9" customHeight="1" x14ac:dyDescent="0.15"/>
    <row r="103" spans="124:125" ht="13.9" customHeight="1" x14ac:dyDescent="0.15"/>
    <row r="104" spans="124:125" ht="13.9" customHeight="1" x14ac:dyDescent="0.15">
      <c r="DT104" s="241"/>
      <c r="DU104" s="241"/>
    </row>
    <row r="105" spans="124:125" ht="13.9" customHeight="1" x14ac:dyDescent="0.15"/>
    <row r="106" spans="124:125" ht="13.9" customHeight="1" x14ac:dyDescent="0.15"/>
    <row r="107" spans="124:125" ht="13.9" customHeight="1" x14ac:dyDescent="0.15"/>
    <row r="108" spans="124:125" ht="13.9" customHeight="1" x14ac:dyDescent="0.15"/>
    <row r="109" spans="124:125" ht="13.9" customHeight="1" x14ac:dyDescent="0.15"/>
    <row r="110" spans="124:125" ht="13.9" customHeight="1" x14ac:dyDescent="0.15"/>
    <row r="111" spans="124:125" ht="13.9" customHeight="1" x14ac:dyDescent="0.15"/>
    <row r="112" spans="124:125" ht="13.9" customHeight="1" x14ac:dyDescent="0.15"/>
    <row r="113" spans="125:125" ht="13.9" customHeight="1" x14ac:dyDescent="0.15"/>
    <row r="114" spans="125:125" ht="13.9" customHeight="1" x14ac:dyDescent="0.15"/>
    <row r="115" spans="125:125" ht="13.9" customHeight="1" x14ac:dyDescent="0.15"/>
    <row r="116" spans="125:125" ht="13.9" customHeight="1" x14ac:dyDescent="0.15">
      <c r="DU116" s="241" t="s">
        <v>555</v>
      </c>
    </row>
    <row r="121" spans="125:125" ht="13.9" hidden="1" customHeight="1" x14ac:dyDescent="0.15">
      <c r="DU121" s="241"/>
    </row>
  </sheetData>
  <sheetProtection algorithmName="SHA-512" hashValue="pR9iM5kqGocPNspJLdjwp5SbuubT4DQmwfPq1nwO2OPUIAMnKrA+/gBkG0oZ18tE+otWYT97NVjcTu8Jb3B2Aw==" saltValue="SSRba07595kTOunbp+L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9" customHeight="1" zeroHeight="1" x14ac:dyDescent="0.15"/>
  <cols>
    <col min="1" max="125" width="2.5" style="242" customWidth="1"/>
    <col min="126" max="142" width="0" style="241" hidden="1" customWidth="1"/>
    <col min="143" max="16384" width="9" style="241" hidden="1"/>
  </cols>
  <sheetData>
    <row r="1" spans="1:125" ht="13.9"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ht="13.5" x14ac:dyDescent="0.15">
      <c r="B2" s="241"/>
      <c r="T2" s="241"/>
    </row>
    <row r="3" spans="1:125" ht="13.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ht="13.5" x14ac:dyDescent="0.15"/>
    <row r="5" spans="1:125" ht="13.5" x14ac:dyDescent="0.15"/>
    <row r="6" spans="1:125" ht="13.5" x14ac:dyDescent="0.15"/>
    <row r="7" spans="1:125" ht="13.5" x14ac:dyDescent="0.15"/>
    <row r="8" spans="1:125" ht="13.5" x14ac:dyDescent="0.15"/>
    <row r="9" spans="1:125" ht="13.5" x14ac:dyDescent="0.15"/>
    <row r="10" spans="1:125" ht="13.5" x14ac:dyDescent="0.15"/>
    <row r="11" spans="1:125" ht="13.5" x14ac:dyDescent="0.15"/>
    <row r="12" spans="1:125" ht="13.5" x14ac:dyDescent="0.15"/>
    <row r="13" spans="1:125" ht="13.5" x14ac:dyDescent="0.15"/>
    <row r="14" spans="1:125" ht="13.5" x14ac:dyDescent="0.15"/>
    <row r="15" spans="1:125" ht="13.5" x14ac:dyDescent="0.15"/>
    <row r="16" spans="1:125" ht="13.5" x14ac:dyDescent="0.15"/>
    <row r="17" ht="13.5" x14ac:dyDescent="0.15"/>
    <row r="18" ht="13.5" x14ac:dyDescent="0.15"/>
    <row r="19" ht="13.5" x14ac:dyDescent="0.15"/>
    <row r="20" ht="13.5" x14ac:dyDescent="0.15"/>
    <row r="21" ht="13.5" x14ac:dyDescent="0.15"/>
    <row r="22" ht="13.5" x14ac:dyDescent="0.15"/>
    <row r="23" ht="13.5" x14ac:dyDescent="0.15"/>
    <row r="24" ht="13.5" x14ac:dyDescent="0.15"/>
    <row r="25" ht="13.5" x14ac:dyDescent="0.15"/>
    <row r="26" ht="13.5" x14ac:dyDescent="0.15"/>
    <row r="27" ht="13.5" x14ac:dyDescent="0.15"/>
    <row r="28" ht="13.5" x14ac:dyDescent="0.15"/>
    <row r="29" ht="13.5" x14ac:dyDescent="0.15"/>
    <row r="30" ht="13.5" x14ac:dyDescent="0.15"/>
    <row r="31" ht="13.5" x14ac:dyDescent="0.15"/>
    <row r="32" ht="13.5" x14ac:dyDescent="0.15"/>
    <row r="33" spans="2:125" ht="13.5" x14ac:dyDescent="0.15">
      <c r="B33" s="241"/>
      <c r="G33" s="241"/>
      <c r="I33" s="241"/>
    </row>
    <row r="34" spans="2:125" ht="13.5" x14ac:dyDescent="0.15">
      <c r="C34" s="241"/>
      <c r="P34" s="241"/>
      <c r="R34" s="241"/>
      <c r="U34" s="241"/>
    </row>
    <row r="35" spans="2:125" ht="13.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ht="13.5" x14ac:dyDescent="0.15">
      <c r="F36" s="241"/>
      <c r="H36" s="241"/>
      <c r="J36" s="241"/>
      <c r="K36" s="241"/>
      <c r="L36" s="241"/>
      <c r="M36" s="241"/>
      <c r="N36" s="241"/>
      <c r="O36" s="241"/>
      <c r="Q36" s="241"/>
      <c r="S36" s="241"/>
      <c r="V36" s="241"/>
    </row>
    <row r="37" spans="2:125" ht="13.5" x14ac:dyDescent="0.15"/>
    <row r="38" spans="2:125" ht="13.5" x14ac:dyDescent="0.15"/>
    <row r="39" spans="2:125" ht="13.5" x14ac:dyDescent="0.15"/>
    <row r="40" spans="2:125" ht="13.5" x14ac:dyDescent="0.15">
      <c r="U40" s="241"/>
    </row>
    <row r="41" spans="2:125" ht="13.5" x14ac:dyDescent="0.15">
      <c r="R41" s="241"/>
    </row>
    <row r="42" spans="2:125" ht="13.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ht="13.5" x14ac:dyDescent="0.15">
      <c r="Q43" s="241"/>
      <c r="S43" s="241"/>
      <c r="V43" s="241"/>
    </row>
    <row r="44" spans="2:125" ht="13.5" x14ac:dyDescent="0.15"/>
    <row r="45" spans="2:125" ht="13.5" x14ac:dyDescent="0.15"/>
    <row r="46" spans="2:125" ht="13.5" x14ac:dyDescent="0.15"/>
    <row r="47" spans="2:125" ht="13.5" x14ac:dyDescent="0.15"/>
    <row r="48" spans="2:125" ht="13.5" x14ac:dyDescent="0.15"/>
    <row r="49" ht="13.5" x14ac:dyDescent="0.15"/>
    <row r="50" ht="13.5" x14ac:dyDescent="0.15"/>
    <row r="51" ht="13.5" x14ac:dyDescent="0.15"/>
    <row r="52" ht="13.5" x14ac:dyDescent="0.15"/>
    <row r="53" ht="13.5" x14ac:dyDescent="0.15"/>
    <row r="54" ht="13.5" x14ac:dyDescent="0.15"/>
    <row r="55" ht="13.5" x14ac:dyDescent="0.15"/>
    <row r="56" ht="13.5" x14ac:dyDescent="0.15"/>
    <row r="57" ht="13.5" x14ac:dyDescent="0.15"/>
    <row r="58" ht="13.5" x14ac:dyDescent="0.15"/>
    <row r="59" ht="13.5" x14ac:dyDescent="0.15"/>
    <row r="60" ht="13.5" x14ac:dyDescent="0.15"/>
    <row r="61" ht="13.5" x14ac:dyDescent="0.15"/>
    <row r="62" ht="13.5" x14ac:dyDescent="0.15"/>
    <row r="63" ht="13.5" x14ac:dyDescent="0.15"/>
    <row r="64"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9" customHeight="1" x14ac:dyDescent="0.15"/>
    <row r="93" ht="13.9" customHeight="1" x14ac:dyDescent="0.15"/>
    <row r="94" ht="13.9" customHeight="1" x14ac:dyDescent="0.15"/>
    <row r="95" ht="13.9" customHeight="1" x14ac:dyDescent="0.15"/>
    <row r="96" ht="13.9" customHeight="1" x14ac:dyDescent="0.15"/>
    <row r="97" ht="13.9" customHeight="1" x14ac:dyDescent="0.15"/>
    <row r="98" ht="13.9" customHeight="1" x14ac:dyDescent="0.15"/>
    <row r="99" ht="13.9" customHeight="1" x14ac:dyDescent="0.15"/>
    <row r="100" ht="13.9" customHeight="1" x14ac:dyDescent="0.15"/>
    <row r="101" ht="13.9" customHeight="1" x14ac:dyDescent="0.15"/>
    <row r="102" ht="13.9" customHeight="1" x14ac:dyDescent="0.15"/>
    <row r="103" ht="13.9" customHeight="1" x14ac:dyDescent="0.15"/>
    <row r="104" ht="13.9" customHeight="1" x14ac:dyDescent="0.15"/>
    <row r="105" ht="13.9" customHeight="1" x14ac:dyDescent="0.15"/>
    <row r="106" ht="13.9" customHeight="1" x14ac:dyDescent="0.15"/>
    <row r="107" ht="13.9" customHeight="1" x14ac:dyDescent="0.15"/>
    <row r="108" ht="13.9" customHeight="1" x14ac:dyDescent="0.15"/>
    <row r="109" ht="13.9" customHeight="1" x14ac:dyDescent="0.15"/>
    <row r="110" ht="13.9" customHeight="1" x14ac:dyDescent="0.15"/>
    <row r="111" ht="13.9" customHeight="1" x14ac:dyDescent="0.15"/>
    <row r="112" ht="13.9" customHeight="1" x14ac:dyDescent="0.15"/>
    <row r="113" spans="125:125" ht="13.9" customHeight="1" x14ac:dyDescent="0.15"/>
    <row r="114" spans="125:125" ht="13.9" customHeight="1" x14ac:dyDescent="0.15"/>
    <row r="115" spans="125:125" ht="13.9" customHeight="1" x14ac:dyDescent="0.15"/>
    <row r="116" spans="125:125" ht="13.9" customHeight="1" x14ac:dyDescent="0.15">
      <c r="DU116" s="242" t="s">
        <v>556</v>
      </c>
    </row>
  </sheetData>
  <sheetProtection algorithmName="SHA-512" hashValue="XLZgceTV5BtlwzYqLvkZjvv2nFz70CZaXLrWOkGePYX9+BG9nUrs09IBCbTw+4y6EG20QngWZx8kNCrsOLVbOw==" saltValue="UAwacSCbMnIO9xrKBnEb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9" customHeight="1" zeroHeight="1" x14ac:dyDescent="0.15"/>
  <cols>
    <col min="1" max="1" width="8.25" style="1" customWidth="1"/>
    <col min="2" max="16" width="14.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71" t="s">
        <v>3</v>
      </c>
      <c r="D47" s="1171"/>
      <c r="E47" s="1172"/>
      <c r="F47" s="11">
        <v>7.16</v>
      </c>
      <c r="G47" s="12">
        <v>8.32</v>
      </c>
      <c r="H47" s="12">
        <v>7.25</v>
      </c>
      <c r="I47" s="12">
        <v>7.13</v>
      </c>
      <c r="J47" s="13">
        <v>10.220000000000001</v>
      </c>
    </row>
    <row r="48" spans="2:10" ht="57.75" customHeight="1" x14ac:dyDescent="0.15">
      <c r="B48" s="14"/>
      <c r="C48" s="1173" t="s">
        <v>4</v>
      </c>
      <c r="D48" s="1173"/>
      <c r="E48" s="1174"/>
      <c r="F48" s="15">
        <v>5.63</v>
      </c>
      <c r="G48" s="16">
        <v>3.9</v>
      </c>
      <c r="H48" s="16">
        <v>5.03</v>
      </c>
      <c r="I48" s="16">
        <v>6.41</v>
      </c>
      <c r="J48" s="17">
        <v>6.97</v>
      </c>
    </row>
    <row r="49" spans="2:10" ht="57.75" customHeight="1" thickBot="1" x14ac:dyDescent="0.2">
      <c r="B49" s="18"/>
      <c r="C49" s="1175" t="s">
        <v>5</v>
      </c>
      <c r="D49" s="1175"/>
      <c r="E49" s="1176"/>
      <c r="F49" s="19" t="s">
        <v>562</v>
      </c>
      <c r="G49" s="20" t="s">
        <v>563</v>
      </c>
      <c r="H49" s="20" t="s">
        <v>564</v>
      </c>
      <c r="I49" s="20" t="s">
        <v>565</v>
      </c>
      <c r="J49" s="21">
        <v>0.64</v>
      </c>
    </row>
    <row r="50" spans="2:10" ht="13.5" x14ac:dyDescent="0.15"/>
  </sheetData>
  <sheetProtection algorithmName="SHA-512" hashValue="xn/4wYUntUtDzdR9yO91nMcdfBSwarvzZH56QOTTKqd/b3/MPoU/tIq89KSnAGnc4iH/XeDSgsiNAUQMR+/VhQ==" saltValue="HfGCzYXIvkGFKew9mjl5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2023-03-24T10:45:32Z</cp:lastPrinted>
  <dcterms:created xsi:type="dcterms:W3CDTF">2023-02-20T05:40:09Z</dcterms:created>
  <dcterms:modified xsi:type="dcterms:W3CDTF">2023-10-31T08:25:39Z</dcterms:modified>
  <cp:category/>
</cp:coreProperties>
</file>