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944\Desktop\"/>
    </mc:Choice>
  </mc:AlternateContent>
  <bookViews>
    <workbookView xWindow="0" yWindow="0" windowWidth="20492" windowHeight="7455"/>
  </bookViews>
  <sheets>
    <sheet name="一覧" sheetId="9" r:id="rId1"/>
    <sheet name="様式第１及び個票" sheetId="1" r:id="rId2"/>
    <sheet name="様式第２（請求書）" sheetId="8" r:id="rId3"/>
    <sheet name="様式第３（理由書）" sheetId="2" r:id="rId4"/>
    <sheet name="様式第４（療養者名簿）  (15日以内)" sheetId="10" r:id="rId5"/>
    <sheet name="（療養者名簿）  (積算シート)" sheetId="11" r:id="rId6"/>
    <sheet name="様式第５（チェックリスト）" sheetId="5" r:id="rId7"/>
    <sheet name="委任状" sheetId="7" r:id="rId8"/>
  </sheets>
  <definedNames>
    <definedName name="①">様式第１及び個票!$BX$2:$CG$2</definedName>
    <definedName name="②">様式第１及び個票!$BX$3:$CG$3</definedName>
    <definedName name="③">様式第１及び個票!$BX$4:$CG$4</definedName>
    <definedName name="④">様式第１及び個票!$BX$5</definedName>
    <definedName name="⑤">様式第１及び個票!$BX$7:$CG$7</definedName>
    <definedName name="⑥">様式第１及び個票!$BX$9</definedName>
    <definedName name="⑦">様式第１及び個票!$BX$11</definedName>
    <definedName name="_xlnm.Print_Area" localSheetId="5">'（療養者名簿）  (積算シート)'!$A$1:$BS$123</definedName>
    <definedName name="_xlnm.Print_Area" localSheetId="7">委任状!$A$1:$AP$39</definedName>
    <definedName name="_xlnm.Print_Area" localSheetId="1">様式第１及び個票!$A$1:$AJ$210</definedName>
    <definedName name="_xlnm.Print_Area" localSheetId="2">'様式第２（請求書）'!$A$1:$AP$38</definedName>
    <definedName name="_xlnm.Print_Area" localSheetId="3">'様式第３（理由書）'!$A$1:$AJ$105</definedName>
    <definedName name="_xlnm.Print_Area" localSheetId="4">'様式第４（療養者名簿）  (15日以内)'!$A$1:$AJ$123</definedName>
    <definedName name="_xlnm.Print_Area" localSheetId="6">'様式第５（チェックリスト）'!$A$1:$AJ$40</definedName>
    <definedName name="_xlnm.Print_Titles" localSheetId="5">'（療養者名簿）  (積算シート)'!$23:$23</definedName>
    <definedName name="_xlnm.Print_Titles" localSheetId="4">'様式第４（療養者名簿）  (15日以内)'!$23:$23</definedName>
    <definedName name="サービス付き高齢者住宅＿定員29人以下">様式第１及び個票!$BL$39:$BP$39</definedName>
    <definedName name="サービス付き高齢者住宅＿定員29人以下＿その他">様式第１及び個票!$BS$39</definedName>
    <definedName name="サービス付き高齢者住宅＿定員30人以上">様式第１及び個票!$BL$38:$BP$38</definedName>
    <definedName name="サービス付き高齢者住宅＿定員30人以上＿その他">様式第１及び個票!$BS$38:$BU$38</definedName>
    <definedName name="介護医療院">様式第１及び個票!$BL$29:$BP$29</definedName>
    <definedName name="介護医療院＿その他">様式第１及び個票!$BS$29:$BU$29</definedName>
    <definedName name="介護予防ケアマネジメント">様式第１及び個票!$BL$23:$BP$23</definedName>
    <definedName name="介護予防ケアマネジメント＿その他">様式第１及び個票!$BS$23</definedName>
    <definedName name="介護療養型医療施設">様式第１及び個票!$BL$30:$BP$30</definedName>
    <definedName name="介護療養型医療施設＿その他">様式第１及び個票!$BS$30:$BU$30</definedName>
    <definedName name="介護老人福祉施設">様式第１及び個票!$BL$26:$BP$26</definedName>
    <definedName name="介護老人福祉施設＿その他">様式第１及び個票!$BS$26:$BU$26</definedName>
    <definedName name="介護老人保健施設">様式第１及び個票!$BL$28:$BP$28</definedName>
    <definedName name="介護老人保健施設＿その他">様式第１及び個票!$BS$28:$BU$28</definedName>
    <definedName name="看護小規模多機能型居宅介護">様式第１及び個票!$BL$25:$BP$25</definedName>
    <definedName name="看護小規模多機能型居宅介護＿その他" localSheetId="5">様式第１及び個票!#REF!</definedName>
    <definedName name="看護小規模多機能型居宅介護＿その他" localSheetId="4">様式第１及び個票!#REF!</definedName>
    <definedName name="看護小規模多機能型居宅介護＿その他">様式第１及び個票!#REF!</definedName>
    <definedName name="居宅介護支援">様式第１及び個票!$BL$19:$BP$19</definedName>
    <definedName name="居宅介護支援＿その他">様式第１及び個票!$BS$19</definedName>
    <definedName name="居宅療養管理指導">様式第１及び個票!$BL$21:$BP$21</definedName>
    <definedName name="居宅療養管理指導＿その他">様式第１及び個票!$BS$21</definedName>
    <definedName name="軽費老人ホーム＿定員29人以下">様式第１及び個票!$BL$35:$BP$35</definedName>
    <definedName name="軽費老人ホーム＿定員29人以下＿その他">様式第１及び個票!$BS$35:$BU$35</definedName>
    <definedName name="軽費老人ホーム＿定員30人以上">様式第１及び個票!$BL$34:$BP$34</definedName>
    <definedName name="軽費老人ホーム＿定員30人以上＿その他">様式第１及び個票!$BS$34:$BU$34</definedName>
    <definedName name="小規模多機能型居宅介護">様式第１及び個票!$BL$24:$BP$24</definedName>
    <definedName name="小規模多機能型居宅介護＿その他">様式第１及び個票!$BS$24</definedName>
    <definedName name="対象種別" localSheetId="5">'（療養者名簿）  (積算シート)'!$BT$2:$BT$17</definedName>
    <definedName name="対象種別" localSheetId="3">'様式第３（理由書）'!$AO$2:$AO$15</definedName>
    <definedName name="対象種別" localSheetId="4">'様式第４（療養者名簿）  (15日以内)'!$DE$2:$DE$17</definedName>
    <definedName name="対象種別">#REF!</definedName>
    <definedName name="短期入所生活介護" localSheetId="5">'（療養者名簿）  (積算シート)'!$BT$3:$BT$17</definedName>
    <definedName name="短期入所生活介護" localSheetId="4">'様式第４（療養者名簿）  (15日以内)'!$DE$3:$DE$17</definedName>
    <definedName name="短期入所生活介護">様式第１及び個票!$BL$11:$BP$11</definedName>
    <definedName name="短期入所生活介護＿その他">様式第１及び個票!$BS$11:$BU$11</definedName>
    <definedName name="短期入所療養介護">様式第１及び個票!$BL$12:$BP$12</definedName>
    <definedName name="短期入所療養介護＿その他">様式第１及び個票!$BS$12:$BU$12</definedName>
    <definedName name="地域密着型介護老人福祉施設">様式第１及び個票!$BL$27:$BP$27</definedName>
    <definedName name="地域密着型介護老人福祉施設＿その他">様式第１及び個票!$BS$27:$BU$27</definedName>
    <definedName name="地域密着型通所介護">様式第１及び個票!$BL$5:$BP$5</definedName>
    <definedName name="地域密着型通所介護＿その他">様式第１及び個票!$BS$5</definedName>
    <definedName name="通所リハビリテーション＿大規模型＿Ⅰ">様式第１及び個票!$BL$8:$BP$8</definedName>
    <definedName name="通所リハビリテーション＿大規模型＿Ⅰ＿その他">様式第１及び個票!$BS$8</definedName>
    <definedName name="通所リハビリテーション＿大規模型＿Ⅱ">様式第１及び個票!$BL$9:$BP$9</definedName>
    <definedName name="通所リハビリテーション＿大規模型＿Ⅱ＿その他">様式第１及び個票!$BS$9</definedName>
    <definedName name="通所リハビリテーション＿通常規模">様式第１及び個票!$BL$7:$BP$7</definedName>
    <definedName name="通所リハビリテーション＿通常規模＿その他">様式第１及び個票!$BS$7</definedName>
    <definedName name="通所介護＿大規模型＿Ⅰ">様式第１及び個票!$BL$3:$BP$3</definedName>
    <definedName name="通所介護＿大規模型＿Ⅰ＿その他">様式第１及び個票!$BS$3</definedName>
    <definedName name="通所介護＿大規模型＿Ⅱ">様式第１及び個票!$BL$4:$BP$4</definedName>
    <definedName name="通所介護＿大規模型＿Ⅱ＿その他">様式第１及び個票!$BS$4</definedName>
    <definedName name="通所介護＿通常規模">様式第１及び個票!$BL$2:$BP$2</definedName>
    <definedName name="通所介護＿通常規模＿その他">様式第１及び個票!$BS$2</definedName>
    <definedName name="通所型サービス">様式第１及び個票!$BL$10:$BP$10</definedName>
    <definedName name="通所型サービス＿その他">様式第１及び個票!$BS$10</definedName>
    <definedName name="定期巡回・随時対応型訪問介護看護">様式第１及び個票!$BL$17:$BP$17</definedName>
    <definedName name="定期巡回・随時対応型訪問介護看護＿その他">様式第１及び個票!$BS$17</definedName>
    <definedName name="認知症対応型共同生活介護">様式第１及び個票!$BL$31:$BP$31</definedName>
    <definedName name="認知症対応型共同生活介護＿その他">様式第１及び個票!$BS$31:$BU$31</definedName>
    <definedName name="認知症対応型通所介護">様式第１及び個票!$BL$6:$BP$6</definedName>
    <definedName name="認知症対応型通所介護＿その他">様式第１及び個票!$BS$6</definedName>
    <definedName name="福祉用具貸与＿その他">様式第１及び個票!$BS$20</definedName>
    <definedName name="訪問リハビリテーション">様式第１及び個票!$BL$16:$BP$16</definedName>
    <definedName name="訪問リハビリテーション＿その他">様式第１及び個票!$BS$16</definedName>
    <definedName name="訪問介護">様式第１及び個票!$BL$13:$BP$13</definedName>
    <definedName name="訪問介護＿その他">様式第１及び個票!$BS$13</definedName>
    <definedName name="訪問看護">様式第１及び個票!$BL$15:$BP$15</definedName>
    <definedName name="訪問看護＿その他">様式第１及び個票!$BS$15</definedName>
    <definedName name="訪問型サービス">様式第１及び個票!$BL$22:$BP$22</definedName>
    <definedName name="訪問型サービス＿その他">様式第１及び個票!$BS$22</definedName>
    <definedName name="訪問入浴介護">様式第１及び個票!$BL$14:$BP$14</definedName>
    <definedName name="訪問入浴介護＿その他">様式第１及び個票!$BS$14</definedName>
    <definedName name="夜間対応型訪問介護">様式第１及び個票!$BL$18:$BP$18</definedName>
    <definedName name="夜間対応型訪問介護＿その他">様式第１及び個票!$BS$18</definedName>
    <definedName name="有料老人ホーム＿定員29人以下">様式第１及び個票!$BL$37:$BP$37</definedName>
    <definedName name="有料老人ホーム＿定員29人以下＿その他">様式第１及び個票!$BS$37:$BU$37</definedName>
    <definedName name="有料老人ホーム＿定員30人以上">様式第１及び個票!$BL$36:$BP$36</definedName>
    <definedName name="有料老人ホーム＿定員30人以上＿その他">様式第１及び個票!$BS$36:$BU$36</definedName>
    <definedName name="養護老人ホーム＿定員29人以下">様式第１及び個票!$BL$33:$BP$33</definedName>
    <definedName name="養護老人ホーム＿定員29人以下＿その他">様式第１及び個票!$BS$33:$BU$33</definedName>
    <definedName name="養護老人ホーム＿定員30人以上">様式第１及び個票!$BL$32:$BP$32</definedName>
    <definedName name="養護老人ホーム＿定員30人以上＿その他">様式第１及び個票!$BS$32:$BU$32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9" i="10" l="1"/>
  <c r="AL17" i="10"/>
  <c r="CU24" i="10"/>
  <c r="CU22" i="10" s="1"/>
  <c r="CU21" i="10" s="1"/>
  <c r="CU20" i="10" s="1"/>
  <c r="CV24" i="10"/>
  <c r="CW24" i="10"/>
  <c r="CX24" i="10"/>
  <c r="CY24" i="10"/>
  <c r="CZ24" i="10"/>
  <c r="CZ22" i="10" s="1"/>
  <c r="CZ21" i="10" s="1"/>
  <c r="CZ20" i="10" s="1"/>
  <c r="DA24" i="10"/>
  <c r="DA22" i="10" s="1"/>
  <c r="DA21" i="10" s="1"/>
  <c r="DA20" i="10" s="1"/>
  <c r="DB24" i="10"/>
  <c r="DB22" i="10" s="1"/>
  <c r="DB21" i="10" s="1"/>
  <c r="DB20" i="10" s="1"/>
  <c r="DC24" i="10"/>
  <c r="DC22" i="10" s="1"/>
  <c r="DC21" i="10" s="1"/>
  <c r="DC20" i="10" s="1"/>
  <c r="DD24" i="10"/>
  <c r="CU25" i="10"/>
  <c r="CV25" i="10"/>
  <c r="CW25" i="10"/>
  <c r="CX25" i="10"/>
  <c r="CY25" i="10"/>
  <c r="CZ25" i="10"/>
  <c r="DA25" i="10"/>
  <c r="DB25" i="10"/>
  <c r="DC25" i="10"/>
  <c r="DD25" i="10"/>
  <c r="CU26" i="10"/>
  <c r="CV26" i="10"/>
  <c r="CW26" i="10"/>
  <c r="CX26" i="10"/>
  <c r="CX22" i="10" s="1"/>
  <c r="CX21" i="10" s="1"/>
  <c r="CX20" i="10" s="1"/>
  <c r="CY26" i="10"/>
  <c r="CY22" i="10" s="1"/>
  <c r="CY21" i="10" s="1"/>
  <c r="CY20" i="10" s="1"/>
  <c r="CZ26" i="10"/>
  <c r="DA26" i="10"/>
  <c r="DB26" i="10"/>
  <c r="DC26" i="10"/>
  <c r="DD26" i="10"/>
  <c r="CU27" i="10"/>
  <c r="CV27" i="10"/>
  <c r="CV22" i="10" s="1"/>
  <c r="CV21" i="10" s="1"/>
  <c r="CV20" i="10" s="1"/>
  <c r="CW27" i="10"/>
  <c r="CX27" i="10"/>
  <c r="CY27" i="10"/>
  <c r="CZ27" i="10"/>
  <c r="DA27" i="10"/>
  <c r="DB27" i="10"/>
  <c r="DC27" i="10"/>
  <c r="DD27" i="10"/>
  <c r="DD22" i="10" s="1"/>
  <c r="DD21" i="10" s="1"/>
  <c r="DD20" i="10" s="1"/>
  <c r="CU28" i="10"/>
  <c r="CV28" i="10"/>
  <c r="CW28" i="10"/>
  <c r="CX28" i="10"/>
  <c r="CY28" i="10"/>
  <c r="CZ28" i="10"/>
  <c r="DA28" i="10"/>
  <c r="DB28" i="10"/>
  <c r="DC28" i="10"/>
  <c r="DD28" i="10"/>
  <c r="CU29" i="10"/>
  <c r="CV29" i="10"/>
  <c r="CW29" i="10"/>
  <c r="CX29" i="10"/>
  <c r="CY29" i="10"/>
  <c r="CZ29" i="10"/>
  <c r="DA29" i="10"/>
  <c r="DB29" i="10"/>
  <c r="DC29" i="10"/>
  <c r="DD29" i="10"/>
  <c r="CU30" i="10"/>
  <c r="CV30" i="10"/>
  <c r="CW30" i="10"/>
  <c r="CX30" i="10"/>
  <c r="CY30" i="10"/>
  <c r="CZ30" i="10"/>
  <c r="DA30" i="10"/>
  <c r="DB30" i="10"/>
  <c r="DC30" i="10"/>
  <c r="DD30" i="10"/>
  <c r="CU31" i="10"/>
  <c r="CV31" i="10"/>
  <c r="CW31" i="10"/>
  <c r="CW22" i="10" s="1"/>
  <c r="CW21" i="10" s="1"/>
  <c r="CW20" i="10" s="1"/>
  <c r="CX31" i="10"/>
  <c r="CY31" i="10"/>
  <c r="CZ31" i="10"/>
  <c r="DA31" i="10"/>
  <c r="DB31" i="10"/>
  <c r="DC31" i="10"/>
  <c r="DD31" i="10"/>
  <c r="CU32" i="10"/>
  <c r="CV32" i="10"/>
  <c r="CW32" i="10"/>
  <c r="CX32" i="10"/>
  <c r="CY32" i="10"/>
  <c r="CZ32" i="10"/>
  <c r="DA32" i="10"/>
  <c r="DB32" i="10"/>
  <c r="DC32" i="10"/>
  <c r="DD32" i="10"/>
  <c r="CU33" i="10"/>
  <c r="CV33" i="10"/>
  <c r="CW33" i="10"/>
  <c r="CX33" i="10"/>
  <c r="CY33" i="10"/>
  <c r="CZ33" i="10"/>
  <c r="DA33" i="10"/>
  <c r="DB33" i="10"/>
  <c r="DC33" i="10"/>
  <c r="DD33" i="10"/>
  <c r="CU34" i="10"/>
  <c r="CV34" i="10"/>
  <c r="CW34" i="10"/>
  <c r="CX34" i="10"/>
  <c r="CY34" i="10"/>
  <c r="CZ34" i="10"/>
  <c r="DA34" i="10"/>
  <c r="DB34" i="10"/>
  <c r="DC34" i="10"/>
  <c r="DD34" i="10"/>
  <c r="CU35" i="10"/>
  <c r="CV35" i="10"/>
  <c r="CW35" i="10"/>
  <c r="CX35" i="10"/>
  <c r="CY35" i="10"/>
  <c r="CZ35" i="10"/>
  <c r="DA35" i="10"/>
  <c r="DB35" i="10"/>
  <c r="DC35" i="10"/>
  <c r="DD35" i="10"/>
  <c r="CU36" i="10"/>
  <c r="CV36" i="10"/>
  <c r="CW36" i="10"/>
  <c r="CX36" i="10"/>
  <c r="CY36" i="10"/>
  <c r="CZ36" i="10"/>
  <c r="DA36" i="10"/>
  <c r="DB36" i="10"/>
  <c r="DC36" i="10"/>
  <c r="DD36" i="10"/>
  <c r="CU37" i="10"/>
  <c r="CV37" i="10"/>
  <c r="CW37" i="10"/>
  <c r="CX37" i="10"/>
  <c r="CY37" i="10"/>
  <c r="CZ37" i="10"/>
  <c r="DA37" i="10"/>
  <c r="DB37" i="10"/>
  <c r="DC37" i="10"/>
  <c r="DD37" i="10"/>
  <c r="CU38" i="10"/>
  <c r="CV38" i="10"/>
  <c r="CW38" i="10"/>
  <c r="CX38" i="10"/>
  <c r="CY38" i="10"/>
  <c r="CZ38" i="10"/>
  <c r="DA38" i="10"/>
  <c r="DB38" i="10"/>
  <c r="DC38" i="10"/>
  <c r="DD38" i="10"/>
  <c r="CU39" i="10"/>
  <c r="CV39" i="10"/>
  <c r="CW39" i="10"/>
  <c r="CX39" i="10"/>
  <c r="CY39" i="10"/>
  <c r="CZ39" i="10"/>
  <c r="DA39" i="10"/>
  <c r="DB39" i="10"/>
  <c r="DC39" i="10"/>
  <c r="DD39" i="10"/>
  <c r="CU40" i="10"/>
  <c r="CV40" i="10"/>
  <c r="CW40" i="10"/>
  <c r="CX40" i="10"/>
  <c r="CY40" i="10"/>
  <c r="CZ40" i="10"/>
  <c r="DA40" i="10"/>
  <c r="DB40" i="10"/>
  <c r="DC40" i="10"/>
  <c r="DD40" i="10"/>
  <c r="CU41" i="10"/>
  <c r="CV41" i="10"/>
  <c r="CW41" i="10"/>
  <c r="CX41" i="10"/>
  <c r="CY41" i="10"/>
  <c r="CZ41" i="10"/>
  <c r="DA41" i="10"/>
  <c r="DB41" i="10"/>
  <c r="DC41" i="10"/>
  <c r="DD41" i="10"/>
  <c r="CU42" i="10"/>
  <c r="CV42" i="10"/>
  <c r="CW42" i="10"/>
  <c r="CX42" i="10"/>
  <c r="CY42" i="10"/>
  <c r="CZ42" i="10"/>
  <c r="DA42" i="10"/>
  <c r="DB42" i="10"/>
  <c r="DC42" i="10"/>
  <c r="DD42" i="10"/>
  <c r="CU43" i="10"/>
  <c r="CV43" i="10"/>
  <c r="CW43" i="10"/>
  <c r="CX43" i="10"/>
  <c r="CY43" i="10"/>
  <c r="CZ43" i="10"/>
  <c r="DA43" i="10"/>
  <c r="DB43" i="10"/>
  <c r="DC43" i="10"/>
  <c r="DD43" i="10"/>
  <c r="CU44" i="10"/>
  <c r="CV44" i="10"/>
  <c r="CW44" i="10"/>
  <c r="CX44" i="10"/>
  <c r="CY44" i="10"/>
  <c r="CZ44" i="10"/>
  <c r="DA44" i="10"/>
  <c r="DB44" i="10"/>
  <c r="DC44" i="10"/>
  <c r="DD44" i="10"/>
  <c r="CU45" i="10"/>
  <c r="CV45" i="10"/>
  <c r="CW45" i="10"/>
  <c r="CX45" i="10"/>
  <c r="CY45" i="10"/>
  <c r="CZ45" i="10"/>
  <c r="DA45" i="10"/>
  <c r="DB45" i="10"/>
  <c r="DC45" i="10"/>
  <c r="DD45" i="10"/>
  <c r="CU46" i="10"/>
  <c r="CV46" i="10"/>
  <c r="CW46" i="10"/>
  <c r="CX46" i="10"/>
  <c r="CY46" i="10"/>
  <c r="CZ46" i="10"/>
  <c r="DA46" i="10"/>
  <c r="DB46" i="10"/>
  <c r="DC46" i="10"/>
  <c r="DD46" i="10"/>
  <c r="CU47" i="10"/>
  <c r="CV47" i="10"/>
  <c r="CW47" i="10"/>
  <c r="CX47" i="10"/>
  <c r="CY47" i="10"/>
  <c r="CZ47" i="10"/>
  <c r="DA47" i="10"/>
  <c r="DB47" i="10"/>
  <c r="DC47" i="10"/>
  <c r="DD47" i="10"/>
  <c r="CU48" i="10"/>
  <c r="CV48" i="10"/>
  <c r="CW48" i="10"/>
  <c r="CX48" i="10"/>
  <c r="CY48" i="10"/>
  <c r="CZ48" i="10"/>
  <c r="DA48" i="10"/>
  <c r="DB48" i="10"/>
  <c r="DC48" i="10"/>
  <c r="DD48" i="10"/>
  <c r="CU49" i="10"/>
  <c r="CV49" i="10"/>
  <c r="CW49" i="10"/>
  <c r="CX49" i="10"/>
  <c r="CY49" i="10"/>
  <c r="CZ49" i="10"/>
  <c r="DA49" i="10"/>
  <c r="DB49" i="10"/>
  <c r="DC49" i="10"/>
  <c r="DD49" i="10"/>
  <c r="CU50" i="10"/>
  <c r="CV50" i="10"/>
  <c r="CW50" i="10"/>
  <c r="CX50" i="10"/>
  <c r="CY50" i="10"/>
  <c r="CZ50" i="10"/>
  <c r="DA50" i="10"/>
  <c r="DB50" i="10"/>
  <c r="DC50" i="10"/>
  <c r="DD50" i="10"/>
  <c r="CU51" i="10"/>
  <c r="CV51" i="10"/>
  <c r="CW51" i="10"/>
  <c r="CX51" i="10"/>
  <c r="CY51" i="10"/>
  <c r="CZ51" i="10"/>
  <c r="DA51" i="10"/>
  <c r="DB51" i="10"/>
  <c r="DC51" i="10"/>
  <c r="DD51" i="10"/>
  <c r="CU52" i="10"/>
  <c r="CV52" i="10"/>
  <c r="CW52" i="10"/>
  <c r="CX52" i="10"/>
  <c r="CY52" i="10"/>
  <c r="CZ52" i="10"/>
  <c r="DA52" i="10"/>
  <c r="DB52" i="10"/>
  <c r="DC52" i="10"/>
  <c r="DD52" i="10"/>
  <c r="CU53" i="10"/>
  <c r="CV53" i="10"/>
  <c r="CW53" i="10"/>
  <c r="CX53" i="10"/>
  <c r="CY53" i="10"/>
  <c r="CZ53" i="10"/>
  <c r="DA53" i="10"/>
  <c r="DB53" i="10"/>
  <c r="DC53" i="10"/>
  <c r="DD53" i="10"/>
  <c r="CU54" i="10"/>
  <c r="CV54" i="10"/>
  <c r="CW54" i="10"/>
  <c r="CX54" i="10"/>
  <c r="CY54" i="10"/>
  <c r="CZ54" i="10"/>
  <c r="DA54" i="10"/>
  <c r="DB54" i="10"/>
  <c r="DC54" i="10"/>
  <c r="DD54" i="10"/>
  <c r="CU55" i="10"/>
  <c r="CV55" i="10"/>
  <c r="CW55" i="10"/>
  <c r="CX55" i="10"/>
  <c r="CY55" i="10"/>
  <c r="CZ55" i="10"/>
  <c r="DA55" i="10"/>
  <c r="DB55" i="10"/>
  <c r="DC55" i="10"/>
  <c r="DD55" i="10"/>
  <c r="CU56" i="10"/>
  <c r="CV56" i="10"/>
  <c r="CW56" i="10"/>
  <c r="CX56" i="10"/>
  <c r="CY56" i="10"/>
  <c r="CZ56" i="10"/>
  <c r="DA56" i="10"/>
  <c r="DB56" i="10"/>
  <c r="DC56" i="10"/>
  <c r="DD56" i="10"/>
  <c r="CU57" i="10"/>
  <c r="CV57" i="10"/>
  <c r="CW57" i="10"/>
  <c r="CX57" i="10"/>
  <c r="CY57" i="10"/>
  <c r="CZ57" i="10"/>
  <c r="DA57" i="10"/>
  <c r="DB57" i="10"/>
  <c r="DC57" i="10"/>
  <c r="DD57" i="10"/>
  <c r="CU58" i="10"/>
  <c r="CV58" i="10"/>
  <c r="CW58" i="10"/>
  <c r="CX58" i="10"/>
  <c r="CY58" i="10"/>
  <c r="CZ58" i="10"/>
  <c r="DA58" i="10"/>
  <c r="DB58" i="10"/>
  <c r="DC58" i="10"/>
  <c r="DD58" i="10"/>
  <c r="CU59" i="10"/>
  <c r="CV59" i="10"/>
  <c r="CW59" i="10"/>
  <c r="CX59" i="10"/>
  <c r="CY59" i="10"/>
  <c r="CZ59" i="10"/>
  <c r="DA59" i="10"/>
  <c r="DB59" i="10"/>
  <c r="DC59" i="10"/>
  <c r="DD59" i="10"/>
  <c r="CU60" i="10"/>
  <c r="CV60" i="10"/>
  <c r="CW60" i="10"/>
  <c r="CX60" i="10"/>
  <c r="CY60" i="10"/>
  <c r="CZ60" i="10"/>
  <c r="DA60" i="10"/>
  <c r="DB60" i="10"/>
  <c r="DC60" i="10"/>
  <c r="DD60" i="10"/>
  <c r="CU61" i="10"/>
  <c r="CV61" i="10"/>
  <c r="CW61" i="10"/>
  <c r="CX61" i="10"/>
  <c r="CY61" i="10"/>
  <c r="CZ61" i="10"/>
  <c r="DA61" i="10"/>
  <c r="DB61" i="10"/>
  <c r="DC61" i="10"/>
  <c r="DD61" i="10"/>
  <c r="CU62" i="10"/>
  <c r="CV62" i="10"/>
  <c r="CW62" i="10"/>
  <c r="CX62" i="10"/>
  <c r="CY62" i="10"/>
  <c r="CZ62" i="10"/>
  <c r="DA62" i="10"/>
  <c r="DB62" i="10"/>
  <c r="DC62" i="10"/>
  <c r="DD62" i="10"/>
  <c r="CU63" i="10"/>
  <c r="CV63" i="10"/>
  <c r="CW63" i="10"/>
  <c r="CX63" i="10"/>
  <c r="CY63" i="10"/>
  <c r="CZ63" i="10"/>
  <c r="DA63" i="10"/>
  <c r="DB63" i="10"/>
  <c r="DC63" i="10"/>
  <c r="DD63" i="10"/>
  <c r="CU64" i="10"/>
  <c r="CV64" i="10"/>
  <c r="CW64" i="10"/>
  <c r="CX64" i="10"/>
  <c r="CY64" i="10"/>
  <c r="CZ64" i="10"/>
  <c r="DA64" i="10"/>
  <c r="DB64" i="10"/>
  <c r="DC64" i="10"/>
  <c r="DD64" i="10"/>
  <c r="CU65" i="10"/>
  <c r="CV65" i="10"/>
  <c r="CW65" i="10"/>
  <c r="CX65" i="10"/>
  <c r="CY65" i="10"/>
  <c r="CZ65" i="10"/>
  <c r="DA65" i="10"/>
  <c r="DB65" i="10"/>
  <c r="DC65" i="10"/>
  <c r="DD65" i="10"/>
  <c r="CU66" i="10"/>
  <c r="CV66" i="10"/>
  <c r="CW66" i="10"/>
  <c r="CX66" i="10"/>
  <c r="CY66" i="10"/>
  <c r="CZ66" i="10"/>
  <c r="DA66" i="10"/>
  <c r="DB66" i="10"/>
  <c r="DC66" i="10"/>
  <c r="DD66" i="10"/>
  <c r="CU67" i="10"/>
  <c r="CV67" i="10"/>
  <c r="CW67" i="10"/>
  <c r="CX67" i="10"/>
  <c r="CY67" i="10"/>
  <c r="CZ67" i="10"/>
  <c r="DA67" i="10"/>
  <c r="DB67" i="10"/>
  <c r="DC67" i="10"/>
  <c r="DD67" i="10"/>
  <c r="CU68" i="10"/>
  <c r="CV68" i="10"/>
  <c r="CW68" i="10"/>
  <c r="CX68" i="10"/>
  <c r="CY68" i="10"/>
  <c r="CZ68" i="10"/>
  <c r="DA68" i="10"/>
  <c r="DB68" i="10"/>
  <c r="DC68" i="10"/>
  <c r="DD68" i="10"/>
  <c r="CU69" i="10"/>
  <c r="CV69" i="10"/>
  <c r="CW69" i="10"/>
  <c r="CX69" i="10"/>
  <c r="CY69" i="10"/>
  <c r="CZ69" i="10"/>
  <c r="DA69" i="10"/>
  <c r="DB69" i="10"/>
  <c r="DC69" i="10"/>
  <c r="DD69" i="10"/>
  <c r="CU70" i="10"/>
  <c r="CV70" i="10"/>
  <c r="CW70" i="10"/>
  <c r="CX70" i="10"/>
  <c r="CY70" i="10"/>
  <c r="CZ70" i="10"/>
  <c r="DA70" i="10"/>
  <c r="DB70" i="10"/>
  <c r="DC70" i="10"/>
  <c r="DD70" i="10"/>
  <c r="CU71" i="10"/>
  <c r="CV71" i="10"/>
  <c r="CW71" i="10"/>
  <c r="CX71" i="10"/>
  <c r="CY71" i="10"/>
  <c r="CZ71" i="10"/>
  <c r="DA71" i="10"/>
  <c r="DB71" i="10"/>
  <c r="DC71" i="10"/>
  <c r="DD71" i="10"/>
  <c r="CU72" i="10"/>
  <c r="CV72" i="10"/>
  <c r="CW72" i="10"/>
  <c r="CX72" i="10"/>
  <c r="CY72" i="10"/>
  <c r="CZ72" i="10"/>
  <c r="DA72" i="10"/>
  <c r="DB72" i="10"/>
  <c r="DC72" i="10"/>
  <c r="DD72" i="10"/>
  <c r="CU73" i="10"/>
  <c r="CV73" i="10"/>
  <c r="CW73" i="10"/>
  <c r="CX73" i="10"/>
  <c r="CY73" i="10"/>
  <c r="CZ73" i="10"/>
  <c r="DA73" i="10"/>
  <c r="DB73" i="10"/>
  <c r="DC73" i="10"/>
  <c r="DD73" i="10"/>
  <c r="CU74" i="10"/>
  <c r="CV74" i="10"/>
  <c r="CW74" i="10"/>
  <c r="CX74" i="10"/>
  <c r="CY74" i="10"/>
  <c r="CZ74" i="10"/>
  <c r="DA74" i="10"/>
  <c r="DB74" i="10"/>
  <c r="DC74" i="10"/>
  <c r="DD74" i="10"/>
  <c r="CU75" i="10"/>
  <c r="CV75" i="10"/>
  <c r="CW75" i="10"/>
  <c r="CX75" i="10"/>
  <c r="CY75" i="10"/>
  <c r="CZ75" i="10"/>
  <c r="DA75" i="10"/>
  <c r="DB75" i="10"/>
  <c r="DC75" i="10"/>
  <c r="DD75" i="10"/>
  <c r="CU76" i="10"/>
  <c r="CV76" i="10"/>
  <c r="CW76" i="10"/>
  <c r="CX76" i="10"/>
  <c r="CY76" i="10"/>
  <c r="CZ76" i="10"/>
  <c r="DA76" i="10"/>
  <c r="DB76" i="10"/>
  <c r="DC76" i="10"/>
  <c r="DD76" i="10"/>
  <c r="CU77" i="10"/>
  <c r="CV77" i="10"/>
  <c r="CW77" i="10"/>
  <c r="CX77" i="10"/>
  <c r="CY77" i="10"/>
  <c r="CZ77" i="10"/>
  <c r="DA77" i="10"/>
  <c r="DB77" i="10"/>
  <c r="DC77" i="10"/>
  <c r="DD77" i="10"/>
  <c r="CU78" i="10"/>
  <c r="CV78" i="10"/>
  <c r="CW78" i="10"/>
  <c r="CX78" i="10"/>
  <c r="CY78" i="10"/>
  <c r="CZ78" i="10"/>
  <c r="DA78" i="10"/>
  <c r="DB78" i="10"/>
  <c r="DC78" i="10"/>
  <c r="DD78" i="10"/>
  <c r="CU79" i="10"/>
  <c r="CV79" i="10"/>
  <c r="CW79" i="10"/>
  <c r="CX79" i="10"/>
  <c r="CY79" i="10"/>
  <c r="CZ79" i="10"/>
  <c r="DA79" i="10"/>
  <c r="DB79" i="10"/>
  <c r="DC79" i="10"/>
  <c r="DD79" i="10"/>
  <c r="CU80" i="10"/>
  <c r="CV80" i="10"/>
  <c r="CW80" i="10"/>
  <c r="CX80" i="10"/>
  <c r="CY80" i="10"/>
  <c r="CZ80" i="10"/>
  <c r="DA80" i="10"/>
  <c r="DB80" i="10"/>
  <c r="DC80" i="10"/>
  <c r="DD80" i="10"/>
  <c r="CU81" i="10"/>
  <c r="CV81" i="10"/>
  <c r="CW81" i="10"/>
  <c r="CX81" i="10"/>
  <c r="CY81" i="10"/>
  <c r="CZ81" i="10"/>
  <c r="DA81" i="10"/>
  <c r="DB81" i="10"/>
  <c r="DC81" i="10"/>
  <c r="DD81" i="10"/>
  <c r="CU82" i="10"/>
  <c r="CV82" i="10"/>
  <c r="CW82" i="10"/>
  <c r="CX82" i="10"/>
  <c r="CY82" i="10"/>
  <c r="CZ82" i="10"/>
  <c r="DA82" i="10"/>
  <c r="DB82" i="10"/>
  <c r="DC82" i="10"/>
  <c r="DD82" i="10"/>
  <c r="CU83" i="10"/>
  <c r="CV83" i="10"/>
  <c r="CW83" i="10"/>
  <c r="CX83" i="10"/>
  <c r="CY83" i="10"/>
  <c r="CZ83" i="10"/>
  <c r="DA83" i="10"/>
  <c r="DB83" i="10"/>
  <c r="DC83" i="10"/>
  <c r="DD83" i="10"/>
  <c r="CU84" i="10"/>
  <c r="CV84" i="10"/>
  <c r="CW84" i="10"/>
  <c r="CX84" i="10"/>
  <c r="CY84" i="10"/>
  <c r="CZ84" i="10"/>
  <c r="DA84" i="10"/>
  <c r="DB84" i="10"/>
  <c r="DC84" i="10"/>
  <c r="DD84" i="10"/>
  <c r="CU85" i="10"/>
  <c r="CV85" i="10"/>
  <c r="CW85" i="10"/>
  <c r="CX85" i="10"/>
  <c r="CY85" i="10"/>
  <c r="CZ85" i="10"/>
  <c r="DA85" i="10"/>
  <c r="DB85" i="10"/>
  <c r="DC85" i="10"/>
  <c r="DD85" i="10"/>
  <c r="CU86" i="10"/>
  <c r="CV86" i="10"/>
  <c r="CW86" i="10"/>
  <c r="CX86" i="10"/>
  <c r="CY86" i="10"/>
  <c r="CZ86" i="10"/>
  <c r="DA86" i="10"/>
  <c r="DB86" i="10"/>
  <c r="DC86" i="10"/>
  <c r="DD86" i="10"/>
  <c r="CU87" i="10"/>
  <c r="CV87" i="10"/>
  <c r="CW87" i="10"/>
  <c r="CX87" i="10"/>
  <c r="CY87" i="10"/>
  <c r="CZ87" i="10"/>
  <c r="DA87" i="10"/>
  <c r="DB87" i="10"/>
  <c r="DC87" i="10"/>
  <c r="DD87" i="10"/>
  <c r="CU88" i="10"/>
  <c r="CV88" i="10"/>
  <c r="CW88" i="10"/>
  <c r="CX88" i="10"/>
  <c r="CY88" i="10"/>
  <c r="CZ88" i="10"/>
  <c r="DA88" i="10"/>
  <c r="DB88" i="10"/>
  <c r="DC88" i="10"/>
  <c r="DD88" i="10"/>
  <c r="CU89" i="10"/>
  <c r="CV89" i="10"/>
  <c r="CW89" i="10"/>
  <c r="CX89" i="10"/>
  <c r="CY89" i="10"/>
  <c r="CZ89" i="10"/>
  <c r="DA89" i="10"/>
  <c r="DB89" i="10"/>
  <c r="DC89" i="10"/>
  <c r="DD89" i="10"/>
  <c r="CU90" i="10"/>
  <c r="CV90" i="10"/>
  <c r="CW90" i="10"/>
  <c r="CX90" i="10"/>
  <c r="CY90" i="10"/>
  <c r="CZ90" i="10"/>
  <c r="DA90" i="10"/>
  <c r="DB90" i="10"/>
  <c r="DC90" i="10"/>
  <c r="DD90" i="10"/>
  <c r="CU91" i="10"/>
  <c r="CV91" i="10"/>
  <c r="CW91" i="10"/>
  <c r="CX91" i="10"/>
  <c r="CY91" i="10"/>
  <c r="CZ91" i="10"/>
  <c r="DA91" i="10"/>
  <c r="DB91" i="10"/>
  <c r="DC91" i="10"/>
  <c r="DD91" i="10"/>
  <c r="CU92" i="10"/>
  <c r="CV92" i="10"/>
  <c r="CW92" i="10"/>
  <c r="CX92" i="10"/>
  <c r="CY92" i="10"/>
  <c r="CZ92" i="10"/>
  <c r="DA92" i="10"/>
  <c r="DB92" i="10"/>
  <c r="DC92" i="10"/>
  <c r="DD92" i="10"/>
  <c r="CU93" i="10"/>
  <c r="CV93" i="10"/>
  <c r="CW93" i="10"/>
  <c r="CX93" i="10"/>
  <c r="CY93" i="10"/>
  <c r="CZ93" i="10"/>
  <c r="DA93" i="10"/>
  <c r="DB93" i="10"/>
  <c r="DC93" i="10"/>
  <c r="DD93" i="10"/>
  <c r="CU94" i="10"/>
  <c r="CV94" i="10"/>
  <c r="CW94" i="10"/>
  <c r="CX94" i="10"/>
  <c r="CY94" i="10"/>
  <c r="CZ94" i="10"/>
  <c r="DA94" i="10"/>
  <c r="DB94" i="10"/>
  <c r="DC94" i="10"/>
  <c r="DD94" i="10"/>
  <c r="CU95" i="10"/>
  <c r="CV95" i="10"/>
  <c r="CW95" i="10"/>
  <c r="CX95" i="10"/>
  <c r="CY95" i="10"/>
  <c r="CZ95" i="10"/>
  <c r="DA95" i="10"/>
  <c r="DB95" i="10"/>
  <c r="DC95" i="10"/>
  <c r="DD95" i="10"/>
  <c r="CU96" i="10"/>
  <c r="CV96" i="10"/>
  <c r="CW96" i="10"/>
  <c r="CX96" i="10"/>
  <c r="CY96" i="10"/>
  <c r="CZ96" i="10"/>
  <c r="DA96" i="10"/>
  <c r="DB96" i="10"/>
  <c r="DC96" i="10"/>
  <c r="DD96" i="10"/>
  <c r="CU97" i="10"/>
  <c r="CV97" i="10"/>
  <c r="CW97" i="10"/>
  <c r="CX97" i="10"/>
  <c r="CY97" i="10"/>
  <c r="CZ97" i="10"/>
  <c r="DA97" i="10"/>
  <c r="DB97" i="10"/>
  <c r="DC97" i="10"/>
  <c r="DD97" i="10"/>
  <c r="CU98" i="10"/>
  <c r="CV98" i="10"/>
  <c r="CW98" i="10"/>
  <c r="CX98" i="10"/>
  <c r="CY98" i="10"/>
  <c r="CZ98" i="10"/>
  <c r="DA98" i="10"/>
  <c r="DB98" i="10"/>
  <c r="DC98" i="10"/>
  <c r="DD98" i="10"/>
  <c r="CU99" i="10"/>
  <c r="CV99" i="10"/>
  <c r="CW99" i="10"/>
  <c r="CX99" i="10"/>
  <c r="CY99" i="10"/>
  <c r="CZ99" i="10"/>
  <c r="DA99" i="10"/>
  <c r="DB99" i="10"/>
  <c r="DC99" i="10"/>
  <c r="DD99" i="10"/>
  <c r="CU100" i="10"/>
  <c r="CV100" i="10"/>
  <c r="CW100" i="10"/>
  <c r="CX100" i="10"/>
  <c r="CY100" i="10"/>
  <c r="CZ100" i="10"/>
  <c r="DA100" i="10"/>
  <c r="DB100" i="10"/>
  <c r="DC100" i="10"/>
  <c r="DD100" i="10"/>
  <c r="CU101" i="10"/>
  <c r="CV101" i="10"/>
  <c r="CW101" i="10"/>
  <c r="CX101" i="10"/>
  <c r="CY101" i="10"/>
  <c r="CZ101" i="10"/>
  <c r="DA101" i="10"/>
  <c r="DB101" i="10"/>
  <c r="DC101" i="10"/>
  <c r="DD101" i="10"/>
  <c r="CU102" i="10"/>
  <c r="CV102" i="10"/>
  <c r="CW102" i="10"/>
  <c r="CX102" i="10"/>
  <c r="CY102" i="10"/>
  <c r="CZ102" i="10"/>
  <c r="DA102" i="10"/>
  <c r="DB102" i="10"/>
  <c r="DC102" i="10"/>
  <c r="DD102" i="10"/>
  <c r="CU103" i="10"/>
  <c r="CV103" i="10"/>
  <c r="CW103" i="10"/>
  <c r="CX103" i="10"/>
  <c r="CY103" i="10"/>
  <c r="CZ103" i="10"/>
  <c r="DA103" i="10"/>
  <c r="DB103" i="10"/>
  <c r="DC103" i="10"/>
  <c r="DD103" i="10"/>
  <c r="CU104" i="10"/>
  <c r="CV104" i="10"/>
  <c r="CW104" i="10"/>
  <c r="CX104" i="10"/>
  <c r="CY104" i="10"/>
  <c r="CZ104" i="10"/>
  <c r="DA104" i="10"/>
  <c r="DB104" i="10"/>
  <c r="DC104" i="10"/>
  <c r="DD104" i="10"/>
  <c r="CU105" i="10"/>
  <c r="CV105" i="10"/>
  <c r="CW105" i="10"/>
  <c r="CX105" i="10"/>
  <c r="CY105" i="10"/>
  <c r="CZ105" i="10"/>
  <c r="DA105" i="10"/>
  <c r="DB105" i="10"/>
  <c r="DC105" i="10"/>
  <c r="DD105" i="10"/>
  <c r="CU106" i="10"/>
  <c r="CV106" i="10"/>
  <c r="CW106" i="10"/>
  <c r="CX106" i="10"/>
  <c r="CY106" i="10"/>
  <c r="CZ106" i="10"/>
  <c r="DA106" i="10"/>
  <c r="DB106" i="10"/>
  <c r="DC106" i="10"/>
  <c r="DD106" i="10"/>
  <c r="CU107" i="10"/>
  <c r="CV107" i="10"/>
  <c r="CW107" i="10"/>
  <c r="CX107" i="10"/>
  <c r="CY107" i="10"/>
  <c r="CZ107" i="10"/>
  <c r="DA107" i="10"/>
  <c r="DB107" i="10"/>
  <c r="DC107" i="10"/>
  <c r="DD107" i="10"/>
  <c r="CU108" i="10"/>
  <c r="CV108" i="10"/>
  <c r="CW108" i="10"/>
  <c r="CX108" i="10"/>
  <c r="CY108" i="10"/>
  <c r="CZ108" i="10"/>
  <c r="DA108" i="10"/>
  <c r="DB108" i="10"/>
  <c r="DC108" i="10"/>
  <c r="DD108" i="10"/>
  <c r="CU109" i="10"/>
  <c r="CV109" i="10"/>
  <c r="CW109" i="10"/>
  <c r="CX109" i="10"/>
  <c r="CY109" i="10"/>
  <c r="CZ109" i="10"/>
  <c r="DA109" i="10"/>
  <c r="DB109" i="10"/>
  <c r="DC109" i="10"/>
  <c r="DD109" i="10"/>
  <c r="CU110" i="10"/>
  <c r="CV110" i="10"/>
  <c r="CW110" i="10"/>
  <c r="CX110" i="10"/>
  <c r="CY110" i="10"/>
  <c r="CZ110" i="10"/>
  <c r="DA110" i="10"/>
  <c r="DB110" i="10"/>
  <c r="DC110" i="10"/>
  <c r="DD110" i="10"/>
  <c r="CU111" i="10"/>
  <c r="CV111" i="10"/>
  <c r="CW111" i="10"/>
  <c r="CX111" i="10"/>
  <c r="CY111" i="10"/>
  <c r="CZ111" i="10"/>
  <c r="DA111" i="10"/>
  <c r="DB111" i="10"/>
  <c r="DC111" i="10"/>
  <c r="DD111" i="10"/>
  <c r="CU112" i="10"/>
  <c r="CV112" i="10"/>
  <c r="CW112" i="10"/>
  <c r="CX112" i="10"/>
  <c r="CY112" i="10"/>
  <c r="CZ112" i="10"/>
  <c r="DA112" i="10"/>
  <c r="DB112" i="10"/>
  <c r="DC112" i="10"/>
  <c r="DD112" i="10"/>
  <c r="CU113" i="10"/>
  <c r="CV113" i="10"/>
  <c r="CW113" i="10"/>
  <c r="CX113" i="10"/>
  <c r="CY113" i="10"/>
  <c r="CZ113" i="10"/>
  <c r="DA113" i="10"/>
  <c r="DB113" i="10"/>
  <c r="DC113" i="10"/>
  <c r="DD113" i="10"/>
  <c r="CU114" i="10"/>
  <c r="CV114" i="10"/>
  <c r="CW114" i="10"/>
  <c r="CX114" i="10"/>
  <c r="CY114" i="10"/>
  <c r="CZ114" i="10"/>
  <c r="DA114" i="10"/>
  <c r="DB114" i="10"/>
  <c r="DC114" i="10"/>
  <c r="DD114" i="10"/>
  <c r="CU115" i="10"/>
  <c r="CV115" i="10"/>
  <c r="CW115" i="10"/>
  <c r="CX115" i="10"/>
  <c r="CY115" i="10"/>
  <c r="CZ115" i="10"/>
  <c r="DA115" i="10"/>
  <c r="DB115" i="10"/>
  <c r="DC115" i="10"/>
  <c r="DD115" i="10"/>
  <c r="CU116" i="10"/>
  <c r="CV116" i="10"/>
  <c r="CW116" i="10"/>
  <c r="CX116" i="10"/>
  <c r="CY116" i="10"/>
  <c r="CZ116" i="10"/>
  <c r="DA116" i="10"/>
  <c r="DB116" i="10"/>
  <c r="DC116" i="10"/>
  <c r="DD116" i="10"/>
  <c r="CU117" i="10"/>
  <c r="CV117" i="10"/>
  <c r="CW117" i="10"/>
  <c r="CX117" i="10"/>
  <c r="CY117" i="10"/>
  <c r="CZ117" i="10"/>
  <c r="DA117" i="10"/>
  <c r="DB117" i="10"/>
  <c r="DC117" i="10"/>
  <c r="DD117" i="10"/>
  <c r="CU118" i="10"/>
  <c r="CV118" i="10"/>
  <c r="CW118" i="10"/>
  <c r="CX118" i="10"/>
  <c r="CY118" i="10"/>
  <c r="CZ118" i="10"/>
  <c r="DA118" i="10"/>
  <c r="DB118" i="10"/>
  <c r="DC118" i="10"/>
  <c r="DD118" i="10"/>
  <c r="CU119" i="10"/>
  <c r="CV119" i="10"/>
  <c r="CW119" i="10"/>
  <c r="CX119" i="10"/>
  <c r="CY119" i="10"/>
  <c r="CZ119" i="10"/>
  <c r="DA119" i="10"/>
  <c r="DB119" i="10"/>
  <c r="DC119" i="10"/>
  <c r="DD119" i="10"/>
  <c r="CU120" i="10"/>
  <c r="CV120" i="10"/>
  <c r="CW120" i="10"/>
  <c r="CX120" i="10"/>
  <c r="CY120" i="10"/>
  <c r="CZ120" i="10"/>
  <c r="DA120" i="10"/>
  <c r="DB120" i="10"/>
  <c r="DC120" i="10"/>
  <c r="DD120" i="10"/>
  <c r="CU121" i="10"/>
  <c r="CV121" i="10"/>
  <c r="CW121" i="10"/>
  <c r="CX121" i="10"/>
  <c r="CY121" i="10"/>
  <c r="CZ121" i="10"/>
  <c r="DA121" i="10"/>
  <c r="DB121" i="10"/>
  <c r="DC121" i="10"/>
  <c r="DD121" i="10"/>
  <c r="CU122" i="10"/>
  <c r="CV122" i="10"/>
  <c r="CW122" i="10"/>
  <c r="CX122" i="10"/>
  <c r="CY122" i="10"/>
  <c r="CZ122" i="10"/>
  <c r="DA122" i="10"/>
  <c r="DB122" i="10"/>
  <c r="DC122" i="10"/>
  <c r="DD122" i="10"/>
  <c r="CU123" i="10"/>
  <c r="CV123" i="10"/>
  <c r="CW123" i="10"/>
  <c r="CX123" i="10"/>
  <c r="CY123" i="10"/>
  <c r="CZ123" i="10"/>
  <c r="DA123" i="10"/>
  <c r="DB123" i="10"/>
  <c r="DC123" i="10"/>
  <c r="DD123" i="10"/>
  <c r="A15" i="11"/>
  <c r="B13" i="11"/>
  <c r="I19" i="11"/>
  <c r="BJ24" i="11"/>
  <c r="BK24" i="11"/>
  <c r="BL24" i="11"/>
  <c r="BM24" i="11"/>
  <c r="BN24" i="11"/>
  <c r="BO24" i="11"/>
  <c r="BP24" i="11"/>
  <c r="BQ24" i="11"/>
  <c r="BR24" i="11"/>
  <c r="BS24" i="11"/>
  <c r="BJ25" i="11"/>
  <c r="BK25" i="11"/>
  <c r="BL25" i="11"/>
  <c r="BM25" i="11"/>
  <c r="BN25" i="11"/>
  <c r="BO25" i="11"/>
  <c r="BP25" i="11"/>
  <c r="BQ25" i="11"/>
  <c r="BR25" i="11"/>
  <c r="BS25" i="11"/>
  <c r="BJ26" i="11"/>
  <c r="BK26" i="11"/>
  <c r="BL26" i="11"/>
  <c r="BM26" i="11"/>
  <c r="BN26" i="11"/>
  <c r="BO26" i="11"/>
  <c r="BP26" i="11"/>
  <c r="BQ26" i="11"/>
  <c r="BR26" i="11"/>
  <c r="BS26" i="11"/>
  <c r="BJ27" i="11"/>
  <c r="BK27" i="11"/>
  <c r="BL27" i="11"/>
  <c r="BM27" i="11"/>
  <c r="BN27" i="11"/>
  <c r="BO27" i="11"/>
  <c r="BP27" i="11"/>
  <c r="BQ27" i="11"/>
  <c r="BR27" i="11"/>
  <c r="BS27" i="11"/>
  <c r="BJ28" i="11"/>
  <c r="BK28" i="11"/>
  <c r="BL28" i="11"/>
  <c r="BM28" i="11"/>
  <c r="BN28" i="11"/>
  <c r="BO28" i="11"/>
  <c r="BP28" i="11"/>
  <c r="BQ28" i="11"/>
  <c r="BR28" i="11"/>
  <c r="BS28" i="11"/>
  <c r="BJ29" i="11"/>
  <c r="BK29" i="11"/>
  <c r="BL29" i="11"/>
  <c r="BM29" i="11"/>
  <c r="BN29" i="11"/>
  <c r="BO29" i="11"/>
  <c r="BP29" i="11"/>
  <c r="BQ29" i="11"/>
  <c r="BR29" i="11"/>
  <c r="BS29" i="11"/>
  <c r="BJ30" i="11"/>
  <c r="BK30" i="11"/>
  <c r="BL30" i="11"/>
  <c r="BM30" i="11"/>
  <c r="BN30" i="11"/>
  <c r="BO30" i="11"/>
  <c r="BP30" i="11"/>
  <c r="BQ30" i="11"/>
  <c r="BR30" i="11"/>
  <c r="BS30" i="11"/>
  <c r="BJ31" i="11"/>
  <c r="BK31" i="11"/>
  <c r="BL31" i="11"/>
  <c r="BM31" i="11"/>
  <c r="BN31" i="11"/>
  <c r="BO31" i="11"/>
  <c r="BP31" i="11"/>
  <c r="BQ31" i="11"/>
  <c r="BR31" i="11"/>
  <c r="BS31" i="11"/>
  <c r="BJ32" i="11"/>
  <c r="BK32" i="11"/>
  <c r="BL32" i="11"/>
  <c r="BM32" i="11"/>
  <c r="BN32" i="11"/>
  <c r="BO32" i="11"/>
  <c r="BP32" i="11"/>
  <c r="BQ32" i="11"/>
  <c r="BR32" i="11"/>
  <c r="BS32" i="11"/>
  <c r="BJ33" i="11"/>
  <c r="BK33" i="11"/>
  <c r="BL33" i="11"/>
  <c r="BM33" i="11"/>
  <c r="BN33" i="11"/>
  <c r="BO33" i="11"/>
  <c r="BP33" i="11"/>
  <c r="BQ33" i="11"/>
  <c r="BR33" i="11"/>
  <c r="BS33" i="11"/>
  <c r="BJ34" i="11"/>
  <c r="BK34" i="11"/>
  <c r="BL34" i="11"/>
  <c r="BM34" i="11"/>
  <c r="BN34" i="11"/>
  <c r="BO34" i="11"/>
  <c r="BP34" i="11"/>
  <c r="BQ34" i="11"/>
  <c r="BR34" i="11"/>
  <c r="BS34" i="11"/>
  <c r="BJ35" i="11"/>
  <c r="BK35" i="11"/>
  <c r="BL35" i="11"/>
  <c r="BM35" i="11"/>
  <c r="BN35" i="11"/>
  <c r="BO35" i="11"/>
  <c r="BP35" i="11"/>
  <c r="BQ35" i="11"/>
  <c r="BR35" i="11"/>
  <c r="BS35" i="11"/>
  <c r="BJ36" i="11"/>
  <c r="BK36" i="11"/>
  <c r="BL36" i="11"/>
  <c r="BM36" i="11"/>
  <c r="BN36" i="11"/>
  <c r="BO36" i="11"/>
  <c r="BP36" i="11"/>
  <c r="BQ36" i="11"/>
  <c r="BR36" i="11"/>
  <c r="BS36" i="11"/>
  <c r="BJ37" i="11"/>
  <c r="BK37" i="11"/>
  <c r="BL37" i="11"/>
  <c r="BM37" i="11"/>
  <c r="BN37" i="11"/>
  <c r="BO37" i="11"/>
  <c r="BP37" i="11"/>
  <c r="BQ37" i="11"/>
  <c r="BR37" i="11"/>
  <c r="BS37" i="11"/>
  <c r="BJ38" i="11"/>
  <c r="BK38" i="11"/>
  <c r="BL38" i="11"/>
  <c r="BM38" i="11"/>
  <c r="BN38" i="11"/>
  <c r="BO38" i="11"/>
  <c r="BP38" i="11"/>
  <c r="BQ38" i="11"/>
  <c r="BR38" i="11"/>
  <c r="BS38" i="11"/>
  <c r="BJ39" i="11"/>
  <c r="BK39" i="11"/>
  <c r="BL39" i="11"/>
  <c r="BM39" i="11"/>
  <c r="BN39" i="11"/>
  <c r="BO39" i="11"/>
  <c r="BP39" i="11"/>
  <c r="BQ39" i="11"/>
  <c r="BR39" i="11"/>
  <c r="BS39" i="11"/>
  <c r="BJ40" i="11"/>
  <c r="BK40" i="11"/>
  <c r="BL40" i="11"/>
  <c r="BM40" i="11"/>
  <c r="BN40" i="11"/>
  <c r="BO40" i="11"/>
  <c r="BP40" i="11"/>
  <c r="BQ40" i="11"/>
  <c r="BR40" i="11"/>
  <c r="BS40" i="11"/>
  <c r="BJ41" i="11"/>
  <c r="BK41" i="11"/>
  <c r="BL41" i="11"/>
  <c r="BM41" i="11"/>
  <c r="BN41" i="11"/>
  <c r="BO41" i="11"/>
  <c r="BP41" i="11"/>
  <c r="BQ41" i="11"/>
  <c r="BR41" i="11"/>
  <c r="BS41" i="11"/>
  <c r="BJ42" i="11"/>
  <c r="BK42" i="11"/>
  <c r="BL42" i="11"/>
  <c r="BM42" i="11"/>
  <c r="BN42" i="11"/>
  <c r="BO42" i="11"/>
  <c r="BP42" i="11"/>
  <c r="BQ42" i="11"/>
  <c r="BR42" i="11"/>
  <c r="BS42" i="11"/>
  <c r="BJ43" i="11"/>
  <c r="BK43" i="11"/>
  <c r="BL43" i="11"/>
  <c r="BM43" i="11"/>
  <c r="BN43" i="11"/>
  <c r="BO43" i="11"/>
  <c r="BP43" i="11"/>
  <c r="BQ43" i="11"/>
  <c r="BR43" i="11"/>
  <c r="BS43" i="11"/>
  <c r="BJ44" i="11"/>
  <c r="BK44" i="11"/>
  <c r="BL44" i="11"/>
  <c r="BM44" i="11"/>
  <c r="BN44" i="11"/>
  <c r="BO44" i="11"/>
  <c r="BP44" i="11"/>
  <c r="BQ44" i="11"/>
  <c r="BR44" i="11"/>
  <c r="BS44" i="11"/>
  <c r="BJ45" i="11"/>
  <c r="BK45" i="11"/>
  <c r="BL45" i="11"/>
  <c r="BM45" i="11"/>
  <c r="BN45" i="11"/>
  <c r="BO45" i="11"/>
  <c r="BP45" i="11"/>
  <c r="BQ45" i="11"/>
  <c r="BR45" i="11"/>
  <c r="BS45" i="11"/>
  <c r="BJ46" i="11"/>
  <c r="BK46" i="11"/>
  <c r="BL46" i="11"/>
  <c r="BM46" i="11"/>
  <c r="BN46" i="11"/>
  <c r="BO46" i="11"/>
  <c r="BP46" i="11"/>
  <c r="BQ46" i="11"/>
  <c r="BR46" i="11"/>
  <c r="BS46" i="11"/>
  <c r="BJ47" i="11"/>
  <c r="BK47" i="11"/>
  <c r="BL47" i="11"/>
  <c r="BM47" i="11"/>
  <c r="BN47" i="11"/>
  <c r="BO47" i="11"/>
  <c r="BP47" i="11"/>
  <c r="BQ47" i="11"/>
  <c r="BR47" i="11"/>
  <c r="BS47" i="11"/>
  <c r="BJ48" i="11"/>
  <c r="BK48" i="11"/>
  <c r="BL48" i="11"/>
  <c r="BM48" i="11"/>
  <c r="BN48" i="11"/>
  <c r="BO48" i="11"/>
  <c r="BP48" i="11"/>
  <c r="BQ48" i="11"/>
  <c r="BR48" i="11"/>
  <c r="BS48" i="11"/>
  <c r="BJ49" i="11"/>
  <c r="BK49" i="11"/>
  <c r="BL49" i="11"/>
  <c r="BM49" i="11"/>
  <c r="BN49" i="11"/>
  <c r="BO49" i="11"/>
  <c r="BP49" i="11"/>
  <c r="BQ49" i="11"/>
  <c r="BR49" i="11"/>
  <c r="BS49" i="11"/>
  <c r="BJ50" i="11"/>
  <c r="BK50" i="11"/>
  <c r="BL50" i="11"/>
  <c r="BM50" i="11"/>
  <c r="BN50" i="11"/>
  <c r="BO50" i="11"/>
  <c r="BP50" i="11"/>
  <c r="BQ50" i="11"/>
  <c r="BR50" i="11"/>
  <c r="BS50" i="11"/>
  <c r="BJ51" i="11"/>
  <c r="BK51" i="11"/>
  <c r="BL51" i="11"/>
  <c r="BM51" i="11"/>
  <c r="BN51" i="11"/>
  <c r="BO51" i="11"/>
  <c r="BP51" i="11"/>
  <c r="BQ51" i="11"/>
  <c r="BR51" i="11"/>
  <c r="BS51" i="11"/>
  <c r="BJ52" i="11"/>
  <c r="BK52" i="11"/>
  <c r="BL52" i="11"/>
  <c r="BM52" i="11"/>
  <c r="BN52" i="11"/>
  <c r="BO52" i="11"/>
  <c r="BP52" i="11"/>
  <c r="BQ52" i="11"/>
  <c r="BR52" i="11"/>
  <c r="BS52" i="11"/>
  <c r="BJ53" i="11"/>
  <c r="BK53" i="11"/>
  <c r="BL53" i="11"/>
  <c r="BM53" i="11"/>
  <c r="BN53" i="11"/>
  <c r="BO53" i="11"/>
  <c r="BP53" i="11"/>
  <c r="BQ53" i="11"/>
  <c r="BR53" i="11"/>
  <c r="BS53" i="11"/>
  <c r="BJ54" i="11"/>
  <c r="BK54" i="11"/>
  <c r="BL54" i="11"/>
  <c r="BM54" i="11"/>
  <c r="BN54" i="11"/>
  <c r="BO54" i="11"/>
  <c r="BP54" i="11"/>
  <c r="BQ54" i="11"/>
  <c r="BR54" i="11"/>
  <c r="BS54" i="11"/>
  <c r="BJ55" i="11"/>
  <c r="BK55" i="11"/>
  <c r="BL55" i="11"/>
  <c r="BM55" i="11"/>
  <c r="BN55" i="11"/>
  <c r="BO55" i="11"/>
  <c r="BP55" i="11"/>
  <c r="BQ55" i="11"/>
  <c r="BR55" i="11"/>
  <c r="BS55" i="11"/>
  <c r="BJ56" i="11"/>
  <c r="BK56" i="11"/>
  <c r="BL56" i="11"/>
  <c r="BM56" i="11"/>
  <c r="BN56" i="11"/>
  <c r="BO56" i="11"/>
  <c r="BP56" i="11"/>
  <c r="BQ56" i="11"/>
  <c r="BR56" i="11"/>
  <c r="BS56" i="11"/>
  <c r="BJ57" i="11"/>
  <c r="BK57" i="11"/>
  <c r="BL57" i="11"/>
  <c r="BM57" i="11"/>
  <c r="BN57" i="11"/>
  <c r="BO57" i="11"/>
  <c r="BP57" i="11"/>
  <c r="BQ57" i="11"/>
  <c r="BR57" i="11"/>
  <c r="BS57" i="11"/>
  <c r="BJ58" i="11"/>
  <c r="BK58" i="11"/>
  <c r="BL58" i="11"/>
  <c r="BM58" i="11"/>
  <c r="BN58" i="11"/>
  <c r="BO58" i="11"/>
  <c r="BP58" i="11"/>
  <c r="BQ58" i="11"/>
  <c r="BR58" i="11"/>
  <c r="BS58" i="11"/>
  <c r="BJ59" i="11"/>
  <c r="BK59" i="11"/>
  <c r="BL59" i="11"/>
  <c r="BM59" i="11"/>
  <c r="BN59" i="11"/>
  <c r="BO59" i="11"/>
  <c r="BP59" i="11"/>
  <c r="BQ59" i="11"/>
  <c r="BR59" i="11"/>
  <c r="BS59" i="11"/>
  <c r="BJ60" i="11"/>
  <c r="BK60" i="11"/>
  <c r="BL60" i="11"/>
  <c r="BM60" i="11"/>
  <c r="BN60" i="11"/>
  <c r="BO60" i="11"/>
  <c r="BP60" i="11"/>
  <c r="BQ60" i="11"/>
  <c r="BR60" i="11"/>
  <c r="BS60" i="11"/>
  <c r="BJ61" i="11"/>
  <c r="BK61" i="11"/>
  <c r="BL61" i="11"/>
  <c r="BM61" i="11"/>
  <c r="BN61" i="11"/>
  <c r="BO61" i="11"/>
  <c r="BP61" i="11"/>
  <c r="BQ61" i="11"/>
  <c r="BR61" i="11"/>
  <c r="BS61" i="11"/>
  <c r="BJ62" i="11"/>
  <c r="BK62" i="11"/>
  <c r="BL62" i="11"/>
  <c r="BM62" i="11"/>
  <c r="BN62" i="11"/>
  <c r="BO62" i="11"/>
  <c r="BP62" i="11"/>
  <c r="BQ62" i="11"/>
  <c r="BR62" i="11"/>
  <c r="BS62" i="11"/>
  <c r="BJ63" i="11"/>
  <c r="BK63" i="11"/>
  <c r="BL63" i="11"/>
  <c r="BM63" i="11"/>
  <c r="BN63" i="11"/>
  <c r="BO63" i="11"/>
  <c r="BP63" i="11"/>
  <c r="BQ63" i="11"/>
  <c r="BR63" i="11"/>
  <c r="BS63" i="11"/>
  <c r="BJ64" i="11"/>
  <c r="BK64" i="11"/>
  <c r="BL64" i="11"/>
  <c r="BM64" i="11"/>
  <c r="BN64" i="11"/>
  <c r="BO64" i="11"/>
  <c r="BP64" i="11"/>
  <c r="BQ64" i="11"/>
  <c r="BR64" i="11"/>
  <c r="BS64" i="11"/>
  <c r="BJ65" i="11"/>
  <c r="BK65" i="11"/>
  <c r="BL65" i="11"/>
  <c r="BM65" i="11"/>
  <c r="BN65" i="11"/>
  <c r="BO65" i="11"/>
  <c r="BP65" i="11"/>
  <c r="BQ65" i="11"/>
  <c r="BR65" i="11"/>
  <c r="BS65" i="11"/>
  <c r="BJ66" i="11"/>
  <c r="BK66" i="11"/>
  <c r="BL66" i="11"/>
  <c r="BM66" i="11"/>
  <c r="BN66" i="11"/>
  <c r="BO66" i="11"/>
  <c r="BP66" i="11"/>
  <c r="BQ66" i="11"/>
  <c r="BR66" i="11"/>
  <c r="BS66" i="11"/>
  <c r="BJ67" i="11"/>
  <c r="BK67" i="11"/>
  <c r="BL67" i="11"/>
  <c r="BM67" i="11"/>
  <c r="BN67" i="11"/>
  <c r="BO67" i="11"/>
  <c r="BP67" i="11"/>
  <c r="BQ67" i="11"/>
  <c r="BR67" i="11"/>
  <c r="BS67" i="11"/>
  <c r="BJ68" i="11"/>
  <c r="BK68" i="11"/>
  <c r="BL68" i="11"/>
  <c r="BM68" i="11"/>
  <c r="BN68" i="11"/>
  <c r="BO68" i="11"/>
  <c r="BP68" i="11"/>
  <c r="BQ68" i="11"/>
  <c r="BR68" i="11"/>
  <c r="BS68" i="11"/>
  <c r="BJ69" i="11"/>
  <c r="BK69" i="11"/>
  <c r="BL69" i="11"/>
  <c r="BM69" i="11"/>
  <c r="BN69" i="11"/>
  <c r="BO69" i="11"/>
  <c r="BP69" i="11"/>
  <c r="BQ69" i="11"/>
  <c r="BR69" i="11"/>
  <c r="BS69" i="11"/>
  <c r="BJ70" i="11"/>
  <c r="BK70" i="11"/>
  <c r="BL70" i="11"/>
  <c r="BM70" i="11"/>
  <c r="BN70" i="11"/>
  <c r="BO70" i="11"/>
  <c r="BP70" i="11"/>
  <c r="BQ70" i="11"/>
  <c r="BR70" i="11"/>
  <c r="BS70" i="11"/>
  <c r="BJ71" i="11"/>
  <c r="BK71" i="11"/>
  <c r="BL71" i="11"/>
  <c r="BM71" i="11"/>
  <c r="BN71" i="11"/>
  <c r="BO71" i="11"/>
  <c r="BP71" i="11"/>
  <c r="BQ71" i="11"/>
  <c r="BR71" i="11"/>
  <c r="BS71" i="11"/>
  <c r="BJ72" i="11"/>
  <c r="BK72" i="11"/>
  <c r="BL72" i="11"/>
  <c r="BM72" i="11"/>
  <c r="BN72" i="11"/>
  <c r="BO72" i="11"/>
  <c r="BP72" i="11"/>
  <c r="BQ72" i="11"/>
  <c r="BR72" i="11"/>
  <c r="BS72" i="11"/>
  <c r="BJ73" i="11"/>
  <c r="BK73" i="11"/>
  <c r="BL73" i="11"/>
  <c r="BM73" i="11"/>
  <c r="BN73" i="11"/>
  <c r="BO73" i="11"/>
  <c r="BP73" i="11"/>
  <c r="BQ73" i="11"/>
  <c r="BR73" i="11"/>
  <c r="BS73" i="11"/>
  <c r="BJ74" i="11"/>
  <c r="BK74" i="11"/>
  <c r="BL74" i="11"/>
  <c r="BM74" i="11"/>
  <c r="BN74" i="11"/>
  <c r="BO74" i="11"/>
  <c r="BP74" i="11"/>
  <c r="BQ74" i="11"/>
  <c r="BR74" i="11"/>
  <c r="BS74" i="11"/>
  <c r="BJ75" i="11"/>
  <c r="BK75" i="11"/>
  <c r="BL75" i="11"/>
  <c r="BM75" i="11"/>
  <c r="BN75" i="11"/>
  <c r="BO75" i="11"/>
  <c r="BP75" i="11"/>
  <c r="BQ75" i="11"/>
  <c r="BR75" i="11"/>
  <c r="BS75" i="11"/>
  <c r="BJ76" i="11"/>
  <c r="BK76" i="11"/>
  <c r="BL76" i="11"/>
  <c r="BM76" i="11"/>
  <c r="BN76" i="11"/>
  <c r="BO76" i="11"/>
  <c r="BP76" i="11"/>
  <c r="BQ76" i="11"/>
  <c r="BR76" i="11"/>
  <c r="BS76" i="11"/>
  <c r="BJ77" i="11"/>
  <c r="BK77" i="11"/>
  <c r="BL77" i="11"/>
  <c r="BM77" i="11"/>
  <c r="BN77" i="11"/>
  <c r="BO77" i="11"/>
  <c r="BP77" i="11"/>
  <c r="BQ77" i="11"/>
  <c r="BR77" i="11"/>
  <c r="BS77" i="11"/>
  <c r="BJ78" i="11"/>
  <c r="BK78" i="11"/>
  <c r="BL78" i="11"/>
  <c r="BM78" i="11"/>
  <c r="BN78" i="11"/>
  <c r="BO78" i="11"/>
  <c r="BP78" i="11"/>
  <c r="BQ78" i="11"/>
  <c r="BR78" i="11"/>
  <c r="BS78" i="11"/>
  <c r="BJ79" i="11"/>
  <c r="BK79" i="11"/>
  <c r="BL79" i="11"/>
  <c r="BM79" i="11"/>
  <c r="BN79" i="11"/>
  <c r="BO79" i="11"/>
  <c r="BP79" i="11"/>
  <c r="BQ79" i="11"/>
  <c r="BR79" i="11"/>
  <c r="BS79" i="11"/>
  <c r="BJ80" i="11"/>
  <c r="BK80" i="11"/>
  <c r="BL80" i="11"/>
  <c r="BM80" i="11"/>
  <c r="BN80" i="11"/>
  <c r="BO80" i="11"/>
  <c r="BP80" i="11"/>
  <c r="BQ80" i="11"/>
  <c r="BR80" i="11"/>
  <c r="BS80" i="11"/>
  <c r="BJ81" i="11"/>
  <c r="BK81" i="11"/>
  <c r="BL81" i="11"/>
  <c r="BM81" i="11"/>
  <c r="BN81" i="11"/>
  <c r="BO81" i="11"/>
  <c r="BP81" i="11"/>
  <c r="BQ81" i="11"/>
  <c r="BR81" i="11"/>
  <c r="BS81" i="11"/>
  <c r="BJ82" i="11"/>
  <c r="BK82" i="11"/>
  <c r="BL82" i="11"/>
  <c r="BM82" i="11"/>
  <c r="BN82" i="11"/>
  <c r="BO82" i="11"/>
  <c r="BP82" i="11"/>
  <c r="BQ82" i="11"/>
  <c r="BR82" i="11"/>
  <c r="BS82" i="11"/>
  <c r="BJ83" i="11"/>
  <c r="BK83" i="11"/>
  <c r="BL83" i="11"/>
  <c r="BM83" i="11"/>
  <c r="BN83" i="11"/>
  <c r="BO83" i="11"/>
  <c r="BP83" i="11"/>
  <c r="BQ83" i="11"/>
  <c r="BR83" i="11"/>
  <c r="BS83" i="11"/>
  <c r="BJ84" i="11"/>
  <c r="BK84" i="11"/>
  <c r="BL84" i="11"/>
  <c r="BM84" i="11"/>
  <c r="BN84" i="11"/>
  <c r="BO84" i="11"/>
  <c r="BP84" i="11"/>
  <c r="BQ84" i="11"/>
  <c r="BR84" i="11"/>
  <c r="BS84" i="11"/>
  <c r="BJ85" i="11"/>
  <c r="BK85" i="11"/>
  <c r="BL85" i="11"/>
  <c r="BM85" i="11"/>
  <c r="BN85" i="11"/>
  <c r="BO85" i="11"/>
  <c r="BP85" i="11"/>
  <c r="BQ85" i="11"/>
  <c r="BR85" i="11"/>
  <c r="BS85" i="11"/>
  <c r="BJ86" i="11"/>
  <c r="BK86" i="11"/>
  <c r="BL86" i="11"/>
  <c r="BM86" i="11"/>
  <c r="BN86" i="11"/>
  <c r="BO86" i="11"/>
  <c r="BP86" i="11"/>
  <c r="BQ86" i="11"/>
  <c r="BR86" i="11"/>
  <c r="BS86" i="11"/>
  <c r="BJ87" i="11"/>
  <c r="BK87" i="11"/>
  <c r="BL87" i="11"/>
  <c r="BM87" i="11"/>
  <c r="BN87" i="11"/>
  <c r="BO87" i="11"/>
  <c r="BP87" i="11"/>
  <c r="BQ87" i="11"/>
  <c r="BR87" i="11"/>
  <c r="BS87" i="11"/>
  <c r="BJ88" i="11"/>
  <c r="BK88" i="11"/>
  <c r="BL88" i="11"/>
  <c r="BM88" i="11"/>
  <c r="BN88" i="11"/>
  <c r="BO88" i="11"/>
  <c r="BP88" i="11"/>
  <c r="BQ88" i="11"/>
  <c r="BR88" i="11"/>
  <c r="BS88" i="11"/>
  <c r="BJ89" i="11"/>
  <c r="BK89" i="11"/>
  <c r="BL89" i="11"/>
  <c r="BM89" i="11"/>
  <c r="BN89" i="11"/>
  <c r="BO89" i="11"/>
  <c r="BP89" i="11"/>
  <c r="BQ89" i="11"/>
  <c r="BR89" i="11"/>
  <c r="BS89" i="11"/>
  <c r="BJ90" i="11"/>
  <c r="BK90" i="11"/>
  <c r="BL90" i="11"/>
  <c r="BM90" i="11"/>
  <c r="BN90" i="11"/>
  <c r="BO90" i="11"/>
  <c r="BP90" i="11"/>
  <c r="BQ90" i="11"/>
  <c r="BR90" i="11"/>
  <c r="BS90" i="11"/>
  <c r="BJ91" i="11"/>
  <c r="BK91" i="11"/>
  <c r="BL91" i="11"/>
  <c r="BM91" i="11"/>
  <c r="BN91" i="11"/>
  <c r="BO91" i="11"/>
  <c r="BP91" i="11"/>
  <c r="BQ91" i="11"/>
  <c r="BR91" i="11"/>
  <c r="BS91" i="11"/>
  <c r="BJ92" i="11"/>
  <c r="BK92" i="11"/>
  <c r="BL92" i="11"/>
  <c r="BM92" i="11"/>
  <c r="BN92" i="11"/>
  <c r="BO92" i="11"/>
  <c r="BP92" i="11"/>
  <c r="BQ92" i="11"/>
  <c r="BR92" i="11"/>
  <c r="BS92" i="11"/>
  <c r="BJ93" i="11"/>
  <c r="BK93" i="11"/>
  <c r="BL93" i="11"/>
  <c r="BM93" i="11"/>
  <c r="BN93" i="11"/>
  <c r="BO93" i="11"/>
  <c r="BP93" i="11"/>
  <c r="BQ93" i="11"/>
  <c r="BR93" i="11"/>
  <c r="BS93" i="11"/>
  <c r="BJ94" i="11"/>
  <c r="BK94" i="11"/>
  <c r="BL94" i="11"/>
  <c r="BM94" i="11"/>
  <c r="BN94" i="11"/>
  <c r="BO94" i="11"/>
  <c r="BP94" i="11"/>
  <c r="BQ94" i="11"/>
  <c r="BR94" i="11"/>
  <c r="BS94" i="11"/>
  <c r="BJ95" i="11"/>
  <c r="BK95" i="11"/>
  <c r="BL95" i="11"/>
  <c r="BM95" i="11"/>
  <c r="BN95" i="11"/>
  <c r="BO95" i="11"/>
  <c r="BP95" i="11"/>
  <c r="BQ95" i="11"/>
  <c r="BR95" i="11"/>
  <c r="BS95" i="11"/>
  <c r="BJ96" i="11"/>
  <c r="BK96" i="11"/>
  <c r="BL96" i="11"/>
  <c r="BM96" i="11"/>
  <c r="BN96" i="11"/>
  <c r="BO96" i="11"/>
  <c r="BP96" i="11"/>
  <c r="BQ96" i="11"/>
  <c r="BR96" i="11"/>
  <c r="BS96" i="11"/>
  <c r="BJ97" i="11"/>
  <c r="BK97" i="11"/>
  <c r="BL97" i="11"/>
  <c r="BM97" i="11"/>
  <c r="BN97" i="11"/>
  <c r="BO97" i="11"/>
  <c r="BP97" i="11"/>
  <c r="BQ97" i="11"/>
  <c r="BR97" i="11"/>
  <c r="BS97" i="11"/>
  <c r="BJ98" i="11"/>
  <c r="BK98" i="11"/>
  <c r="BL98" i="11"/>
  <c r="BM98" i="11"/>
  <c r="BN98" i="11"/>
  <c r="BO98" i="11"/>
  <c r="BP98" i="11"/>
  <c r="BQ98" i="11"/>
  <c r="BR98" i="11"/>
  <c r="BS98" i="11"/>
  <c r="BJ99" i="11"/>
  <c r="BK99" i="11"/>
  <c r="BL99" i="11"/>
  <c r="BM99" i="11"/>
  <c r="BN99" i="11"/>
  <c r="BO99" i="11"/>
  <c r="BP99" i="11"/>
  <c r="BQ99" i="11"/>
  <c r="BR99" i="11"/>
  <c r="BS99" i="11"/>
  <c r="BJ100" i="11"/>
  <c r="BK100" i="11"/>
  <c r="BL100" i="11"/>
  <c r="BM100" i="11"/>
  <c r="BN100" i="11"/>
  <c r="BO100" i="11"/>
  <c r="BP100" i="11"/>
  <c r="BQ100" i="11"/>
  <c r="BR100" i="11"/>
  <c r="BS100" i="11"/>
  <c r="BJ101" i="11"/>
  <c r="BK101" i="11"/>
  <c r="BL101" i="11"/>
  <c r="BM101" i="11"/>
  <c r="BN101" i="11"/>
  <c r="BO101" i="11"/>
  <c r="BP101" i="11"/>
  <c r="BQ101" i="11"/>
  <c r="BR101" i="11"/>
  <c r="BS101" i="11"/>
  <c r="BJ102" i="11"/>
  <c r="BK102" i="11"/>
  <c r="BL102" i="11"/>
  <c r="BM102" i="11"/>
  <c r="BN102" i="11"/>
  <c r="BO102" i="11"/>
  <c r="BP102" i="11"/>
  <c r="BQ102" i="11"/>
  <c r="BR102" i="11"/>
  <c r="BS102" i="11"/>
  <c r="BJ103" i="11"/>
  <c r="BK103" i="11"/>
  <c r="BL103" i="11"/>
  <c r="BM103" i="11"/>
  <c r="BN103" i="11"/>
  <c r="BO103" i="11"/>
  <c r="BP103" i="11"/>
  <c r="BQ103" i="11"/>
  <c r="BR103" i="11"/>
  <c r="BS103" i="11"/>
  <c r="BJ104" i="11"/>
  <c r="BK104" i="11"/>
  <c r="BL104" i="11"/>
  <c r="BM104" i="11"/>
  <c r="BN104" i="11"/>
  <c r="BO104" i="11"/>
  <c r="BP104" i="11"/>
  <c r="BQ104" i="11"/>
  <c r="BR104" i="11"/>
  <c r="BS104" i="11"/>
  <c r="BJ105" i="11"/>
  <c r="BK105" i="11"/>
  <c r="BL105" i="11"/>
  <c r="BM105" i="11"/>
  <c r="BN105" i="11"/>
  <c r="BO105" i="11"/>
  <c r="BP105" i="11"/>
  <c r="BQ105" i="11"/>
  <c r="BR105" i="11"/>
  <c r="BS105" i="11"/>
  <c r="BJ106" i="11"/>
  <c r="BK106" i="11"/>
  <c r="BL106" i="11"/>
  <c r="BM106" i="11"/>
  <c r="BN106" i="11"/>
  <c r="BO106" i="11"/>
  <c r="BP106" i="11"/>
  <c r="BQ106" i="11"/>
  <c r="BR106" i="11"/>
  <c r="BS106" i="11"/>
  <c r="BJ107" i="11"/>
  <c r="BK107" i="11"/>
  <c r="BL107" i="11"/>
  <c r="BM107" i="11"/>
  <c r="BN107" i="11"/>
  <c r="BO107" i="11"/>
  <c r="BP107" i="11"/>
  <c r="BQ107" i="11"/>
  <c r="BR107" i="11"/>
  <c r="BS107" i="11"/>
  <c r="BJ108" i="11"/>
  <c r="BK108" i="11"/>
  <c r="BL108" i="11"/>
  <c r="BM108" i="11"/>
  <c r="BN108" i="11"/>
  <c r="BO108" i="11"/>
  <c r="BP108" i="11"/>
  <c r="BQ108" i="11"/>
  <c r="BR108" i="11"/>
  <c r="BS108" i="11"/>
  <c r="BJ109" i="11"/>
  <c r="BK109" i="11"/>
  <c r="BL109" i="11"/>
  <c r="BM109" i="11"/>
  <c r="BN109" i="11"/>
  <c r="BO109" i="11"/>
  <c r="BP109" i="11"/>
  <c r="BQ109" i="11"/>
  <c r="BR109" i="11"/>
  <c r="BS109" i="11"/>
  <c r="BJ110" i="11"/>
  <c r="BK110" i="11"/>
  <c r="BL110" i="11"/>
  <c r="BM110" i="11"/>
  <c r="BN110" i="11"/>
  <c r="BO110" i="11"/>
  <c r="BP110" i="11"/>
  <c r="BQ110" i="11"/>
  <c r="BR110" i="11"/>
  <c r="BS110" i="11"/>
  <c r="BJ111" i="11"/>
  <c r="BK111" i="11"/>
  <c r="BL111" i="11"/>
  <c r="BM111" i="11"/>
  <c r="BN111" i="11"/>
  <c r="BO111" i="11"/>
  <c r="BP111" i="11"/>
  <c r="BQ111" i="11"/>
  <c r="BR111" i="11"/>
  <c r="BS111" i="11"/>
  <c r="BJ112" i="11"/>
  <c r="BK112" i="11"/>
  <c r="BL112" i="11"/>
  <c r="BM112" i="11"/>
  <c r="BN112" i="11"/>
  <c r="BO112" i="11"/>
  <c r="BP112" i="11"/>
  <c r="BQ112" i="11"/>
  <c r="BR112" i="11"/>
  <c r="BS112" i="11"/>
  <c r="BJ113" i="11"/>
  <c r="BK113" i="11"/>
  <c r="BL113" i="11"/>
  <c r="BM113" i="11"/>
  <c r="BN113" i="11"/>
  <c r="BO113" i="11"/>
  <c r="BP113" i="11"/>
  <c r="BQ113" i="11"/>
  <c r="BR113" i="11"/>
  <c r="BS113" i="11"/>
  <c r="BJ114" i="11"/>
  <c r="BK114" i="11"/>
  <c r="BL114" i="11"/>
  <c r="BM114" i="11"/>
  <c r="BN114" i="11"/>
  <c r="BO114" i="11"/>
  <c r="BP114" i="11"/>
  <c r="BQ114" i="11"/>
  <c r="BR114" i="11"/>
  <c r="BS114" i="11"/>
  <c r="BJ115" i="11"/>
  <c r="BK115" i="11"/>
  <c r="BL115" i="11"/>
  <c r="BM115" i="11"/>
  <c r="BN115" i="11"/>
  <c r="BO115" i="11"/>
  <c r="BP115" i="11"/>
  <c r="BQ115" i="11"/>
  <c r="BR115" i="11"/>
  <c r="BS115" i="11"/>
  <c r="BJ116" i="11"/>
  <c r="BK116" i="11"/>
  <c r="BL116" i="11"/>
  <c r="BM116" i="11"/>
  <c r="BN116" i="11"/>
  <c r="BO116" i="11"/>
  <c r="BP116" i="11"/>
  <c r="BQ116" i="11"/>
  <c r="BR116" i="11"/>
  <c r="BS116" i="11"/>
  <c r="BJ117" i="11"/>
  <c r="BK117" i="11"/>
  <c r="BL117" i="11"/>
  <c r="BM117" i="11"/>
  <c r="BN117" i="11"/>
  <c r="BO117" i="11"/>
  <c r="BP117" i="11"/>
  <c r="BQ117" i="11"/>
  <c r="BR117" i="11"/>
  <c r="BS117" i="11"/>
  <c r="BJ118" i="11"/>
  <c r="BK118" i="11"/>
  <c r="BL118" i="11"/>
  <c r="BM118" i="11"/>
  <c r="BN118" i="11"/>
  <c r="BO118" i="11"/>
  <c r="BP118" i="11"/>
  <c r="BQ118" i="11"/>
  <c r="BR118" i="11"/>
  <c r="BS118" i="11"/>
  <c r="BJ119" i="11"/>
  <c r="BK119" i="11"/>
  <c r="BL119" i="11"/>
  <c r="BM119" i="11"/>
  <c r="BN119" i="11"/>
  <c r="BO119" i="11"/>
  <c r="BP119" i="11"/>
  <c r="BQ119" i="11"/>
  <c r="BR119" i="11"/>
  <c r="BS119" i="11"/>
  <c r="BJ120" i="11"/>
  <c r="BK120" i="11"/>
  <c r="BL120" i="11"/>
  <c r="BM120" i="11"/>
  <c r="BN120" i="11"/>
  <c r="BO120" i="11"/>
  <c r="BP120" i="11"/>
  <c r="BQ120" i="11"/>
  <c r="BR120" i="11"/>
  <c r="BS120" i="11"/>
  <c r="BJ121" i="11"/>
  <c r="BK121" i="11"/>
  <c r="BL121" i="11"/>
  <c r="BM121" i="11"/>
  <c r="BN121" i="11"/>
  <c r="BO121" i="11"/>
  <c r="BP121" i="11"/>
  <c r="BQ121" i="11"/>
  <c r="BR121" i="11"/>
  <c r="BS121" i="11"/>
  <c r="BJ122" i="11"/>
  <c r="BK122" i="11"/>
  <c r="BL122" i="11"/>
  <c r="BM122" i="11"/>
  <c r="BN122" i="11"/>
  <c r="BO122" i="11"/>
  <c r="BP122" i="11"/>
  <c r="BQ122" i="11"/>
  <c r="BR122" i="11"/>
  <c r="BS122" i="11"/>
  <c r="BJ123" i="11"/>
  <c r="BK123" i="11"/>
  <c r="BL123" i="11"/>
  <c r="BM123" i="11"/>
  <c r="BN123" i="11"/>
  <c r="BO123" i="11"/>
  <c r="BP123" i="11"/>
  <c r="BQ123" i="11"/>
  <c r="BR123" i="11"/>
  <c r="BS123" i="11"/>
  <c r="AY25" i="11"/>
  <c r="BP22" i="11" l="1"/>
  <c r="BP21" i="11" s="1"/>
  <c r="BP20" i="11" s="1"/>
  <c r="BM22" i="11"/>
  <c r="BM21" i="11" s="1"/>
  <c r="BM20" i="11" s="1"/>
  <c r="BS22" i="11"/>
  <c r="BS21" i="11" s="1"/>
  <c r="BS20" i="11" s="1"/>
  <c r="BK22" i="11"/>
  <c r="BK21" i="11" s="1"/>
  <c r="BK20" i="11" s="1"/>
  <c r="BL22" i="11"/>
  <c r="BL21" i="11" s="1"/>
  <c r="BL20" i="11" s="1"/>
  <c r="BR22" i="11"/>
  <c r="BR21" i="11" s="1"/>
  <c r="BR20" i="11" s="1"/>
  <c r="BJ22" i="11"/>
  <c r="BJ21" i="11" s="1"/>
  <c r="BJ20" i="11" s="1"/>
  <c r="BO22" i="11"/>
  <c r="BO21" i="11" s="1"/>
  <c r="BO20" i="11" s="1"/>
  <c r="BQ22" i="11"/>
  <c r="BQ21" i="11" s="1"/>
  <c r="BQ20" i="11" s="1"/>
  <c r="BN22" i="11"/>
  <c r="BN21" i="11" s="1"/>
  <c r="BN20" i="11" s="1"/>
  <c r="BZ53" i="1"/>
  <c r="CB53" i="1"/>
  <c r="CD53" i="1"/>
  <c r="CF53" i="1"/>
  <c r="CJ53" i="1"/>
  <c r="A27" i="11" l="1"/>
  <c r="AM12" i="10" l="1"/>
  <c r="A30" i="11" l="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25" i="11" l="1"/>
  <c r="A26" i="11"/>
  <c r="A28" i="11"/>
  <c r="A29" i="11"/>
  <c r="A24" i="11"/>
  <c r="B12" i="11" l="1"/>
  <c r="B25" i="11" l="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Z25" i="11"/>
  <c r="BA25" i="11"/>
  <c r="BB25" i="11"/>
  <c r="BC25" i="11"/>
  <c r="BD25" i="11"/>
  <c r="BE25" i="11"/>
  <c r="BF25" i="11"/>
  <c r="BG25" i="11"/>
  <c r="BH25" i="11"/>
  <c r="BI25"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B29"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B30"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B31"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B32"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B33"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B34"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B35"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B36"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B37" i="11"/>
  <c r="C37"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AV37" i="11"/>
  <c r="AW37" i="11"/>
  <c r="AX37" i="11"/>
  <c r="AY37" i="11"/>
  <c r="AZ37" i="11"/>
  <c r="BA37" i="11"/>
  <c r="BB37" i="11"/>
  <c r="BC37" i="11"/>
  <c r="BD37" i="11"/>
  <c r="BE37" i="11"/>
  <c r="BF37" i="11"/>
  <c r="BG37" i="11"/>
  <c r="BH37" i="11"/>
  <c r="BI37" i="11"/>
  <c r="B38"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B39"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B40"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AX40" i="11"/>
  <c r="AY40" i="11"/>
  <c r="AZ40" i="11"/>
  <c r="BA40" i="11"/>
  <c r="BB40" i="11"/>
  <c r="BC40" i="11"/>
  <c r="BD40" i="11"/>
  <c r="BE40" i="11"/>
  <c r="BF40" i="11"/>
  <c r="BG40" i="11"/>
  <c r="BH40" i="11"/>
  <c r="BI40" i="11"/>
  <c r="B41"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AX41" i="11"/>
  <c r="AY41" i="11"/>
  <c r="AZ41" i="11"/>
  <c r="BA41" i="11"/>
  <c r="BB41" i="11"/>
  <c r="BC41" i="11"/>
  <c r="BD41" i="11"/>
  <c r="BE41" i="11"/>
  <c r="BF41" i="11"/>
  <c r="BG41" i="11"/>
  <c r="BH41" i="11"/>
  <c r="BI41" i="11"/>
  <c r="B42"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B43"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B44"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B45"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B46"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AX46" i="11"/>
  <c r="AY46" i="11"/>
  <c r="AZ46" i="11"/>
  <c r="BA46" i="11"/>
  <c r="BB46" i="11"/>
  <c r="BC46" i="11"/>
  <c r="BD46" i="11"/>
  <c r="BE46" i="11"/>
  <c r="BF46" i="11"/>
  <c r="BG46" i="11"/>
  <c r="BH46" i="11"/>
  <c r="BI46" i="11"/>
  <c r="B47"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AX47" i="11"/>
  <c r="AY47" i="11"/>
  <c r="AZ47" i="11"/>
  <c r="BA47" i="11"/>
  <c r="BB47" i="11"/>
  <c r="BC47" i="11"/>
  <c r="BD47" i="11"/>
  <c r="BE47" i="11"/>
  <c r="BF47" i="11"/>
  <c r="BG47" i="11"/>
  <c r="BH47" i="11"/>
  <c r="BI47" i="11"/>
  <c r="B48"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B49"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B50"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AX50" i="11"/>
  <c r="AY50" i="11"/>
  <c r="AZ50" i="11"/>
  <c r="BA50" i="11"/>
  <c r="BB50" i="11"/>
  <c r="BC50" i="11"/>
  <c r="BD50" i="11"/>
  <c r="BE50" i="11"/>
  <c r="BF50" i="11"/>
  <c r="BG50" i="11"/>
  <c r="BH50" i="11"/>
  <c r="BI50" i="11"/>
  <c r="B51" i="11"/>
  <c r="C51"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AX51" i="11"/>
  <c r="AY51" i="11"/>
  <c r="AZ51" i="11"/>
  <c r="BA51" i="11"/>
  <c r="BB51" i="11"/>
  <c r="BC51" i="11"/>
  <c r="BD51" i="11"/>
  <c r="BE51" i="11"/>
  <c r="BF51" i="11"/>
  <c r="BG51" i="11"/>
  <c r="BH51" i="11"/>
  <c r="BI51" i="11"/>
  <c r="B52"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B53"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B54"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B55"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B56"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AX56" i="11"/>
  <c r="AY56" i="11"/>
  <c r="AZ56" i="11"/>
  <c r="BA56" i="11"/>
  <c r="BB56" i="11"/>
  <c r="BC56" i="11"/>
  <c r="BD56" i="11"/>
  <c r="BE56" i="11"/>
  <c r="BF56" i="11"/>
  <c r="BG56" i="11"/>
  <c r="BH56" i="11"/>
  <c r="BI56" i="11"/>
  <c r="B57"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B58"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AP58" i="11"/>
  <c r="AQ58" i="11"/>
  <c r="AR58" i="11"/>
  <c r="AS58" i="11"/>
  <c r="AT58" i="11"/>
  <c r="AU58" i="11"/>
  <c r="AV58" i="11"/>
  <c r="AW58" i="11"/>
  <c r="AX58" i="11"/>
  <c r="AY58" i="11"/>
  <c r="AZ58" i="11"/>
  <c r="BA58" i="11"/>
  <c r="BB58" i="11"/>
  <c r="BC58" i="11"/>
  <c r="BD58" i="11"/>
  <c r="BE58" i="11"/>
  <c r="BF58" i="11"/>
  <c r="BG58" i="11"/>
  <c r="BH58" i="11"/>
  <c r="BI58" i="11"/>
  <c r="B59"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AX59" i="11"/>
  <c r="AY59" i="11"/>
  <c r="AZ59" i="11"/>
  <c r="BA59" i="11"/>
  <c r="BB59" i="11"/>
  <c r="BC59" i="11"/>
  <c r="BD59" i="11"/>
  <c r="BE59" i="11"/>
  <c r="BF59" i="11"/>
  <c r="BG59" i="11"/>
  <c r="BH59" i="11"/>
  <c r="BI59" i="11"/>
  <c r="B60"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AP61" i="11"/>
  <c r="AQ61" i="11"/>
  <c r="AR61" i="11"/>
  <c r="AS61" i="11"/>
  <c r="AT61" i="11"/>
  <c r="AU61" i="11"/>
  <c r="AV61" i="11"/>
  <c r="AW61" i="11"/>
  <c r="AX61" i="11"/>
  <c r="AY61" i="11"/>
  <c r="AZ61" i="11"/>
  <c r="BA61" i="11"/>
  <c r="BB61" i="11"/>
  <c r="BC61" i="11"/>
  <c r="BD61" i="11"/>
  <c r="BE61" i="11"/>
  <c r="BF61" i="11"/>
  <c r="BG61" i="11"/>
  <c r="BH61" i="11"/>
  <c r="BI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BG62" i="11"/>
  <c r="BH62" i="11"/>
  <c r="BI62" i="11"/>
  <c r="B63" i="11"/>
  <c r="C63"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V63" i="11"/>
  <c r="AW63" i="11"/>
  <c r="AX63" i="11"/>
  <c r="AY63" i="11"/>
  <c r="AZ63" i="11"/>
  <c r="BA63" i="11"/>
  <c r="BB63" i="11"/>
  <c r="BC63" i="11"/>
  <c r="BD63" i="11"/>
  <c r="BE63" i="11"/>
  <c r="BF63" i="11"/>
  <c r="BG63" i="11"/>
  <c r="BH63" i="11"/>
  <c r="BI63" i="11"/>
  <c r="B64" i="11"/>
  <c r="C64" i="11"/>
  <c r="D64" i="11"/>
  <c r="E64"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B65" i="11"/>
  <c r="C65" i="11"/>
  <c r="D65" i="11"/>
  <c r="E65"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AZ65" i="11"/>
  <c r="BA65" i="11"/>
  <c r="BB65" i="11"/>
  <c r="BC65" i="11"/>
  <c r="BD65" i="11"/>
  <c r="BE65" i="11"/>
  <c r="BF65" i="11"/>
  <c r="BG65" i="11"/>
  <c r="BH65" i="11"/>
  <c r="BI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AZ66" i="11"/>
  <c r="BA66" i="11"/>
  <c r="BB66" i="11"/>
  <c r="BC66" i="11"/>
  <c r="BD66" i="11"/>
  <c r="BE66" i="11"/>
  <c r="BF66" i="11"/>
  <c r="BG66" i="11"/>
  <c r="BH66" i="11"/>
  <c r="BI66" i="11"/>
  <c r="B67" i="11"/>
  <c r="C67" i="11"/>
  <c r="D67"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AX67" i="11"/>
  <c r="AY67" i="11"/>
  <c r="AZ67" i="11"/>
  <c r="BA67" i="11"/>
  <c r="BB67" i="11"/>
  <c r="BC67" i="11"/>
  <c r="BD67" i="11"/>
  <c r="BE67" i="11"/>
  <c r="BF67" i="11"/>
  <c r="BG67" i="11"/>
  <c r="BH67" i="11"/>
  <c r="BI67" i="11"/>
  <c r="B68"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C68" i="11"/>
  <c r="BD68" i="11"/>
  <c r="BE68" i="11"/>
  <c r="BF68" i="11"/>
  <c r="BG68" i="11"/>
  <c r="BH68" i="11"/>
  <c r="BI68" i="11"/>
  <c r="B69" i="11"/>
  <c r="C69" i="11"/>
  <c r="D69"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69" i="11"/>
  <c r="BA69" i="11"/>
  <c r="BB69" i="11"/>
  <c r="BC69" i="11"/>
  <c r="BD69" i="11"/>
  <c r="BE69" i="11"/>
  <c r="BF69" i="11"/>
  <c r="BG69" i="11"/>
  <c r="BH69" i="11"/>
  <c r="BI69" i="11"/>
  <c r="B70" i="11"/>
  <c r="C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BC70" i="11"/>
  <c r="BD70" i="11"/>
  <c r="BE70" i="11"/>
  <c r="BF70" i="11"/>
  <c r="BG70" i="11"/>
  <c r="BH70" i="11"/>
  <c r="BI70" i="11"/>
  <c r="B71" i="11"/>
  <c r="C71" i="11"/>
  <c r="D71"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C71" i="11"/>
  <c r="BD71" i="11"/>
  <c r="BE71" i="11"/>
  <c r="BF71" i="11"/>
  <c r="BG71" i="11"/>
  <c r="BH71" i="11"/>
  <c r="BI71" i="11"/>
  <c r="B72" i="11"/>
  <c r="C72" i="11"/>
  <c r="D72"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AZ72" i="11"/>
  <c r="BA72" i="11"/>
  <c r="BB72" i="11"/>
  <c r="BC72" i="11"/>
  <c r="BD72" i="11"/>
  <c r="BE72" i="11"/>
  <c r="BF72" i="11"/>
  <c r="BG72" i="11"/>
  <c r="BH72" i="11"/>
  <c r="BI72" i="11"/>
  <c r="B73" i="11"/>
  <c r="C73" i="11"/>
  <c r="D73"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AM73" i="11"/>
  <c r="AN73" i="11"/>
  <c r="AO73" i="11"/>
  <c r="AP73" i="11"/>
  <c r="AQ73" i="11"/>
  <c r="AR73" i="11"/>
  <c r="AS73" i="11"/>
  <c r="AT73" i="11"/>
  <c r="AU73" i="11"/>
  <c r="AV73" i="11"/>
  <c r="AW73" i="11"/>
  <c r="AX73" i="11"/>
  <c r="AY73" i="11"/>
  <c r="AZ73" i="11"/>
  <c r="BA73" i="11"/>
  <c r="BB73" i="11"/>
  <c r="BC73" i="11"/>
  <c r="BD73" i="11"/>
  <c r="BE73" i="11"/>
  <c r="BF73" i="11"/>
  <c r="BG73" i="11"/>
  <c r="BH73" i="11"/>
  <c r="BI73" i="11"/>
  <c r="B74" i="11"/>
  <c r="C74" i="11"/>
  <c r="D74"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B75"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AN75" i="11"/>
  <c r="AO75" i="11"/>
  <c r="AP75" i="11"/>
  <c r="AQ75" i="11"/>
  <c r="AR75" i="11"/>
  <c r="AS75" i="11"/>
  <c r="AT75" i="11"/>
  <c r="AU75" i="11"/>
  <c r="AV75" i="11"/>
  <c r="AW75" i="11"/>
  <c r="AX75" i="11"/>
  <c r="AY75" i="11"/>
  <c r="AZ75" i="11"/>
  <c r="BA75" i="11"/>
  <c r="BB75" i="11"/>
  <c r="BC75" i="11"/>
  <c r="BD75" i="11"/>
  <c r="BE75" i="11"/>
  <c r="BF75" i="11"/>
  <c r="BG75" i="11"/>
  <c r="BH75" i="11"/>
  <c r="BI75" i="11"/>
  <c r="B76" i="11"/>
  <c r="C76" i="11"/>
  <c r="D76"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B77"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AE77" i="11"/>
  <c r="AF77" i="11"/>
  <c r="AG77" i="11"/>
  <c r="AH77" i="11"/>
  <c r="AI77" i="11"/>
  <c r="AJ77" i="11"/>
  <c r="AK77" i="11"/>
  <c r="AL77" i="11"/>
  <c r="AM77" i="11"/>
  <c r="AN77" i="11"/>
  <c r="AO77" i="11"/>
  <c r="AP77" i="11"/>
  <c r="AQ77" i="11"/>
  <c r="AR77" i="11"/>
  <c r="AS77" i="11"/>
  <c r="AT77" i="11"/>
  <c r="AU77" i="11"/>
  <c r="AV77" i="11"/>
  <c r="AW77" i="11"/>
  <c r="AX77" i="11"/>
  <c r="AY77" i="11"/>
  <c r="AZ77" i="11"/>
  <c r="BA77" i="11"/>
  <c r="BB77" i="11"/>
  <c r="BC77" i="11"/>
  <c r="BD77" i="11"/>
  <c r="BE77" i="11"/>
  <c r="BF77" i="11"/>
  <c r="BG77" i="11"/>
  <c r="BH77" i="11"/>
  <c r="BI77" i="11"/>
  <c r="B78" i="11"/>
  <c r="C78" i="11"/>
  <c r="D78"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B79" i="11"/>
  <c r="C79" i="11"/>
  <c r="D79"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AE79" i="11"/>
  <c r="AF79" i="11"/>
  <c r="AG79" i="11"/>
  <c r="AH79" i="11"/>
  <c r="AI79" i="11"/>
  <c r="AJ79" i="11"/>
  <c r="AK79" i="11"/>
  <c r="AL79" i="11"/>
  <c r="AM79" i="11"/>
  <c r="AN79" i="11"/>
  <c r="AO79" i="11"/>
  <c r="AP79" i="11"/>
  <c r="AQ79" i="11"/>
  <c r="AR79" i="11"/>
  <c r="AS79" i="11"/>
  <c r="AT79" i="11"/>
  <c r="AU79" i="11"/>
  <c r="AV79" i="11"/>
  <c r="AW79" i="11"/>
  <c r="AX79" i="11"/>
  <c r="AY79" i="11"/>
  <c r="AZ79" i="11"/>
  <c r="BA79" i="11"/>
  <c r="BB79" i="11"/>
  <c r="BC79" i="11"/>
  <c r="BD79" i="11"/>
  <c r="BE79" i="11"/>
  <c r="BF79" i="11"/>
  <c r="BG79" i="11"/>
  <c r="BH79" i="11"/>
  <c r="BI79" i="11"/>
  <c r="B80" i="11"/>
  <c r="C80" i="11"/>
  <c r="D80"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AE80" i="11"/>
  <c r="AF80" i="11"/>
  <c r="AG80" i="11"/>
  <c r="AH80" i="11"/>
  <c r="AI80" i="11"/>
  <c r="AJ80" i="11"/>
  <c r="AK80" i="11"/>
  <c r="AL80" i="11"/>
  <c r="AM80" i="11"/>
  <c r="AN80" i="11"/>
  <c r="AO80" i="11"/>
  <c r="AP80" i="11"/>
  <c r="AQ80" i="11"/>
  <c r="AR80" i="11"/>
  <c r="AS80" i="11"/>
  <c r="AT80" i="11"/>
  <c r="AU80" i="11"/>
  <c r="AV80" i="11"/>
  <c r="AW80" i="11"/>
  <c r="AX80" i="11"/>
  <c r="AY80" i="11"/>
  <c r="AZ80" i="11"/>
  <c r="BA80" i="11"/>
  <c r="BB80" i="11"/>
  <c r="BC80" i="11"/>
  <c r="BD80" i="11"/>
  <c r="BE80" i="11"/>
  <c r="BF80" i="11"/>
  <c r="BG80" i="11"/>
  <c r="BH80" i="11"/>
  <c r="BI80" i="11"/>
  <c r="B81" i="11"/>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AJ81" i="11"/>
  <c r="AK81" i="11"/>
  <c r="AL81" i="11"/>
  <c r="AM81" i="11"/>
  <c r="AN81" i="11"/>
  <c r="AO81" i="11"/>
  <c r="AP81" i="11"/>
  <c r="AQ81" i="11"/>
  <c r="AR81" i="11"/>
  <c r="AS81" i="11"/>
  <c r="AT81" i="11"/>
  <c r="AU81" i="11"/>
  <c r="AV81" i="11"/>
  <c r="AW81" i="11"/>
  <c r="AX81" i="11"/>
  <c r="AY81" i="11"/>
  <c r="AZ81" i="11"/>
  <c r="BA81" i="11"/>
  <c r="BB81" i="11"/>
  <c r="BC81" i="11"/>
  <c r="BD81" i="11"/>
  <c r="BE81" i="11"/>
  <c r="BF81" i="11"/>
  <c r="BG81" i="11"/>
  <c r="BH81" i="11"/>
  <c r="BI81" i="11"/>
  <c r="B82" i="11"/>
  <c r="C82" i="11"/>
  <c r="D82"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AE82" i="11"/>
  <c r="AF82" i="11"/>
  <c r="AG82" i="11"/>
  <c r="AH82" i="11"/>
  <c r="AI82" i="11"/>
  <c r="AJ82" i="11"/>
  <c r="AK82" i="11"/>
  <c r="AL82" i="11"/>
  <c r="AM82" i="11"/>
  <c r="AN82" i="11"/>
  <c r="AO82" i="11"/>
  <c r="AP82" i="11"/>
  <c r="AQ82" i="11"/>
  <c r="AR82" i="11"/>
  <c r="AS82" i="11"/>
  <c r="AT82" i="11"/>
  <c r="AU82" i="11"/>
  <c r="AV82" i="11"/>
  <c r="AW82" i="11"/>
  <c r="AX82" i="11"/>
  <c r="AY82" i="11"/>
  <c r="AZ82" i="11"/>
  <c r="BA82" i="11"/>
  <c r="BB82" i="11"/>
  <c r="BC82" i="11"/>
  <c r="BD82" i="11"/>
  <c r="BE82" i="11"/>
  <c r="BF82" i="11"/>
  <c r="BG82" i="11"/>
  <c r="BH82" i="11"/>
  <c r="BI82" i="11"/>
  <c r="B83" i="11"/>
  <c r="C83" i="11"/>
  <c r="D83"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AE83" i="11"/>
  <c r="AF83" i="11"/>
  <c r="AG83" i="11"/>
  <c r="AH83" i="11"/>
  <c r="AI83" i="11"/>
  <c r="AJ83" i="11"/>
  <c r="AK83" i="11"/>
  <c r="AL83" i="11"/>
  <c r="AM83" i="11"/>
  <c r="AN83" i="11"/>
  <c r="AO83" i="11"/>
  <c r="AP83" i="11"/>
  <c r="AQ83" i="11"/>
  <c r="AR83" i="11"/>
  <c r="AS83" i="11"/>
  <c r="AT83" i="11"/>
  <c r="AU83" i="11"/>
  <c r="AV83" i="11"/>
  <c r="AW83" i="11"/>
  <c r="AX83" i="11"/>
  <c r="AY83" i="11"/>
  <c r="AZ83" i="11"/>
  <c r="BA83" i="11"/>
  <c r="BB83" i="11"/>
  <c r="BC83" i="11"/>
  <c r="BD83" i="11"/>
  <c r="BE83" i="11"/>
  <c r="BF83" i="11"/>
  <c r="BG83" i="11"/>
  <c r="BH83" i="11"/>
  <c r="BI83" i="11"/>
  <c r="B84" i="11"/>
  <c r="C84" i="11"/>
  <c r="D84"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AE84" i="11"/>
  <c r="AF84" i="11"/>
  <c r="AG84" i="11"/>
  <c r="AH84" i="11"/>
  <c r="AI84" i="11"/>
  <c r="AJ84" i="11"/>
  <c r="AK84" i="11"/>
  <c r="AL84" i="11"/>
  <c r="AM84" i="11"/>
  <c r="AN84" i="11"/>
  <c r="AO84" i="11"/>
  <c r="AP84" i="11"/>
  <c r="AQ84" i="11"/>
  <c r="AR84" i="11"/>
  <c r="AS84" i="11"/>
  <c r="AT84" i="11"/>
  <c r="AU84" i="11"/>
  <c r="AV84" i="11"/>
  <c r="AW84" i="11"/>
  <c r="AX84" i="11"/>
  <c r="AY84" i="11"/>
  <c r="AZ84" i="11"/>
  <c r="BA84" i="11"/>
  <c r="BB84" i="11"/>
  <c r="BC84" i="11"/>
  <c r="BD84" i="11"/>
  <c r="BE84" i="11"/>
  <c r="BF84" i="11"/>
  <c r="BG84" i="11"/>
  <c r="BH84" i="11"/>
  <c r="BI84" i="11"/>
  <c r="B85" i="11"/>
  <c r="C85" i="11"/>
  <c r="D85"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AE85" i="11"/>
  <c r="AF85" i="11"/>
  <c r="AG85" i="11"/>
  <c r="AH85" i="11"/>
  <c r="AI85" i="11"/>
  <c r="AJ85" i="11"/>
  <c r="AK85" i="11"/>
  <c r="AL85" i="11"/>
  <c r="AM85" i="11"/>
  <c r="AN85" i="11"/>
  <c r="AO85" i="11"/>
  <c r="AP85" i="11"/>
  <c r="AQ85" i="11"/>
  <c r="AR85" i="11"/>
  <c r="AS85" i="11"/>
  <c r="AT85" i="11"/>
  <c r="AU85" i="11"/>
  <c r="AV85" i="11"/>
  <c r="AW85" i="11"/>
  <c r="AX85" i="11"/>
  <c r="AY85" i="11"/>
  <c r="AZ85" i="11"/>
  <c r="BA85" i="11"/>
  <c r="BB85" i="11"/>
  <c r="BC85" i="11"/>
  <c r="BD85" i="11"/>
  <c r="BE85" i="11"/>
  <c r="BF85" i="11"/>
  <c r="BG85" i="11"/>
  <c r="BH85" i="11"/>
  <c r="BI85" i="11"/>
  <c r="B86"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AE86" i="11"/>
  <c r="AF86" i="11"/>
  <c r="AG86" i="11"/>
  <c r="AH86" i="11"/>
  <c r="AI86" i="11"/>
  <c r="AJ86" i="11"/>
  <c r="AK86" i="11"/>
  <c r="AL86" i="11"/>
  <c r="AM86" i="11"/>
  <c r="AN86" i="11"/>
  <c r="AO86" i="11"/>
  <c r="AP86" i="11"/>
  <c r="AQ86" i="11"/>
  <c r="AR86" i="11"/>
  <c r="AS86" i="11"/>
  <c r="AT86" i="11"/>
  <c r="AU86" i="11"/>
  <c r="AV86" i="11"/>
  <c r="AW86" i="11"/>
  <c r="AX86" i="11"/>
  <c r="AY86" i="11"/>
  <c r="AZ86" i="11"/>
  <c r="BA86" i="11"/>
  <c r="BB86" i="11"/>
  <c r="BC86" i="11"/>
  <c r="BD86" i="11"/>
  <c r="BE86" i="11"/>
  <c r="BF86" i="11"/>
  <c r="BG86" i="11"/>
  <c r="BH86" i="11"/>
  <c r="BI86" i="11"/>
  <c r="B87" i="11"/>
  <c r="C87" i="11"/>
  <c r="D87"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AE87" i="11"/>
  <c r="AF87" i="11"/>
  <c r="AG87" i="11"/>
  <c r="AH87" i="11"/>
  <c r="AI87" i="11"/>
  <c r="AJ87" i="11"/>
  <c r="AK87" i="11"/>
  <c r="AL87" i="11"/>
  <c r="AM87" i="11"/>
  <c r="AN87" i="11"/>
  <c r="AO87" i="11"/>
  <c r="AP87" i="11"/>
  <c r="AQ87" i="11"/>
  <c r="AR87" i="11"/>
  <c r="AS87" i="11"/>
  <c r="AT87" i="11"/>
  <c r="AU87" i="11"/>
  <c r="AV87" i="11"/>
  <c r="AW87" i="11"/>
  <c r="AX87" i="11"/>
  <c r="AY87" i="11"/>
  <c r="AZ87" i="11"/>
  <c r="BA87" i="11"/>
  <c r="BB87" i="11"/>
  <c r="BC87" i="11"/>
  <c r="BD87" i="11"/>
  <c r="BE87" i="11"/>
  <c r="BF87" i="11"/>
  <c r="BG87" i="11"/>
  <c r="BH87" i="11"/>
  <c r="BI87" i="11"/>
  <c r="B88" i="11"/>
  <c r="C88" i="11"/>
  <c r="D88"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AE88" i="11"/>
  <c r="AF88" i="11"/>
  <c r="AG88" i="11"/>
  <c r="AH88" i="11"/>
  <c r="AI88" i="11"/>
  <c r="AJ88" i="11"/>
  <c r="AK88" i="11"/>
  <c r="AL88" i="11"/>
  <c r="AM88" i="11"/>
  <c r="AN88" i="11"/>
  <c r="AO88" i="11"/>
  <c r="AP88" i="11"/>
  <c r="AQ88" i="11"/>
  <c r="AR88" i="11"/>
  <c r="AS88" i="11"/>
  <c r="AT88" i="11"/>
  <c r="AU88" i="11"/>
  <c r="AV88" i="11"/>
  <c r="AW88" i="11"/>
  <c r="AX88" i="11"/>
  <c r="AY88" i="11"/>
  <c r="AZ88" i="11"/>
  <c r="BA88" i="11"/>
  <c r="BB88" i="11"/>
  <c r="BC88" i="11"/>
  <c r="BD88" i="11"/>
  <c r="BE88" i="11"/>
  <c r="BF88" i="11"/>
  <c r="BG88" i="11"/>
  <c r="BH88" i="11"/>
  <c r="BI88" i="11"/>
  <c r="B89" i="11"/>
  <c r="C89" i="11"/>
  <c r="D89"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AE89" i="11"/>
  <c r="AF89" i="11"/>
  <c r="AG89" i="11"/>
  <c r="AH89" i="11"/>
  <c r="AI89" i="11"/>
  <c r="AJ89" i="11"/>
  <c r="AK89" i="11"/>
  <c r="AL89" i="11"/>
  <c r="AM89" i="11"/>
  <c r="AN89" i="11"/>
  <c r="AO89" i="11"/>
  <c r="AP89" i="11"/>
  <c r="AQ89" i="11"/>
  <c r="AR89" i="11"/>
  <c r="AS89" i="11"/>
  <c r="AT89" i="11"/>
  <c r="AU89" i="11"/>
  <c r="AV89" i="11"/>
  <c r="AW89" i="11"/>
  <c r="AX89" i="11"/>
  <c r="AY89" i="11"/>
  <c r="AZ89" i="11"/>
  <c r="BA89" i="11"/>
  <c r="BB89" i="11"/>
  <c r="BC89" i="11"/>
  <c r="BD89" i="11"/>
  <c r="BE89" i="11"/>
  <c r="BF89" i="11"/>
  <c r="BG89" i="11"/>
  <c r="BH89" i="11"/>
  <c r="BI89" i="11"/>
  <c r="B90" i="11"/>
  <c r="C90" i="11"/>
  <c r="D90"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AE90" i="11"/>
  <c r="AF90" i="11"/>
  <c r="AG90" i="11"/>
  <c r="AH90" i="11"/>
  <c r="AI90" i="11"/>
  <c r="AJ90" i="11"/>
  <c r="AK90" i="11"/>
  <c r="AL90" i="11"/>
  <c r="AM90" i="11"/>
  <c r="AN90" i="11"/>
  <c r="AO90" i="11"/>
  <c r="AP90" i="11"/>
  <c r="AQ90" i="11"/>
  <c r="AR90" i="11"/>
  <c r="AS90" i="11"/>
  <c r="AT90" i="11"/>
  <c r="AU90" i="11"/>
  <c r="AV90" i="11"/>
  <c r="AW90" i="11"/>
  <c r="AX90" i="11"/>
  <c r="AY90" i="11"/>
  <c r="AZ90" i="11"/>
  <c r="BA90" i="11"/>
  <c r="BB90" i="11"/>
  <c r="BC90" i="11"/>
  <c r="BD90" i="11"/>
  <c r="BE90" i="11"/>
  <c r="BF90" i="11"/>
  <c r="BG90" i="11"/>
  <c r="BH90" i="11"/>
  <c r="BI90" i="11"/>
  <c r="B91" i="11"/>
  <c r="C91" i="11"/>
  <c r="D91"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AM91" i="11"/>
  <c r="AN91" i="11"/>
  <c r="AO91" i="11"/>
  <c r="AP91" i="11"/>
  <c r="AQ91" i="11"/>
  <c r="AR91" i="11"/>
  <c r="AS91" i="11"/>
  <c r="AT91" i="11"/>
  <c r="AU91" i="11"/>
  <c r="AV91" i="11"/>
  <c r="AW91" i="11"/>
  <c r="AX91" i="11"/>
  <c r="AY91" i="11"/>
  <c r="AZ91" i="11"/>
  <c r="BA91" i="11"/>
  <c r="BB91" i="11"/>
  <c r="BC91" i="11"/>
  <c r="BD91" i="11"/>
  <c r="BE91" i="11"/>
  <c r="BF91" i="11"/>
  <c r="BG91" i="11"/>
  <c r="BH91" i="11"/>
  <c r="BI91" i="11"/>
  <c r="B92" i="11"/>
  <c r="C92" i="11"/>
  <c r="D92"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AM92" i="11"/>
  <c r="AN92" i="11"/>
  <c r="AO92" i="11"/>
  <c r="AP92" i="11"/>
  <c r="AQ92" i="11"/>
  <c r="AR92" i="11"/>
  <c r="AS92" i="11"/>
  <c r="AT92" i="11"/>
  <c r="AU92" i="11"/>
  <c r="AV92" i="11"/>
  <c r="AW92" i="11"/>
  <c r="AX92" i="11"/>
  <c r="AY92" i="11"/>
  <c r="AZ92" i="11"/>
  <c r="BA92" i="11"/>
  <c r="BB92" i="11"/>
  <c r="BC92" i="11"/>
  <c r="BD92" i="11"/>
  <c r="BE92" i="11"/>
  <c r="BF92" i="11"/>
  <c r="BG92" i="11"/>
  <c r="BH92" i="11"/>
  <c r="BI92" i="11"/>
  <c r="B93" i="11"/>
  <c r="C93" i="11"/>
  <c r="D93" i="11"/>
  <c r="E93" i="11"/>
  <c r="F93" i="11"/>
  <c r="G93" i="11"/>
  <c r="H93" i="11"/>
  <c r="I93"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AM93" i="11"/>
  <c r="AN93" i="11"/>
  <c r="AO93" i="11"/>
  <c r="AP93" i="11"/>
  <c r="AQ93" i="11"/>
  <c r="AR93" i="11"/>
  <c r="AS93" i="11"/>
  <c r="AT93" i="11"/>
  <c r="AU93" i="11"/>
  <c r="AV93" i="11"/>
  <c r="AW93" i="11"/>
  <c r="AX93" i="11"/>
  <c r="AY93" i="11"/>
  <c r="AZ93" i="11"/>
  <c r="BA93" i="11"/>
  <c r="BB93" i="11"/>
  <c r="BC93" i="11"/>
  <c r="BD93" i="11"/>
  <c r="BE93" i="11"/>
  <c r="BF93" i="11"/>
  <c r="BG93" i="11"/>
  <c r="BH93" i="11"/>
  <c r="BI93" i="11"/>
  <c r="B94" i="11"/>
  <c r="C94" i="11"/>
  <c r="D94" i="11"/>
  <c r="E94" i="11"/>
  <c r="F94" i="11"/>
  <c r="G94" i="11"/>
  <c r="H94" i="11"/>
  <c r="I94" i="11"/>
  <c r="J94" i="11"/>
  <c r="K94" i="11"/>
  <c r="L94" i="11"/>
  <c r="M94" i="11"/>
  <c r="N94" i="11"/>
  <c r="O94" i="11"/>
  <c r="P94" i="11"/>
  <c r="Q94" i="11"/>
  <c r="R94" i="11"/>
  <c r="S94" i="11"/>
  <c r="T94" i="11"/>
  <c r="U94" i="11"/>
  <c r="V94" i="11"/>
  <c r="W94" i="11"/>
  <c r="X94" i="11"/>
  <c r="Y94" i="11"/>
  <c r="Z94" i="11"/>
  <c r="AA94" i="11"/>
  <c r="AB94" i="11"/>
  <c r="AC94" i="11"/>
  <c r="AD94" i="11"/>
  <c r="AE94" i="11"/>
  <c r="AF94" i="11"/>
  <c r="AG94" i="11"/>
  <c r="AH94" i="11"/>
  <c r="AI94" i="11"/>
  <c r="AJ94" i="11"/>
  <c r="AK94" i="11"/>
  <c r="AL94" i="11"/>
  <c r="AM94" i="11"/>
  <c r="AN94" i="11"/>
  <c r="AO94" i="11"/>
  <c r="AP94" i="11"/>
  <c r="AQ94" i="11"/>
  <c r="AR94" i="11"/>
  <c r="AS94" i="11"/>
  <c r="AT94" i="11"/>
  <c r="AU94" i="11"/>
  <c r="AV94" i="11"/>
  <c r="AW94" i="11"/>
  <c r="AX94" i="11"/>
  <c r="AY94" i="11"/>
  <c r="AZ94" i="11"/>
  <c r="BA94" i="11"/>
  <c r="BB94" i="11"/>
  <c r="BC94" i="11"/>
  <c r="BD94" i="11"/>
  <c r="BE94" i="11"/>
  <c r="BF94" i="11"/>
  <c r="BG94" i="11"/>
  <c r="BH94" i="11"/>
  <c r="BI94" i="11"/>
  <c r="B95"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B96" i="11"/>
  <c r="C96" i="11"/>
  <c r="D96" i="11"/>
  <c r="E96" i="11"/>
  <c r="F96" i="11"/>
  <c r="G96" i="11"/>
  <c r="H96" i="11"/>
  <c r="I96" i="11"/>
  <c r="J96" i="11"/>
  <c r="K96" i="11"/>
  <c r="L96" i="11"/>
  <c r="M96" i="11"/>
  <c r="N96" i="11"/>
  <c r="O96" i="11"/>
  <c r="P96" i="11"/>
  <c r="Q96" i="11"/>
  <c r="R96"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B97" i="11"/>
  <c r="C97" i="11"/>
  <c r="D97" i="11"/>
  <c r="E97" i="11"/>
  <c r="F97" i="11"/>
  <c r="G97" i="11"/>
  <c r="H97" i="11"/>
  <c r="I97" i="11"/>
  <c r="J97" i="11"/>
  <c r="K97" i="11"/>
  <c r="L97" i="11"/>
  <c r="M97" i="11"/>
  <c r="N97" i="11"/>
  <c r="O97" i="11"/>
  <c r="P97" i="11"/>
  <c r="Q97" i="11"/>
  <c r="R97"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B98" i="11"/>
  <c r="C98" i="11"/>
  <c r="D98" i="11"/>
  <c r="E98" i="11"/>
  <c r="F98" i="11"/>
  <c r="G98" i="11"/>
  <c r="H98" i="11"/>
  <c r="I98" i="11"/>
  <c r="J98" i="11"/>
  <c r="K98" i="11"/>
  <c r="L98" i="11"/>
  <c r="M98" i="11"/>
  <c r="N98" i="11"/>
  <c r="O98" i="11"/>
  <c r="P98" i="11"/>
  <c r="Q98" i="11"/>
  <c r="R98"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B99" i="11"/>
  <c r="C99" i="11"/>
  <c r="D99" i="11"/>
  <c r="E99" i="11"/>
  <c r="F99" i="11"/>
  <c r="G99" i="11"/>
  <c r="H99" i="11"/>
  <c r="I99" i="11"/>
  <c r="J99" i="11"/>
  <c r="K99" i="11"/>
  <c r="L99" i="11"/>
  <c r="M99" i="11"/>
  <c r="N99" i="11"/>
  <c r="O99" i="11"/>
  <c r="P99" i="11"/>
  <c r="Q99" i="11"/>
  <c r="R99" i="11"/>
  <c r="S99" i="11"/>
  <c r="T99" i="11"/>
  <c r="U99" i="11"/>
  <c r="V99" i="11"/>
  <c r="W99" i="11"/>
  <c r="X99" i="11"/>
  <c r="Y99" i="11"/>
  <c r="Z99" i="11"/>
  <c r="AA99" i="11"/>
  <c r="AB99" i="11"/>
  <c r="AC99" i="11"/>
  <c r="AD99" i="11"/>
  <c r="AE99" i="11"/>
  <c r="AF99" i="11"/>
  <c r="AG99" i="11"/>
  <c r="AH99" i="11"/>
  <c r="AI99" i="11"/>
  <c r="AJ99" i="11"/>
  <c r="AK99" i="11"/>
  <c r="AL99" i="11"/>
  <c r="AM99" i="11"/>
  <c r="AN99" i="11"/>
  <c r="AO99" i="11"/>
  <c r="AP99" i="11"/>
  <c r="AQ99" i="11"/>
  <c r="AR99" i="11"/>
  <c r="AS99" i="11"/>
  <c r="AT99" i="11"/>
  <c r="AU99" i="11"/>
  <c r="AV99" i="11"/>
  <c r="AW99" i="11"/>
  <c r="AX99" i="11"/>
  <c r="AY99" i="11"/>
  <c r="AZ99" i="11"/>
  <c r="BA99" i="11"/>
  <c r="BB99" i="11"/>
  <c r="BC99" i="11"/>
  <c r="BD99" i="11"/>
  <c r="BE99" i="11"/>
  <c r="BF99" i="11"/>
  <c r="BG99" i="11"/>
  <c r="BH99" i="11"/>
  <c r="BI99" i="11"/>
  <c r="B100" i="11"/>
  <c r="C100" i="11"/>
  <c r="D100" i="11"/>
  <c r="E100" i="11"/>
  <c r="F100" i="11"/>
  <c r="G100" i="11"/>
  <c r="H100" i="11"/>
  <c r="I100" i="11"/>
  <c r="J100" i="11"/>
  <c r="K100" i="11"/>
  <c r="L100" i="11"/>
  <c r="M100" i="11"/>
  <c r="N100" i="11"/>
  <c r="O100" i="11"/>
  <c r="P100" i="11"/>
  <c r="Q100" i="11"/>
  <c r="R100" i="11"/>
  <c r="S100" i="11"/>
  <c r="T100" i="11"/>
  <c r="U100" i="11"/>
  <c r="V100" i="11"/>
  <c r="W100" i="11"/>
  <c r="X100" i="11"/>
  <c r="Y100" i="11"/>
  <c r="Z100" i="11"/>
  <c r="AA100" i="11"/>
  <c r="AB100" i="11"/>
  <c r="AC100" i="11"/>
  <c r="AD100" i="11"/>
  <c r="AE100" i="11"/>
  <c r="AF100" i="11"/>
  <c r="AG100" i="11"/>
  <c r="AH100" i="11"/>
  <c r="AI100" i="11"/>
  <c r="AJ100" i="11"/>
  <c r="AK100" i="11"/>
  <c r="AL100" i="11"/>
  <c r="AM100" i="11"/>
  <c r="AN100" i="11"/>
  <c r="AO100" i="11"/>
  <c r="AP100" i="11"/>
  <c r="AQ100" i="11"/>
  <c r="AR100" i="11"/>
  <c r="AS100" i="11"/>
  <c r="AT100" i="11"/>
  <c r="AU100" i="11"/>
  <c r="AV100" i="11"/>
  <c r="AW100" i="11"/>
  <c r="AX100" i="11"/>
  <c r="AY100" i="11"/>
  <c r="AZ100" i="11"/>
  <c r="BA100" i="11"/>
  <c r="BB100" i="11"/>
  <c r="BC100" i="11"/>
  <c r="BD100" i="11"/>
  <c r="BE100" i="11"/>
  <c r="BF100" i="11"/>
  <c r="BG100" i="11"/>
  <c r="BH100" i="11"/>
  <c r="BI100" i="11"/>
  <c r="B101" i="11"/>
  <c r="C101" i="11"/>
  <c r="D101" i="11"/>
  <c r="E101" i="11"/>
  <c r="F101" i="11"/>
  <c r="G101" i="11"/>
  <c r="H101" i="11"/>
  <c r="I101" i="11"/>
  <c r="J101" i="11"/>
  <c r="K101" i="11"/>
  <c r="L101" i="11"/>
  <c r="M101" i="11"/>
  <c r="N101" i="11"/>
  <c r="O101" i="11"/>
  <c r="P101" i="11"/>
  <c r="Q101" i="11"/>
  <c r="R101" i="11"/>
  <c r="S101" i="11"/>
  <c r="T101" i="11"/>
  <c r="U101" i="11"/>
  <c r="V101" i="11"/>
  <c r="W101" i="11"/>
  <c r="X101" i="11"/>
  <c r="Y101" i="11"/>
  <c r="Z101" i="11"/>
  <c r="AA101" i="11"/>
  <c r="AB101" i="11"/>
  <c r="AC101" i="11"/>
  <c r="AD101" i="11"/>
  <c r="AE101" i="11"/>
  <c r="AF101" i="11"/>
  <c r="AG101" i="11"/>
  <c r="AH101" i="11"/>
  <c r="AI101" i="11"/>
  <c r="AJ101" i="11"/>
  <c r="AK101" i="11"/>
  <c r="AL101" i="11"/>
  <c r="AM101" i="11"/>
  <c r="AN101" i="11"/>
  <c r="AO101" i="11"/>
  <c r="AP101" i="11"/>
  <c r="AQ101" i="11"/>
  <c r="AR101" i="11"/>
  <c r="AS101" i="11"/>
  <c r="AT101" i="11"/>
  <c r="AU101" i="11"/>
  <c r="AV101" i="11"/>
  <c r="AW101" i="11"/>
  <c r="AX101" i="11"/>
  <c r="AY101" i="11"/>
  <c r="AZ101" i="11"/>
  <c r="BA101" i="11"/>
  <c r="BB101" i="11"/>
  <c r="BC101" i="11"/>
  <c r="BD101" i="11"/>
  <c r="BE101" i="11"/>
  <c r="BF101" i="11"/>
  <c r="BG101" i="11"/>
  <c r="BH101" i="11"/>
  <c r="BI101" i="11"/>
  <c r="B102" i="11"/>
  <c r="C102" i="11"/>
  <c r="D102" i="11"/>
  <c r="E102" i="11"/>
  <c r="F102" i="11"/>
  <c r="G102" i="11"/>
  <c r="H102" i="11"/>
  <c r="I102" i="11"/>
  <c r="J102" i="11"/>
  <c r="K102" i="11"/>
  <c r="L102" i="11"/>
  <c r="M102" i="11"/>
  <c r="N102" i="11"/>
  <c r="O102" i="11"/>
  <c r="P102" i="11"/>
  <c r="Q102" i="11"/>
  <c r="R102" i="11"/>
  <c r="S102" i="11"/>
  <c r="T102" i="11"/>
  <c r="U102" i="11"/>
  <c r="V102" i="11"/>
  <c r="W102" i="11"/>
  <c r="X102" i="11"/>
  <c r="Y102" i="11"/>
  <c r="Z102" i="11"/>
  <c r="AA102" i="11"/>
  <c r="AB102" i="11"/>
  <c r="AC102" i="11"/>
  <c r="AD102" i="11"/>
  <c r="AE102" i="11"/>
  <c r="AF102" i="11"/>
  <c r="AG102" i="11"/>
  <c r="AH102" i="11"/>
  <c r="AI102" i="11"/>
  <c r="AJ102" i="11"/>
  <c r="AK102" i="11"/>
  <c r="AL102" i="11"/>
  <c r="AM102" i="11"/>
  <c r="AN102" i="11"/>
  <c r="AO102" i="11"/>
  <c r="AP102" i="11"/>
  <c r="AQ102" i="11"/>
  <c r="AR102" i="11"/>
  <c r="AS102" i="11"/>
  <c r="AT102" i="11"/>
  <c r="AU102" i="11"/>
  <c r="AV102" i="11"/>
  <c r="AW102" i="11"/>
  <c r="AX102" i="11"/>
  <c r="AY102" i="11"/>
  <c r="AZ102" i="11"/>
  <c r="BA102" i="11"/>
  <c r="BB102" i="11"/>
  <c r="BC102" i="11"/>
  <c r="BD102" i="11"/>
  <c r="BE102" i="11"/>
  <c r="BF102" i="11"/>
  <c r="BG102" i="11"/>
  <c r="BH102" i="11"/>
  <c r="BI102" i="11"/>
  <c r="B103" i="11"/>
  <c r="C103" i="11"/>
  <c r="D103" i="11"/>
  <c r="E103" i="11"/>
  <c r="F103" i="11"/>
  <c r="G103" i="11"/>
  <c r="H103" i="11"/>
  <c r="I103" i="11"/>
  <c r="J103" i="11"/>
  <c r="K103" i="11"/>
  <c r="L103"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AK103" i="11"/>
  <c r="AL103" i="11"/>
  <c r="AM103" i="11"/>
  <c r="AN103" i="11"/>
  <c r="AO103" i="11"/>
  <c r="AP103" i="11"/>
  <c r="AQ103" i="11"/>
  <c r="AR103" i="11"/>
  <c r="AS103" i="11"/>
  <c r="AT103" i="11"/>
  <c r="AU103" i="11"/>
  <c r="AV103" i="11"/>
  <c r="AW103" i="11"/>
  <c r="AX103" i="11"/>
  <c r="AY103" i="11"/>
  <c r="AZ103" i="11"/>
  <c r="BA103" i="11"/>
  <c r="BB103" i="11"/>
  <c r="BC103" i="11"/>
  <c r="BD103" i="11"/>
  <c r="BE103" i="11"/>
  <c r="BF103" i="11"/>
  <c r="BG103" i="11"/>
  <c r="BH103" i="11"/>
  <c r="BI103" i="11"/>
  <c r="B104"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AE104" i="11"/>
  <c r="AF104" i="11"/>
  <c r="AG104" i="11"/>
  <c r="AH104" i="11"/>
  <c r="AI104" i="11"/>
  <c r="AJ104" i="11"/>
  <c r="AK104" i="11"/>
  <c r="AL104" i="11"/>
  <c r="AM104" i="11"/>
  <c r="AN104" i="11"/>
  <c r="AO104" i="11"/>
  <c r="AP104" i="11"/>
  <c r="AQ104" i="11"/>
  <c r="AR104" i="11"/>
  <c r="AS104" i="11"/>
  <c r="AT104" i="11"/>
  <c r="AU104" i="11"/>
  <c r="AV104" i="11"/>
  <c r="AW104" i="11"/>
  <c r="AX104" i="11"/>
  <c r="AY104" i="11"/>
  <c r="AZ104" i="11"/>
  <c r="BA104" i="11"/>
  <c r="BB104" i="11"/>
  <c r="BC104" i="11"/>
  <c r="BD104" i="11"/>
  <c r="BE104" i="11"/>
  <c r="BF104" i="11"/>
  <c r="BG104" i="11"/>
  <c r="BH104" i="11"/>
  <c r="BI104" i="11"/>
  <c r="B105" i="11"/>
  <c r="C105" i="11"/>
  <c r="D105" i="11"/>
  <c r="E105" i="11"/>
  <c r="F105" i="11"/>
  <c r="G105" i="11"/>
  <c r="H105" i="11"/>
  <c r="I105" i="11"/>
  <c r="J105" i="11"/>
  <c r="K105" i="11"/>
  <c r="L105" i="11"/>
  <c r="M105" i="11"/>
  <c r="N105" i="11"/>
  <c r="O105" i="11"/>
  <c r="P105" i="11"/>
  <c r="Q105" i="11"/>
  <c r="R105" i="11"/>
  <c r="S105" i="11"/>
  <c r="T105" i="11"/>
  <c r="U105" i="11"/>
  <c r="V105" i="11"/>
  <c r="W105" i="11"/>
  <c r="X105" i="11"/>
  <c r="Y105" i="11"/>
  <c r="Z105" i="11"/>
  <c r="AA105" i="11"/>
  <c r="AB105" i="11"/>
  <c r="AC105" i="11"/>
  <c r="AD105" i="11"/>
  <c r="AE105" i="11"/>
  <c r="AF105" i="11"/>
  <c r="AG105" i="11"/>
  <c r="AH105" i="11"/>
  <c r="AI105" i="11"/>
  <c r="AJ105" i="11"/>
  <c r="AK105" i="11"/>
  <c r="AL105" i="11"/>
  <c r="AM105" i="11"/>
  <c r="AN105" i="11"/>
  <c r="AO105" i="11"/>
  <c r="AP105" i="11"/>
  <c r="AQ105" i="11"/>
  <c r="AR105" i="11"/>
  <c r="AS105" i="11"/>
  <c r="AT105" i="11"/>
  <c r="AU105" i="11"/>
  <c r="AV105" i="11"/>
  <c r="AW105" i="11"/>
  <c r="AX105" i="11"/>
  <c r="AY105" i="11"/>
  <c r="AZ105" i="11"/>
  <c r="BA105" i="11"/>
  <c r="BB105" i="11"/>
  <c r="BC105" i="11"/>
  <c r="BD105" i="11"/>
  <c r="BE105" i="11"/>
  <c r="BF105" i="11"/>
  <c r="BG105" i="11"/>
  <c r="BH105" i="11"/>
  <c r="BI105" i="11"/>
  <c r="B106" i="11"/>
  <c r="C106" i="11"/>
  <c r="D106" i="11"/>
  <c r="E106" i="11"/>
  <c r="F106" i="11"/>
  <c r="G106" i="11"/>
  <c r="H106" i="11"/>
  <c r="I106" i="11"/>
  <c r="J106" i="11"/>
  <c r="K106" i="11"/>
  <c r="L106" i="11"/>
  <c r="M106" i="11"/>
  <c r="N106" i="11"/>
  <c r="O106" i="11"/>
  <c r="P106" i="11"/>
  <c r="Q106" i="11"/>
  <c r="R106" i="11"/>
  <c r="S106" i="11"/>
  <c r="T106" i="11"/>
  <c r="U106" i="11"/>
  <c r="V106" i="11"/>
  <c r="W106" i="11"/>
  <c r="X106" i="11"/>
  <c r="Y106" i="11"/>
  <c r="Z106" i="11"/>
  <c r="AA106" i="11"/>
  <c r="AB106" i="11"/>
  <c r="AC106" i="11"/>
  <c r="AD106" i="11"/>
  <c r="AE106" i="11"/>
  <c r="AF106" i="11"/>
  <c r="AG106" i="11"/>
  <c r="AH106" i="11"/>
  <c r="AI106" i="11"/>
  <c r="AJ106" i="11"/>
  <c r="AK106" i="11"/>
  <c r="AL106" i="11"/>
  <c r="AM106" i="11"/>
  <c r="AN106" i="11"/>
  <c r="AO106" i="11"/>
  <c r="AP106" i="11"/>
  <c r="AQ106" i="11"/>
  <c r="AR106" i="11"/>
  <c r="AS106" i="11"/>
  <c r="AT106" i="11"/>
  <c r="AU106" i="11"/>
  <c r="AV106" i="11"/>
  <c r="AW106" i="11"/>
  <c r="AX106" i="11"/>
  <c r="AY106" i="11"/>
  <c r="AZ106" i="11"/>
  <c r="BA106" i="11"/>
  <c r="BB106" i="11"/>
  <c r="BC106" i="11"/>
  <c r="BD106" i="11"/>
  <c r="BE106" i="11"/>
  <c r="BF106" i="11"/>
  <c r="BG106" i="11"/>
  <c r="BH106" i="11"/>
  <c r="BI106" i="11"/>
  <c r="B107" i="11"/>
  <c r="C107" i="11"/>
  <c r="D107" i="11"/>
  <c r="E107" i="11"/>
  <c r="F107" i="11"/>
  <c r="G107" i="11"/>
  <c r="H107" i="11"/>
  <c r="I107" i="11"/>
  <c r="J107" i="11"/>
  <c r="K107" i="11"/>
  <c r="L107" i="11"/>
  <c r="M107" i="11"/>
  <c r="N107" i="11"/>
  <c r="O107" i="11"/>
  <c r="P107" i="11"/>
  <c r="Q107" i="11"/>
  <c r="R107" i="11"/>
  <c r="S107" i="11"/>
  <c r="T107" i="11"/>
  <c r="U107" i="11"/>
  <c r="V107" i="11"/>
  <c r="W107" i="11"/>
  <c r="X107" i="11"/>
  <c r="Y107" i="11"/>
  <c r="Z107" i="11"/>
  <c r="AA107" i="11"/>
  <c r="AB107" i="11"/>
  <c r="AC107" i="11"/>
  <c r="AD107" i="11"/>
  <c r="AE107" i="11"/>
  <c r="AF107" i="11"/>
  <c r="AG107" i="11"/>
  <c r="AH107" i="11"/>
  <c r="AI107" i="11"/>
  <c r="AJ107" i="11"/>
  <c r="AK107" i="11"/>
  <c r="AL107" i="11"/>
  <c r="AM107" i="11"/>
  <c r="AN107" i="11"/>
  <c r="AO107" i="11"/>
  <c r="AP107" i="11"/>
  <c r="AQ107" i="11"/>
  <c r="AR107" i="11"/>
  <c r="AS107" i="11"/>
  <c r="AT107" i="11"/>
  <c r="AU107" i="11"/>
  <c r="AV107" i="11"/>
  <c r="AW107" i="11"/>
  <c r="AX107" i="11"/>
  <c r="AY107" i="11"/>
  <c r="AZ107" i="11"/>
  <c r="BA107" i="11"/>
  <c r="BB107" i="11"/>
  <c r="BC107" i="11"/>
  <c r="BD107" i="11"/>
  <c r="BE107" i="11"/>
  <c r="BF107" i="11"/>
  <c r="BG107" i="11"/>
  <c r="BH107" i="11"/>
  <c r="BI107" i="11"/>
  <c r="B108" i="11"/>
  <c r="C108" i="11"/>
  <c r="D108" i="11"/>
  <c r="E108" i="11"/>
  <c r="F108" i="11"/>
  <c r="G108" i="11"/>
  <c r="H108" i="11"/>
  <c r="I108" i="11"/>
  <c r="J108" i="11"/>
  <c r="K108" i="11"/>
  <c r="L108" i="11"/>
  <c r="M108" i="11"/>
  <c r="N108" i="11"/>
  <c r="O108" i="11"/>
  <c r="P108" i="11"/>
  <c r="Q108" i="11"/>
  <c r="R108" i="11"/>
  <c r="S108" i="11"/>
  <c r="T108" i="11"/>
  <c r="U108" i="11"/>
  <c r="V108" i="11"/>
  <c r="W108" i="11"/>
  <c r="X108" i="11"/>
  <c r="Y108" i="11"/>
  <c r="Z108" i="11"/>
  <c r="AA108" i="11"/>
  <c r="AB108" i="11"/>
  <c r="AC108" i="11"/>
  <c r="AD108" i="11"/>
  <c r="AE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B109"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B110" i="11"/>
  <c r="C110" i="11"/>
  <c r="D110" i="11"/>
  <c r="E110" i="11"/>
  <c r="F110" i="11"/>
  <c r="G110" i="11"/>
  <c r="H110" i="11"/>
  <c r="I110" i="11"/>
  <c r="J110" i="11"/>
  <c r="K110" i="11"/>
  <c r="L110" i="11"/>
  <c r="M110" i="11"/>
  <c r="N110" i="11"/>
  <c r="O110" i="11"/>
  <c r="P110" i="11"/>
  <c r="Q110" i="11"/>
  <c r="R110" i="11"/>
  <c r="S110" i="11"/>
  <c r="T110" i="11"/>
  <c r="U110" i="11"/>
  <c r="V110" i="11"/>
  <c r="W110" i="11"/>
  <c r="X110" i="11"/>
  <c r="Y110" i="11"/>
  <c r="Z110" i="11"/>
  <c r="AA110" i="11"/>
  <c r="AB110" i="11"/>
  <c r="AC110" i="11"/>
  <c r="AD110" i="11"/>
  <c r="AE110" i="11"/>
  <c r="AF110" i="11"/>
  <c r="AG110" i="11"/>
  <c r="AH110" i="11"/>
  <c r="AI110" i="11"/>
  <c r="AJ110" i="11"/>
  <c r="AK110" i="11"/>
  <c r="AL110" i="11"/>
  <c r="AM110" i="11"/>
  <c r="AN110" i="11"/>
  <c r="AO110" i="11"/>
  <c r="AP110" i="11"/>
  <c r="AQ110" i="11"/>
  <c r="AR110" i="11"/>
  <c r="AS110" i="11"/>
  <c r="AT110" i="11"/>
  <c r="AU110" i="11"/>
  <c r="AV110" i="11"/>
  <c r="AW110" i="11"/>
  <c r="AX110" i="11"/>
  <c r="AY110" i="11"/>
  <c r="AZ110" i="11"/>
  <c r="BA110" i="11"/>
  <c r="BB110" i="11"/>
  <c r="BC110" i="11"/>
  <c r="BD110" i="11"/>
  <c r="BE110" i="11"/>
  <c r="BF110" i="11"/>
  <c r="BG110" i="11"/>
  <c r="BH110" i="11"/>
  <c r="BI110" i="11"/>
  <c r="B111" i="11"/>
  <c r="C111" i="11"/>
  <c r="D111" i="11"/>
  <c r="E111" i="11"/>
  <c r="F111" i="11"/>
  <c r="G111" i="11"/>
  <c r="H111" i="11"/>
  <c r="I111" i="11"/>
  <c r="J111" i="11"/>
  <c r="K111" i="11"/>
  <c r="L111" i="11"/>
  <c r="M111" i="11"/>
  <c r="N111" i="11"/>
  <c r="O111" i="11"/>
  <c r="P111" i="11"/>
  <c r="Q111" i="11"/>
  <c r="R111" i="11"/>
  <c r="S111" i="11"/>
  <c r="T111" i="11"/>
  <c r="U111" i="11"/>
  <c r="V111" i="11"/>
  <c r="W111" i="11"/>
  <c r="X111" i="11"/>
  <c r="Y111" i="11"/>
  <c r="Z111" i="11"/>
  <c r="AA111" i="11"/>
  <c r="AB111" i="11"/>
  <c r="AC111" i="11"/>
  <c r="AD111" i="11"/>
  <c r="AE111" i="11"/>
  <c r="AF111" i="11"/>
  <c r="AG111" i="11"/>
  <c r="AH111" i="11"/>
  <c r="AI111" i="11"/>
  <c r="AJ111" i="11"/>
  <c r="AK111" i="11"/>
  <c r="AL111" i="11"/>
  <c r="AM111" i="11"/>
  <c r="AN111" i="11"/>
  <c r="AO111" i="11"/>
  <c r="AP111" i="11"/>
  <c r="AQ111" i="11"/>
  <c r="AR111" i="11"/>
  <c r="AS111" i="11"/>
  <c r="AT111" i="11"/>
  <c r="AU111" i="11"/>
  <c r="AV111" i="11"/>
  <c r="AW111" i="11"/>
  <c r="AX111" i="11"/>
  <c r="AY111" i="11"/>
  <c r="AZ111" i="11"/>
  <c r="BA111" i="11"/>
  <c r="BB111" i="11"/>
  <c r="BC111" i="11"/>
  <c r="BD111" i="11"/>
  <c r="BE111" i="11"/>
  <c r="BF111" i="11"/>
  <c r="BG111" i="11"/>
  <c r="BH111" i="11"/>
  <c r="BI111" i="11"/>
  <c r="B112" i="11"/>
  <c r="C112" i="11"/>
  <c r="D112" i="11"/>
  <c r="E112" i="11"/>
  <c r="F112" i="11"/>
  <c r="G112" i="11"/>
  <c r="H112" i="11"/>
  <c r="I112" i="11"/>
  <c r="J112" i="11"/>
  <c r="K112" i="11"/>
  <c r="L112" i="11"/>
  <c r="M112" i="11"/>
  <c r="N112" i="11"/>
  <c r="O112" i="11"/>
  <c r="P112" i="11"/>
  <c r="Q112" i="11"/>
  <c r="R112" i="11"/>
  <c r="S112" i="11"/>
  <c r="T112" i="11"/>
  <c r="U112" i="11"/>
  <c r="V112" i="11"/>
  <c r="W112" i="11"/>
  <c r="X112" i="11"/>
  <c r="Y112" i="11"/>
  <c r="Z112" i="11"/>
  <c r="AA112" i="11"/>
  <c r="AB112" i="11"/>
  <c r="AC112" i="11"/>
  <c r="AD112" i="11"/>
  <c r="AE112" i="11"/>
  <c r="AF112" i="11"/>
  <c r="AG112" i="11"/>
  <c r="AH112" i="11"/>
  <c r="AI112" i="11"/>
  <c r="AJ112" i="11"/>
  <c r="AK112" i="11"/>
  <c r="AL112" i="11"/>
  <c r="AM112" i="11"/>
  <c r="AN112" i="11"/>
  <c r="AO112" i="11"/>
  <c r="AP112" i="11"/>
  <c r="AQ112" i="11"/>
  <c r="AR112" i="11"/>
  <c r="AS112" i="11"/>
  <c r="AT112" i="11"/>
  <c r="AU112" i="11"/>
  <c r="AV112" i="11"/>
  <c r="AW112" i="11"/>
  <c r="AX112" i="11"/>
  <c r="AY112" i="11"/>
  <c r="AZ112" i="11"/>
  <c r="BA112" i="11"/>
  <c r="BB112" i="11"/>
  <c r="BC112" i="11"/>
  <c r="BD112" i="11"/>
  <c r="BE112" i="11"/>
  <c r="BF112" i="11"/>
  <c r="BG112" i="11"/>
  <c r="BH112" i="11"/>
  <c r="BI112" i="11"/>
  <c r="B113"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AK113" i="11"/>
  <c r="AL113" i="11"/>
  <c r="AM113" i="11"/>
  <c r="AN113" i="11"/>
  <c r="AO113" i="11"/>
  <c r="AP113" i="11"/>
  <c r="AQ113" i="11"/>
  <c r="AR113" i="11"/>
  <c r="AS113" i="11"/>
  <c r="AT113" i="11"/>
  <c r="AU113" i="11"/>
  <c r="AV113" i="11"/>
  <c r="AW113" i="11"/>
  <c r="AX113" i="11"/>
  <c r="AY113" i="11"/>
  <c r="AZ113" i="11"/>
  <c r="BA113" i="11"/>
  <c r="BB113" i="11"/>
  <c r="BC113" i="11"/>
  <c r="BD113" i="11"/>
  <c r="BE113" i="11"/>
  <c r="BF113" i="11"/>
  <c r="BG113" i="11"/>
  <c r="BH113" i="11"/>
  <c r="BI113" i="11"/>
  <c r="B114"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E114" i="11"/>
  <c r="AF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B115" i="11"/>
  <c r="C115" i="11"/>
  <c r="D115" i="11"/>
  <c r="E115" i="11"/>
  <c r="F115" i="11"/>
  <c r="G115" i="11"/>
  <c r="H115" i="11"/>
  <c r="I115" i="11"/>
  <c r="J115" i="11"/>
  <c r="K115" i="11"/>
  <c r="L115"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AK115" i="11"/>
  <c r="AL115" i="11"/>
  <c r="AM115" i="11"/>
  <c r="AN115" i="11"/>
  <c r="AO115" i="11"/>
  <c r="AP115" i="11"/>
  <c r="AQ115" i="11"/>
  <c r="AR115" i="11"/>
  <c r="AS115" i="11"/>
  <c r="AT115" i="11"/>
  <c r="AU115" i="11"/>
  <c r="AV115" i="11"/>
  <c r="AW115" i="11"/>
  <c r="AX115" i="11"/>
  <c r="AY115" i="11"/>
  <c r="AZ115" i="11"/>
  <c r="BA115" i="11"/>
  <c r="BB115" i="11"/>
  <c r="BC115" i="11"/>
  <c r="BD115" i="11"/>
  <c r="BE115" i="11"/>
  <c r="BF115" i="11"/>
  <c r="BG115" i="11"/>
  <c r="BH115" i="11"/>
  <c r="BI115" i="11"/>
  <c r="B116" i="11"/>
  <c r="C116" i="11"/>
  <c r="D116" i="11"/>
  <c r="E116" i="11"/>
  <c r="F116" i="11"/>
  <c r="G116" i="11"/>
  <c r="H116" i="11"/>
  <c r="I116" i="11"/>
  <c r="J116" i="11"/>
  <c r="K116" i="11"/>
  <c r="L116" i="11"/>
  <c r="M116" i="11"/>
  <c r="N116" i="11"/>
  <c r="O116" i="11"/>
  <c r="P116" i="11"/>
  <c r="Q116" i="11"/>
  <c r="R116" i="11"/>
  <c r="S116" i="11"/>
  <c r="T116" i="11"/>
  <c r="U116" i="11"/>
  <c r="V116" i="11"/>
  <c r="W116" i="11"/>
  <c r="X116" i="11"/>
  <c r="Y116" i="11"/>
  <c r="Z116" i="11"/>
  <c r="AA116" i="11"/>
  <c r="AB116" i="11"/>
  <c r="AC116" i="11"/>
  <c r="AD116" i="11"/>
  <c r="AE116" i="11"/>
  <c r="AF116" i="11"/>
  <c r="AG116" i="11"/>
  <c r="AH116" i="11"/>
  <c r="AI116" i="11"/>
  <c r="AJ116" i="11"/>
  <c r="AK116" i="11"/>
  <c r="AL116" i="11"/>
  <c r="AM116" i="11"/>
  <c r="AN116" i="11"/>
  <c r="AO116" i="11"/>
  <c r="AP116" i="11"/>
  <c r="AQ116" i="11"/>
  <c r="AR116" i="11"/>
  <c r="AS116" i="11"/>
  <c r="AT116" i="11"/>
  <c r="AU116" i="11"/>
  <c r="AV116" i="11"/>
  <c r="AW116" i="11"/>
  <c r="AX116" i="11"/>
  <c r="AY116" i="11"/>
  <c r="AZ116" i="11"/>
  <c r="BA116" i="11"/>
  <c r="BB116" i="11"/>
  <c r="BC116" i="11"/>
  <c r="BD116" i="11"/>
  <c r="BE116" i="11"/>
  <c r="BF116" i="11"/>
  <c r="BG116" i="11"/>
  <c r="BH116" i="11"/>
  <c r="BI116" i="11"/>
  <c r="B117" i="11"/>
  <c r="C117" i="11"/>
  <c r="D117" i="11"/>
  <c r="E117" i="11"/>
  <c r="F117" i="11"/>
  <c r="G117" i="11"/>
  <c r="H117" i="11"/>
  <c r="I117" i="11"/>
  <c r="J117" i="11"/>
  <c r="K117" i="11"/>
  <c r="L117" i="11"/>
  <c r="M117" i="11"/>
  <c r="N117" i="11"/>
  <c r="O117" i="11"/>
  <c r="P117" i="11"/>
  <c r="Q117" i="11"/>
  <c r="R117" i="11"/>
  <c r="S117" i="11"/>
  <c r="T117" i="11"/>
  <c r="U117" i="11"/>
  <c r="V117" i="11"/>
  <c r="W117" i="11"/>
  <c r="X117" i="11"/>
  <c r="Y117" i="11"/>
  <c r="Z117" i="11"/>
  <c r="AA117" i="11"/>
  <c r="AB117" i="11"/>
  <c r="AC117" i="11"/>
  <c r="AD117" i="11"/>
  <c r="AE117" i="11"/>
  <c r="AF117" i="11"/>
  <c r="AG117" i="11"/>
  <c r="AH117" i="11"/>
  <c r="AI117" i="11"/>
  <c r="AJ117" i="11"/>
  <c r="AK117" i="11"/>
  <c r="AL117" i="11"/>
  <c r="AM117" i="11"/>
  <c r="AN117" i="11"/>
  <c r="AO117" i="11"/>
  <c r="AP117" i="11"/>
  <c r="AQ117" i="11"/>
  <c r="AR117" i="11"/>
  <c r="AS117" i="11"/>
  <c r="AT117" i="11"/>
  <c r="AU117" i="11"/>
  <c r="AV117" i="11"/>
  <c r="AW117" i="11"/>
  <c r="AX117" i="11"/>
  <c r="AY117" i="11"/>
  <c r="AZ117" i="11"/>
  <c r="BA117" i="11"/>
  <c r="BB117" i="11"/>
  <c r="BC117" i="11"/>
  <c r="BD117" i="11"/>
  <c r="BE117" i="11"/>
  <c r="BF117" i="11"/>
  <c r="BG117" i="11"/>
  <c r="BH117" i="11"/>
  <c r="BI117" i="11"/>
  <c r="B118" i="11"/>
  <c r="C118" i="11"/>
  <c r="D118" i="11"/>
  <c r="E118" i="11"/>
  <c r="F118" i="11"/>
  <c r="G118" i="11"/>
  <c r="H118" i="11"/>
  <c r="I118" i="11"/>
  <c r="J118" i="11"/>
  <c r="K118" i="11"/>
  <c r="L118" i="11"/>
  <c r="M118" i="11"/>
  <c r="N118" i="11"/>
  <c r="O118" i="11"/>
  <c r="P118" i="11"/>
  <c r="Q118" i="11"/>
  <c r="R118" i="11"/>
  <c r="S118" i="11"/>
  <c r="T118" i="11"/>
  <c r="U118" i="11"/>
  <c r="V118" i="11"/>
  <c r="W118" i="11"/>
  <c r="X118" i="11"/>
  <c r="Y118" i="11"/>
  <c r="Z118" i="11"/>
  <c r="AA118" i="11"/>
  <c r="AB118" i="11"/>
  <c r="AC118" i="11"/>
  <c r="AD118" i="11"/>
  <c r="AE118" i="11"/>
  <c r="AF118" i="11"/>
  <c r="AG118" i="11"/>
  <c r="AH118" i="11"/>
  <c r="AI118" i="11"/>
  <c r="AJ118" i="11"/>
  <c r="AK118" i="11"/>
  <c r="AL118" i="11"/>
  <c r="AM118" i="11"/>
  <c r="AN118" i="11"/>
  <c r="AO118" i="11"/>
  <c r="AP118" i="11"/>
  <c r="AQ118" i="11"/>
  <c r="AR118" i="11"/>
  <c r="AS118" i="11"/>
  <c r="AT118" i="11"/>
  <c r="AU118" i="11"/>
  <c r="AV118" i="11"/>
  <c r="AW118" i="11"/>
  <c r="AX118" i="11"/>
  <c r="AY118" i="11"/>
  <c r="AZ118" i="11"/>
  <c r="BA118" i="11"/>
  <c r="BB118" i="11"/>
  <c r="BC118" i="11"/>
  <c r="BD118" i="11"/>
  <c r="BE118" i="11"/>
  <c r="BF118" i="11"/>
  <c r="BG118" i="11"/>
  <c r="BH118" i="11"/>
  <c r="BI118" i="11"/>
  <c r="B119" i="11"/>
  <c r="C119" i="11"/>
  <c r="D119" i="11"/>
  <c r="E119" i="11"/>
  <c r="F119" i="11"/>
  <c r="G119" i="11"/>
  <c r="H119" i="11"/>
  <c r="I119" i="11"/>
  <c r="J119" i="11"/>
  <c r="K119" i="11"/>
  <c r="L119" i="11"/>
  <c r="M119" i="11"/>
  <c r="N119" i="11"/>
  <c r="O119" i="11"/>
  <c r="P119" i="11"/>
  <c r="Q119" i="11"/>
  <c r="R119" i="11"/>
  <c r="S119" i="11"/>
  <c r="T119" i="11"/>
  <c r="U119" i="11"/>
  <c r="V119" i="11"/>
  <c r="W119" i="11"/>
  <c r="X119" i="11"/>
  <c r="Y119" i="11"/>
  <c r="Z119" i="11"/>
  <c r="AA119" i="11"/>
  <c r="AB119" i="11"/>
  <c r="AC119" i="11"/>
  <c r="AD119" i="11"/>
  <c r="AE119" i="11"/>
  <c r="AF119" i="11"/>
  <c r="AG119" i="11"/>
  <c r="AH119" i="11"/>
  <c r="AI119" i="11"/>
  <c r="AJ119" i="11"/>
  <c r="AK119" i="11"/>
  <c r="AL119" i="11"/>
  <c r="AM119" i="11"/>
  <c r="AN119" i="11"/>
  <c r="AO119" i="11"/>
  <c r="AP119" i="11"/>
  <c r="AQ119" i="11"/>
  <c r="AR119" i="11"/>
  <c r="AS119" i="11"/>
  <c r="AT119" i="11"/>
  <c r="AU119" i="11"/>
  <c r="AV119" i="11"/>
  <c r="AW119" i="11"/>
  <c r="AX119" i="11"/>
  <c r="AY119" i="11"/>
  <c r="AZ119" i="11"/>
  <c r="BA119" i="11"/>
  <c r="BB119" i="11"/>
  <c r="BC119" i="11"/>
  <c r="BD119" i="11"/>
  <c r="BE119" i="11"/>
  <c r="BF119" i="11"/>
  <c r="BG119" i="11"/>
  <c r="BH119" i="11"/>
  <c r="BI119" i="11"/>
  <c r="B120" i="11"/>
  <c r="C120" i="11"/>
  <c r="D120" i="11"/>
  <c r="E120" i="11"/>
  <c r="F120" i="11"/>
  <c r="G120" i="11"/>
  <c r="H120" i="11"/>
  <c r="I120" i="11"/>
  <c r="J120" i="11"/>
  <c r="K120" i="11"/>
  <c r="L120" i="11"/>
  <c r="M120" i="11"/>
  <c r="N120" i="11"/>
  <c r="O120" i="11"/>
  <c r="P120" i="11"/>
  <c r="Q120" i="11"/>
  <c r="R120" i="11"/>
  <c r="S120" i="11"/>
  <c r="T120" i="11"/>
  <c r="U120" i="11"/>
  <c r="V120" i="11"/>
  <c r="W120" i="11"/>
  <c r="X120" i="11"/>
  <c r="Y120" i="11"/>
  <c r="Z120" i="11"/>
  <c r="AA120" i="11"/>
  <c r="AB120" i="11"/>
  <c r="AC120" i="11"/>
  <c r="AD120" i="11"/>
  <c r="AE120" i="11"/>
  <c r="AF120" i="11"/>
  <c r="AG120" i="11"/>
  <c r="AH120" i="11"/>
  <c r="AI120" i="11"/>
  <c r="AJ120" i="11"/>
  <c r="AK120" i="11"/>
  <c r="AL120" i="11"/>
  <c r="AM120" i="11"/>
  <c r="AN120" i="11"/>
  <c r="AO120" i="11"/>
  <c r="AP120" i="11"/>
  <c r="AQ120" i="11"/>
  <c r="AR120" i="11"/>
  <c r="AS120" i="11"/>
  <c r="AT120" i="11"/>
  <c r="AU120" i="11"/>
  <c r="AV120" i="11"/>
  <c r="AW120" i="11"/>
  <c r="AX120" i="11"/>
  <c r="AY120" i="11"/>
  <c r="AZ120" i="11"/>
  <c r="BA120" i="11"/>
  <c r="BB120" i="11"/>
  <c r="BC120" i="11"/>
  <c r="BD120" i="11"/>
  <c r="BE120" i="11"/>
  <c r="BF120" i="11"/>
  <c r="BG120" i="11"/>
  <c r="BH120" i="11"/>
  <c r="BI120" i="11"/>
  <c r="B121" i="11"/>
  <c r="C121" i="11"/>
  <c r="D121" i="11"/>
  <c r="E121" i="11"/>
  <c r="F121" i="11"/>
  <c r="G121" i="11"/>
  <c r="H121" i="11"/>
  <c r="I121" i="11"/>
  <c r="J121" i="11"/>
  <c r="K121" i="11"/>
  <c r="L121" i="11"/>
  <c r="M121" i="11"/>
  <c r="N121" i="11"/>
  <c r="O121" i="11"/>
  <c r="P121" i="11"/>
  <c r="Q121" i="11"/>
  <c r="R121" i="11"/>
  <c r="S121" i="11"/>
  <c r="T121" i="11"/>
  <c r="U121" i="11"/>
  <c r="V121" i="11"/>
  <c r="W121" i="11"/>
  <c r="X121" i="11"/>
  <c r="Y121" i="11"/>
  <c r="Z121" i="11"/>
  <c r="AA121" i="11"/>
  <c r="AB121" i="11"/>
  <c r="AC121" i="11"/>
  <c r="AD121" i="11"/>
  <c r="AE121" i="11"/>
  <c r="AF121" i="11"/>
  <c r="AG121" i="11"/>
  <c r="AH121" i="11"/>
  <c r="AI121" i="11"/>
  <c r="AJ121" i="11"/>
  <c r="AK121" i="11"/>
  <c r="AL121" i="11"/>
  <c r="AM121" i="11"/>
  <c r="AN121" i="11"/>
  <c r="AO121" i="11"/>
  <c r="AP121" i="11"/>
  <c r="AQ121" i="11"/>
  <c r="AR121" i="11"/>
  <c r="AS121" i="11"/>
  <c r="AT121" i="11"/>
  <c r="AU121" i="11"/>
  <c r="AV121" i="11"/>
  <c r="AW121" i="11"/>
  <c r="AX121" i="11"/>
  <c r="AY121" i="11"/>
  <c r="AZ121" i="11"/>
  <c r="BA121" i="11"/>
  <c r="BB121" i="11"/>
  <c r="BC121" i="11"/>
  <c r="BD121" i="11"/>
  <c r="BE121" i="11"/>
  <c r="BF121" i="11"/>
  <c r="BG121" i="11"/>
  <c r="BH121" i="11"/>
  <c r="BI121" i="11"/>
  <c r="B122" i="11"/>
  <c r="C122" i="11"/>
  <c r="D122" i="11"/>
  <c r="E122" i="11"/>
  <c r="F122" i="11"/>
  <c r="G122" i="11"/>
  <c r="H122" i="11"/>
  <c r="I122" i="11"/>
  <c r="J122" i="11"/>
  <c r="K122" i="11"/>
  <c r="L122" i="11"/>
  <c r="M122" i="11"/>
  <c r="N122" i="11"/>
  <c r="O122" i="11"/>
  <c r="P122" i="11"/>
  <c r="Q122" i="11"/>
  <c r="R122" i="11"/>
  <c r="S122" i="11"/>
  <c r="T122" i="11"/>
  <c r="U122" i="11"/>
  <c r="V122" i="11"/>
  <c r="W122" i="11"/>
  <c r="X122" i="11"/>
  <c r="Y122" i="11"/>
  <c r="Z122" i="11"/>
  <c r="AA122" i="11"/>
  <c r="AB122" i="11"/>
  <c r="AC122" i="11"/>
  <c r="AD122" i="11"/>
  <c r="AE122" i="11"/>
  <c r="AF122" i="11"/>
  <c r="AG122" i="11"/>
  <c r="AH122" i="11"/>
  <c r="AI122" i="11"/>
  <c r="AJ122" i="11"/>
  <c r="AK122" i="11"/>
  <c r="AL122" i="11"/>
  <c r="AM122" i="11"/>
  <c r="AN122" i="11"/>
  <c r="AO122" i="11"/>
  <c r="AP122" i="11"/>
  <c r="AQ122" i="11"/>
  <c r="AR122" i="11"/>
  <c r="AS122" i="11"/>
  <c r="AT122" i="11"/>
  <c r="AU122" i="11"/>
  <c r="AV122" i="11"/>
  <c r="AW122" i="11"/>
  <c r="AX122" i="11"/>
  <c r="AY122" i="11"/>
  <c r="AZ122" i="11"/>
  <c r="BA122" i="11"/>
  <c r="BB122" i="11"/>
  <c r="BC122" i="11"/>
  <c r="BD122" i="11"/>
  <c r="BE122" i="11"/>
  <c r="BF122" i="11"/>
  <c r="BG122" i="11"/>
  <c r="BH122" i="11"/>
  <c r="BI122" i="11"/>
  <c r="B123" i="11"/>
  <c r="C123" i="11"/>
  <c r="D123" i="11"/>
  <c r="E123" i="11"/>
  <c r="F123" i="11"/>
  <c r="G123" i="11"/>
  <c r="H123" i="11"/>
  <c r="I123" i="11"/>
  <c r="J123" i="11"/>
  <c r="K123" i="11"/>
  <c r="L123" i="11"/>
  <c r="M123" i="11"/>
  <c r="N123" i="11"/>
  <c r="O123" i="11"/>
  <c r="P123" i="11"/>
  <c r="Q123" i="11"/>
  <c r="R123" i="11"/>
  <c r="S123" i="11"/>
  <c r="T123" i="11"/>
  <c r="U123" i="11"/>
  <c r="V123" i="11"/>
  <c r="W123" i="11"/>
  <c r="X123" i="11"/>
  <c r="Y123" i="11"/>
  <c r="Z123" i="11"/>
  <c r="AA123" i="11"/>
  <c r="AB123" i="11"/>
  <c r="AC123" i="11"/>
  <c r="AD123" i="11"/>
  <c r="AE123" i="11"/>
  <c r="AF123" i="11"/>
  <c r="AG123" i="11"/>
  <c r="AH123" i="11"/>
  <c r="AI123" i="11"/>
  <c r="AJ123" i="11"/>
  <c r="AK123" i="11"/>
  <c r="AL123" i="11"/>
  <c r="AM123" i="11"/>
  <c r="AN123" i="11"/>
  <c r="AO123" i="11"/>
  <c r="AP123" i="11"/>
  <c r="AQ123" i="11"/>
  <c r="AR123" i="11"/>
  <c r="AS123" i="11"/>
  <c r="AT123" i="11"/>
  <c r="AU123" i="11"/>
  <c r="AV123" i="11"/>
  <c r="AW123" i="11"/>
  <c r="AX123" i="11"/>
  <c r="AY123" i="11"/>
  <c r="AZ123" i="11"/>
  <c r="BA123" i="11"/>
  <c r="BB123" i="11"/>
  <c r="BC123" i="11"/>
  <c r="BD123" i="11"/>
  <c r="BE123" i="11"/>
  <c r="BF123" i="11"/>
  <c r="BG123" i="11"/>
  <c r="BH123" i="11"/>
  <c r="BI1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B24" i="11"/>
  <c r="B22" i="11" l="1"/>
  <c r="B21" i="11" s="1"/>
  <c r="B20" i="11" s="1"/>
  <c r="G22" i="11"/>
  <c r="C22" i="11"/>
  <c r="C21" i="11" s="1"/>
  <c r="C20" i="11" s="1"/>
  <c r="AY22" i="11"/>
  <c r="AI22" i="11"/>
  <c r="AI21" i="11" s="1"/>
  <c r="AI20" i="11" s="1"/>
  <c r="S22" i="11"/>
  <c r="S21" i="11" s="1"/>
  <c r="S20" i="11" s="1"/>
  <c r="BH22" i="11"/>
  <c r="BH21" i="11" s="1"/>
  <c r="BH20" i="11" s="1"/>
  <c r="AV22" i="11"/>
  <c r="AV21" i="11" s="1"/>
  <c r="AV20" i="11" s="1"/>
  <c r="AN22" i="11"/>
  <c r="AN21" i="11" s="1"/>
  <c r="AN20" i="11" s="1"/>
  <c r="X22" i="11"/>
  <c r="X21" i="11" s="1"/>
  <c r="X20" i="11" s="1"/>
  <c r="P22" i="11"/>
  <c r="P21" i="11" s="1"/>
  <c r="P20" i="11" s="1"/>
  <c r="H22" i="11"/>
  <c r="H21" i="11" s="1"/>
  <c r="H20" i="11" s="1"/>
  <c r="BC22" i="11"/>
  <c r="BC21" i="11" s="1"/>
  <c r="BC20" i="11" s="1"/>
  <c r="AM22" i="11"/>
  <c r="AM21" i="11" s="1"/>
  <c r="AM20" i="11" s="1"/>
  <c r="AE22" i="11"/>
  <c r="AE21" i="11" s="1"/>
  <c r="AE20" i="11" s="1"/>
  <c r="O22" i="11"/>
  <c r="O21" i="11" s="1"/>
  <c r="O20" i="11" s="1"/>
  <c r="BG22" i="11"/>
  <c r="BG21" i="11" s="1"/>
  <c r="BG20" i="11" s="1"/>
  <c r="AU22" i="11"/>
  <c r="AU21" i="11" s="1"/>
  <c r="AU20" i="11" s="1"/>
  <c r="W22" i="11"/>
  <c r="G21" i="11"/>
  <c r="G20" i="11" s="1"/>
  <c r="AJ22" i="11"/>
  <c r="AJ21" i="11" s="1"/>
  <c r="AJ20" i="11" s="1"/>
  <c r="I22" i="11"/>
  <c r="I21" i="11" s="1"/>
  <c r="I20" i="11" s="1"/>
  <c r="BD22" i="11"/>
  <c r="BD21" i="11" s="1"/>
  <c r="BD20" i="11" s="1"/>
  <c r="AY21" i="11"/>
  <c r="AY20" i="11" s="1"/>
  <c r="AB22" i="11"/>
  <c r="AB21" i="11" s="1"/>
  <c r="AB20" i="11" s="1"/>
  <c r="T22" i="11"/>
  <c r="T21" i="11" s="1"/>
  <c r="T20" i="11" s="1"/>
  <c r="L22" i="11"/>
  <c r="L21" i="11" s="1"/>
  <c r="L20" i="11" s="1"/>
  <c r="AR22" i="11"/>
  <c r="AR21" i="11" s="1"/>
  <c r="AR20" i="11" s="1"/>
  <c r="AQ22" i="11"/>
  <c r="AQ21" i="11" s="1"/>
  <c r="AQ20" i="11" s="1"/>
  <c r="AA22" i="11"/>
  <c r="AA21" i="11" s="1"/>
  <c r="AA20" i="11" s="1"/>
  <c r="K22" i="11"/>
  <c r="K21" i="11" s="1"/>
  <c r="K20" i="11" s="1"/>
  <c r="D22" i="11"/>
  <c r="D21" i="11" s="1"/>
  <c r="D20" i="11" s="1"/>
  <c r="R22" i="11"/>
  <c r="R21" i="11" s="1"/>
  <c r="R20" i="11" s="1"/>
  <c r="BA22" i="11"/>
  <c r="BA21" i="11" s="1"/>
  <c r="BA20" i="11" s="1"/>
  <c r="AZ22" i="11"/>
  <c r="AZ21" i="11" s="1"/>
  <c r="AZ20" i="11" s="1"/>
  <c r="AF22" i="11"/>
  <c r="AF21" i="11" s="1"/>
  <c r="AF20" i="11" s="1"/>
  <c r="BB22" i="11"/>
  <c r="BB21" i="11" s="1"/>
  <c r="BB20" i="11" s="1"/>
  <c r="BE22" i="11"/>
  <c r="BE21" i="11" s="1"/>
  <c r="BE20" i="11" s="1"/>
  <c r="AK22" i="11"/>
  <c r="AK21" i="11" s="1"/>
  <c r="AK20" i="11" s="1"/>
  <c r="M22" i="11"/>
  <c r="M21" i="11" s="1"/>
  <c r="M20" i="11" s="1"/>
  <c r="AC22" i="11"/>
  <c r="AC21" i="11" s="1"/>
  <c r="AC20" i="11" s="1"/>
  <c r="AG22" i="11"/>
  <c r="AG21" i="11" s="1"/>
  <c r="AG20" i="11" s="1"/>
  <c r="F22" i="11"/>
  <c r="F21" i="11" s="1"/>
  <c r="F20" i="11" s="1"/>
  <c r="AW22" i="11"/>
  <c r="AW21" i="11" s="1"/>
  <c r="AW20" i="11" s="1"/>
  <c r="AO22" i="11"/>
  <c r="AO21" i="11" s="1"/>
  <c r="AO20" i="11" s="1"/>
  <c r="U22" i="11"/>
  <c r="U21" i="11" s="1"/>
  <c r="U20" i="11" s="1"/>
  <c r="E22" i="11"/>
  <c r="E21" i="11" s="1"/>
  <c r="E20" i="11" s="1"/>
  <c r="BI22" i="11"/>
  <c r="BI21" i="11" s="1"/>
  <c r="BI20" i="11" s="1"/>
  <c r="AS22" i="11"/>
  <c r="AS21" i="11" s="1"/>
  <c r="AS20" i="11" s="1"/>
  <c r="Y22" i="11"/>
  <c r="Y21" i="11" s="1"/>
  <c r="Y20" i="11" s="1"/>
  <c r="Q22" i="11"/>
  <c r="Q21" i="11" s="1"/>
  <c r="Q20" i="11" s="1"/>
  <c r="AL22" i="11"/>
  <c r="AL21" i="11" s="1"/>
  <c r="AL20" i="11" s="1"/>
  <c r="V22" i="11"/>
  <c r="V21" i="11" s="1"/>
  <c r="AX22" i="11"/>
  <c r="AX21" i="11" s="1"/>
  <c r="AX20" i="11" s="1"/>
  <c r="AH22" i="11"/>
  <c r="AH21" i="11" s="1"/>
  <c r="AH20" i="11" s="1"/>
  <c r="J22" i="11"/>
  <c r="J21" i="11" s="1"/>
  <c r="J20" i="11" s="1"/>
  <c r="N22" i="11"/>
  <c r="N21" i="11" s="1"/>
  <c r="N20" i="11" s="1"/>
  <c r="Z22" i="11"/>
  <c r="Z21" i="11" s="1"/>
  <c r="Z20" i="11" s="1"/>
  <c r="AD22" i="11"/>
  <c r="AD21" i="11" s="1"/>
  <c r="AD20" i="11" s="1"/>
  <c r="AP22" i="11"/>
  <c r="AP21" i="11" s="1"/>
  <c r="AP20" i="11" s="1"/>
  <c r="AT22" i="11"/>
  <c r="AT21" i="11" s="1"/>
  <c r="AT20" i="11" s="1"/>
  <c r="BF22" i="11"/>
  <c r="BF21" i="11" s="1"/>
  <c r="BF20" i="11" s="1"/>
  <c r="CF24" i="10"/>
  <c r="CG24" i="10"/>
  <c r="CH24" i="10"/>
  <c r="CI24" i="10"/>
  <c r="CJ24" i="10"/>
  <c r="CK24" i="10"/>
  <c r="CL24" i="10"/>
  <c r="CM24" i="10"/>
  <c r="CN24" i="10"/>
  <c r="CO24" i="10"/>
  <c r="CP24" i="10"/>
  <c r="CQ24" i="10"/>
  <c r="CR24" i="10"/>
  <c r="CS24" i="10"/>
  <c r="CT24" i="10"/>
  <c r="CF25" i="10"/>
  <c r="CG25" i="10"/>
  <c r="CH25" i="10"/>
  <c r="CI25" i="10"/>
  <c r="CJ25" i="10"/>
  <c r="CK25" i="10"/>
  <c r="CL25" i="10"/>
  <c r="CM25" i="10"/>
  <c r="CN25" i="10"/>
  <c r="CO25" i="10"/>
  <c r="CP25" i="10"/>
  <c r="CQ25" i="10"/>
  <c r="CR25" i="10"/>
  <c r="CS25" i="10"/>
  <c r="CT25" i="10"/>
  <c r="CF26" i="10"/>
  <c r="CG26" i="10"/>
  <c r="CH26" i="10"/>
  <c r="CI26" i="10"/>
  <c r="CJ26" i="10"/>
  <c r="CK26" i="10"/>
  <c r="CL26" i="10"/>
  <c r="CM26" i="10"/>
  <c r="CN26" i="10"/>
  <c r="CO26" i="10"/>
  <c r="CP26" i="10"/>
  <c r="CQ26" i="10"/>
  <c r="CR26" i="10"/>
  <c r="CS26" i="10"/>
  <c r="CT26" i="10"/>
  <c r="CF27" i="10"/>
  <c r="CG27" i="10"/>
  <c r="CH27" i="10"/>
  <c r="CI27" i="10"/>
  <c r="CJ27" i="10"/>
  <c r="CK27" i="10"/>
  <c r="CL27" i="10"/>
  <c r="CM27" i="10"/>
  <c r="CN27" i="10"/>
  <c r="CO27" i="10"/>
  <c r="CP27" i="10"/>
  <c r="CQ27" i="10"/>
  <c r="CR27" i="10"/>
  <c r="CS27" i="10"/>
  <c r="CT27" i="10"/>
  <c r="CF28" i="10"/>
  <c r="CG28" i="10"/>
  <c r="CH28" i="10"/>
  <c r="CI28" i="10"/>
  <c r="CJ28" i="10"/>
  <c r="CK28" i="10"/>
  <c r="CL28" i="10"/>
  <c r="CM28" i="10"/>
  <c r="CN28" i="10"/>
  <c r="CO28" i="10"/>
  <c r="CP28" i="10"/>
  <c r="CQ28" i="10"/>
  <c r="CR28" i="10"/>
  <c r="CS28" i="10"/>
  <c r="CT28" i="10"/>
  <c r="CF29" i="10"/>
  <c r="CG29" i="10"/>
  <c r="CH29" i="10"/>
  <c r="CI29" i="10"/>
  <c r="CJ29" i="10"/>
  <c r="CK29" i="10"/>
  <c r="CL29" i="10"/>
  <c r="CM29" i="10"/>
  <c r="CN29" i="10"/>
  <c r="CO29" i="10"/>
  <c r="CP29" i="10"/>
  <c r="CQ29" i="10"/>
  <c r="CR29" i="10"/>
  <c r="CS29" i="10"/>
  <c r="CT29" i="10"/>
  <c r="CF30" i="10"/>
  <c r="CG30" i="10"/>
  <c r="CH30" i="10"/>
  <c r="CI30" i="10"/>
  <c r="CJ30" i="10"/>
  <c r="CK30" i="10"/>
  <c r="CL30" i="10"/>
  <c r="CM30" i="10"/>
  <c r="CN30" i="10"/>
  <c r="CO30" i="10"/>
  <c r="CP30" i="10"/>
  <c r="CQ30" i="10"/>
  <c r="CR30" i="10"/>
  <c r="CS30" i="10"/>
  <c r="CT30" i="10"/>
  <c r="CF31" i="10"/>
  <c r="CG31" i="10"/>
  <c r="CH31" i="10"/>
  <c r="CI31" i="10"/>
  <c r="CJ31" i="10"/>
  <c r="CK31" i="10"/>
  <c r="CL31" i="10"/>
  <c r="CM31" i="10"/>
  <c r="CN31" i="10"/>
  <c r="CO31" i="10"/>
  <c r="CP31" i="10"/>
  <c r="CQ31" i="10"/>
  <c r="CR31" i="10"/>
  <c r="CS31" i="10"/>
  <c r="CT31" i="10"/>
  <c r="CF32" i="10"/>
  <c r="CG32" i="10"/>
  <c r="CH32" i="10"/>
  <c r="CI32" i="10"/>
  <c r="CJ32" i="10"/>
  <c r="CK32" i="10"/>
  <c r="CL32" i="10"/>
  <c r="CM32" i="10"/>
  <c r="CN32" i="10"/>
  <c r="CO32" i="10"/>
  <c r="CP32" i="10"/>
  <c r="CQ32" i="10"/>
  <c r="CR32" i="10"/>
  <c r="CS32" i="10"/>
  <c r="CT32" i="10"/>
  <c r="CF33" i="10"/>
  <c r="CG33" i="10"/>
  <c r="CH33" i="10"/>
  <c r="CI33" i="10"/>
  <c r="CJ33" i="10"/>
  <c r="CK33" i="10"/>
  <c r="CL33" i="10"/>
  <c r="CM33" i="10"/>
  <c r="CN33" i="10"/>
  <c r="CO33" i="10"/>
  <c r="CP33" i="10"/>
  <c r="CQ33" i="10"/>
  <c r="CR33" i="10"/>
  <c r="CS33" i="10"/>
  <c r="CT33" i="10"/>
  <c r="CF34" i="10"/>
  <c r="CG34" i="10"/>
  <c r="CH34" i="10"/>
  <c r="CI34" i="10"/>
  <c r="CJ34" i="10"/>
  <c r="CK34" i="10"/>
  <c r="CL34" i="10"/>
  <c r="CM34" i="10"/>
  <c r="CN34" i="10"/>
  <c r="CO34" i="10"/>
  <c r="CP34" i="10"/>
  <c r="CQ34" i="10"/>
  <c r="CR34" i="10"/>
  <c r="CS34" i="10"/>
  <c r="CT34" i="10"/>
  <c r="CF35" i="10"/>
  <c r="CG35" i="10"/>
  <c r="CH35" i="10"/>
  <c r="CI35" i="10"/>
  <c r="CJ35" i="10"/>
  <c r="CK35" i="10"/>
  <c r="CL35" i="10"/>
  <c r="CM35" i="10"/>
  <c r="CN35" i="10"/>
  <c r="CO35" i="10"/>
  <c r="CP35" i="10"/>
  <c r="CQ35" i="10"/>
  <c r="CR35" i="10"/>
  <c r="CS35" i="10"/>
  <c r="CT35" i="10"/>
  <c r="CF36" i="10"/>
  <c r="CG36" i="10"/>
  <c r="CH36" i="10"/>
  <c r="CI36" i="10"/>
  <c r="CJ36" i="10"/>
  <c r="CK36" i="10"/>
  <c r="CL36" i="10"/>
  <c r="CM36" i="10"/>
  <c r="CN36" i="10"/>
  <c r="CO36" i="10"/>
  <c r="CP36" i="10"/>
  <c r="CQ36" i="10"/>
  <c r="CR36" i="10"/>
  <c r="CS36" i="10"/>
  <c r="CT36" i="10"/>
  <c r="CF37" i="10"/>
  <c r="CG37" i="10"/>
  <c r="CH37" i="10"/>
  <c r="CI37" i="10"/>
  <c r="CJ37" i="10"/>
  <c r="CK37" i="10"/>
  <c r="CL37" i="10"/>
  <c r="CM37" i="10"/>
  <c r="CN37" i="10"/>
  <c r="CO37" i="10"/>
  <c r="CP37" i="10"/>
  <c r="CQ37" i="10"/>
  <c r="CR37" i="10"/>
  <c r="CS37" i="10"/>
  <c r="CT37" i="10"/>
  <c r="CF38" i="10"/>
  <c r="CG38" i="10"/>
  <c r="CH38" i="10"/>
  <c r="CI38" i="10"/>
  <c r="CJ38" i="10"/>
  <c r="CK38" i="10"/>
  <c r="CL38" i="10"/>
  <c r="CM38" i="10"/>
  <c r="CN38" i="10"/>
  <c r="CO38" i="10"/>
  <c r="CP38" i="10"/>
  <c r="CQ38" i="10"/>
  <c r="CR38" i="10"/>
  <c r="CS38" i="10"/>
  <c r="CT38" i="10"/>
  <c r="CF39" i="10"/>
  <c r="CG39" i="10"/>
  <c r="CH39" i="10"/>
  <c r="CI39" i="10"/>
  <c r="CJ39" i="10"/>
  <c r="CK39" i="10"/>
  <c r="CL39" i="10"/>
  <c r="CM39" i="10"/>
  <c r="CN39" i="10"/>
  <c r="CO39" i="10"/>
  <c r="CP39" i="10"/>
  <c r="CQ39" i="10"/>
  <c r="CR39" i="10"/>
  <c r="CS39" i="10"/>
  <c r="CT39" i="10"/>
  <c r="CF40" i="10"/>
  <c r="CG40" i="10"/>
  <c r="CH40" i="10"/>
  <c r="CI40" i="10"/>
  <c r="CJ40" i="10"/>
  <c r="CK40" i="10"/>
  <c r="CL40" i="10"/>
  <c r="CM40" i="10"/>
  <c r="CN40" i="10"/>
  <c r="CO40" i="10"/>
  <c r="CP40" i="10"/>
  <c r="CQ40" i="10"/>
  <c r="CR40" i="10"/>
  <c r="CS40" i="10"/>
  <c r="CT40" i="10"/>
  <c r="CF41" i="10"/>
  <c r="CG41" i="10"/>
  <c r="CH41" i="10"/>
  <c r="CI41" i="10"/>
  <c r="CJ41" i="10"/>
  <c r="CK41" i="10"/>
  <c r="CL41" i="10"/>
  <c r="CM41" i="10"/>
  <c r="CN41" i="10"/>
  <c r="CO41" i="10"/>
  <c r="CP41" i="10"/>
  <c r="CQ41" i="10"/>
  <c r="CR41" i="10"/>
  <c r="CS41" i="10"/>
  <c r="CT41" i="10"/>
  <c r="CF42" i="10"/>
  <c r="CG42" i="10"/>
  <c r="CH42" i="10"/>
  <c r="CI42" i="10"/>
  <c r="CJ42" i="10"/>
  <c r="CK42" i="10"/>
  <c r="CL42" i="10"/>
  <c r="CM42" i="10"/>
  <c r="CN42" i="10"/>
  <c r="CO42" i="10"/>
  <c r="CP42" i="10"/>
  <c r="CQ42" i="10"/>
  <c r="CR42" i="10"/>
  <c r="CS42" i="10"/>
  <c r="CT42" i="10"/>
  <c r="CF43" i="10"/>
  <c r="CG43" i="10"/>
  <c r="CH43" i="10"/>
  <c r="CI43" i="10"/>
  <c r="CJ43" i="10"/>
  <c r="CK43" i="10"/>
  <c r="CL43" i="10"/>
  <c r="CM43" i="10"/>
  <c r="CN43" i="10"/>
  <c r="CO43" i="10"/>
  <c r="CP43" i="10"/>
  <c r="CQ43" i="10"/>
  <c r="CR43" i="10"/>
  <c r="CS43" i="10"/>
  <c r="CT43" i="10"/>
  <c r="CF44" i="10"/>
  <c r="CG44" i="10"/>
  <c r="CH44" i="10"/>
  <c r="CI44" i="10"/>
  <c r="CJ44" i="10"/>
  <c r="CK44" i="10"/>
  <c r="CL44" i="10"/>
  <c r="CM44" i="10"/>
  <c r="CN44" i="10"/>
  <c r="CO44" i="10"/>
  <c r="CP44" i="10"/>
  <c r="CQ44" i="10"/>
  <c r="CR44" i="10"/>
  <c r="CS44" i="10"/>
  <c r="CT44" i="10"/>
  <c r="CF45" i="10"/>
  <c r="CG45" i="10"/>
  <c r="CH45" i="10"/>
  <c r="CI45" i="10"/>
  <c r="CJ45" i="10"/>
  <c r="CK45" i="10"/>
  <c r="CL45" i="10"/>
  <c r="CM45" i="10"/>
  <c r="CN45" i="10"/>
  <c r="CO45" i="10"/>
  <c r="CP45" i="10"/>
  <c r="CQ45" i="10"/>
  <c r="CR45" i="10"/>
  <c r="CS45" i="10"/>
  <c r="CT45" i="10"/>
  <c r="CF46" i="10"/>
  <c r="CG46" i="10"/>
  <c r="CH46" i="10"/>
  <c r="CI46" i="10"/>
  <c r="CJ46" i="10"/>
  <c r="CK46" i="10"/>
  <c r="CL46" i="10"/>
  <c r="CM46" i="10"/>
  <c r="CN46" i="10"/>
  <c r="CO46" i="10"/>
  <c r="CP46" i="10"/>
  <c r="CQ46" i="10"/>
  <c r="CR46" i="10"/>
  <c r="CS46" i="10"/>
  <c r="CT46" i="10"/>
  <c r="CF47" i="10"/>
  <c r="CG47" i="10"/>
  <c r="CH47" i="10"/>
  <c r="CI47" i="10"/>
  <c r="CJ47" i="10"/>
  <c r="CK47" i="10"/>
  <c r="CL47" i="10"/>
  <c r="CM47" i="10"/>
  <c r="CN47" i="10"/>
  <c r="CO47" i="10"/>
  <c r="CP47" i="10"/>
  <c r="CQ47" i="10"/>
  <c r="CR47" i="10"/>
  <c r="CS47" i="10"/>
  <c r="CT47" i="10"/>
  <c r="CF48" i="10"/>
  <c r="CG48" i="10"/>
  <c r="CH48" i="10"/>
  <c r="CI48" i="10"/>
  <c r="CJ48" i="10"/>
  <c r="CK48" i="10"/>
  <c r="CL48" i="10"/>
  <c r="CM48" i="10"/>
  <c r="CN48" i="10"/>
  <c r="CO48" i="10"/>
  <c r="CP48" i="10"/>
  <c r="CQ48" i="10"/>
  <c r="CR48" i="10"/>
  <c r="CS48" i="10"/>
  <c r="CT48" i="10"/>
  <c r="CF49" i="10"/>
  <c r="CG49" i="10"/>
  <c r="CH49" i="10"/>
  <c r="CI49" i="10"/>
  <c r="CJ49" i="10"/>
  <c r="CK49" i="10"/>
  <c r="CL49" i="10"/>
  <c r="CM49" i="10"/>
  <c r="CN49" i="10"/>
  <c r="CO49" i="10"/>
  <c r="CP49" i="10"/>
  <c r="CQ49" i="10"/>
  <c r="CR49" i="10"/>
  <c r="CS49" i="10"/>
  <c r="CT49" i="10"/>
  <c r="CF50" i="10"/>
  <c r="CG50" i="10"/>
  <c r="CH50" i="10"/>
  <c r="CI50" i="10"/>
  <c r="CJ50" i="10"/>
  <c r="CK50" i="10"/>
  <c r="CL50" i="10"/>
  <c r="CM50" i="10"/>
  <c r="CN50" i="10"/>
  <c r="CO50" i="10"/>
  <c r="CP50" i="10"/>
  <c r="CQ50" i="10"/>
  <c r="CR50" i="10"/>
  <c r="CS50" i="10"/>
  <c r="CT50" i="10"/>
  <c r="CF51" i="10"/>
  <c r="CG51" i="10"/>
  <c r="CH51" i="10"/>
  <c r="CI51" i="10"/>
  <c r="CJ51" i="10"/>
  <c r="CK51" i="10"/>
  <c r="CL51" i="10"/>
  <c r="CM51" i="10"/>
  <c r="CN51" i="10"/>
  <c r="CO51" i="10"/>
  <c r="CP51" i="10"/>
  <c r="CQ51" i="10"/>
  <c r="CR51" i="10"/>
  <c r="CS51" i="10"/>
  <c r="CT51" i="10"/>
  <c r="CF52" i="10"/>
  <c r="CG52" i="10"/>
  <c r="CH52" i="10"/>
  <c r="CI52" i="10"/>
  <c r="CJ52" i="10"/>
  <c r="CK52" i="10"/>
  <c r="CL52" i="10"/>
  <c r="CM52" i="10"/>
  <c r="CN52" i="10"/>
  <c r="CO52" i="10"/>
  <c r="CP52" i="10"/>
  <c r="CQ52" i="10"/>
  <c r="CR52" i="10"/>
  <c r="CS52" i="10"/>
  <c r="CT52" i="10"/>
  <c r="CF53" i="10"/>
  <c r="CG53" i="10"/>
  <c r="CH53" i="10"/>
  <c r="CI53" i="10"/>
  <c r="CJ53" i="10"/>
  <c r="CK53" i="10"/>
  <c r="CL53" i="10"/>
  <c r="CM53" i="10"/>
  <c r="CN53" i="10"/>
  <c r="CO53" i="10"/>
  <c r="CP53" i="10"/>
  <c r="CQ53" i="10"/>
  <c r="CR53" i="10"/>
  <c r="CS53" i="10"/>
  <c r="CT53" i="10"/>
  <c r="CF54" i="10"/>
  <c r="CG54" i="10"/>
  <c r="CH54" i="10"/>
  <c r="CI54" i="10"/>
  <c r="CJ54" i="10"/>
  <c r="CK54" i="10"/>
  <c r="CL54" i="10"/>
  <c r="CM54" i="10"/>
  <c r="CN54" i="10"/>
  <c r="CO54" i="10"/>
  <c r="CP54" i="10"/>
  <c r="CQ54" i="10"/>
  <c r="CR54" i="10"/>
  <c r="CS54" i="10"/>
  <c r="CT54" i="10"/>
  <c r="CF55" i="10"/>
  <c r="CG55" i="10"/>
  <c r="CH55" i="10"/>
  <c r="CI55" i="10"/>
  <c r="CJ55" i="10"/>
  <c r="CK55" i="10"/>
  <c r="CL55" i="10"/>
  <c r="CM55" i="10"/>
  <c r="CN55" i="10"/>
  <c r="CO55" i="10"/>
  <c r="CP55" i="10"/>
  <c r="CQ55" i="10"/>
  <c r="CR55" i="10"/>
  <c r="CS55" i="10"/>
  <c r="CT55" i="10"/>
  <c r="CF56" i="10"/>
  <c r="CG56" i="10"/>
  <c r="CH56" i="10"/>
  <c r="CI56" i="10"/>
  <c r="CJ56" i="10"/>
  <c r="CK56" i="10"/>
  <c r="CL56" i="10"/>
  <c r="CM56" i="10"/>
  <c r="CN56" i="10"/>
  <c r="CO56" i="10"/>
  <c r="CP56" i="10"/>
  <c r="CQ56" i="10"/>
  <c r="CR56" i="10"/>
  <c r="CS56" i="10"/>
  <c r="CT56" i="10"/>
  <c r="CF57" i="10"/>
  <c r="CG57" i="10"/>
  <c r="CH57" i="10"/>
  <c r="CI57" i="10"/>
  <c r="CJ57" i="10"/>
  <c r="CK57" i="10"/>
  <c r="CL57" i="10"/>
  <c r="CM57" i="10"/>
  <c r="CN57" i="10"/>
  <c r="CO57" i="10"/>
  <c r="CP57" i="10"/>
  <c r="CQ57" i="10"/>
  <c r="CR57" i="10"/>
  <c r="CS57" i="10"/>
  <c r="CT57" i="10"/>
  <c r="CF58" i="10"/>
  <c r="CG58" i="10"/>
  <c r="CH58" i="10"/>
  <c r="CI58" i="10"/>
  <c r="CJ58" i="10"/>
  <c r="CK58" i="10"/>
  <c r="CL58" i="10"/>
  <c r="CM58" i="10"/>
  <c r="CN58" i="10"/>
  <c r="CO58" i="10"/>
  <c r="CP58" i="10"/>
  <c r="CQ58" i="10"/>
  <c r="CR58" i="10"/>
  <c r="CS58" i="10"/>
  <c r="CT58" i="10"/>
  <c r="CF59" i="10"/>
  <c r="CG59" i="10"/>
  <c r="CH59" i="10"/>
  <c r="CI59" i="10"/>
  <c r="CJ59" i="10"/>
  <c r="CK59" i="10"/>
  <c r="CL59" i="10"/>
  <c r="CM59" i="10"/>
  <c r="CN59" i="10"/>
  <c r="CO59" i="10"/>
  <c r="CP59" i="10"/>
  <c r="CQ59" i="10"/>
  <c r="CR59" i="10"/>
  <c r="CS59" i="10"/>
  <c r="CT59" i="10"/>
  <c r="CF60" i="10"/>
  <c r="CG60" i="10"/>
  <c r="CH60" i="10"/>
  <c r="CI60" i="10"/>
  <c r="CJ60" i="10"/>
  <c r="CK60" i="10"/>
  <c r="CL60" i="10"/>
  <c r="CM60" i="10"/>
  <c r="CN60" i="10"/>
  <c r="CO60" i="10"/>
  <c r="CP60" i="10"/>
  <c r="CQ60" i="10"/>
  <c r="CR60" i="10"/>
  <c r="CS60" i="10"/>
  <c r="CT60" i="10"/>
  <c r="CF61" i="10"/>
  <c r="CG61" i="10"/>
  <c r="CH61" i="10"/>
  <c r="CI61" i="10"/>
  <c r="CJ61" i="10"/>
  <c r="CK61" i="10"/>
  <c r="CL61" i="10"/>
  <c r="CM61" i="10"/>
  <c r="CN61" i="10"/>
  <c r="CO61" i="10"/>
  <c r="CP61" i="10"/>
  <c r="CQ61" i="10"/>
  <c r="CR61" i="10"/>
  <c r="CS61" i="10"/>
  <c r="CT61" i="10"/>
  <c r="CF62" i="10"/>
  <c r="CG62" i="10"/>
  <c r="CH62" i="10"/>
  <c r="CI62" i="10"/>
  <c r="CJ62" i="10"/>
  <c r="CK62" i="10"/>
  <c r="CL62" i="10"/>
  <c r="CM62" i="10"/>
  <c r="CN62" i="10"/>
  <c r="CO62" i="10"/>
  <c r="CP62" i="10"/>
  <c r="CQ62" i="10"/>
  <c r="CR62" i="10"/>
  <c r="CS62" i="10"/>
  <c r="CT62" i="10"/>
  <c r="CF63" i="10"/>
  <c r="CG63" i="10"/>
  <c r="CH63" i="10"/>
  <c r="CI63" i="10"/>
  <c r="CJ63" i="10"/>
  <c r="CK63" i="10"/>
  <c r="CL63" i="10"/>
  <c r="CM63" i="10"/>
  <c r="CN63" i="10"/>
  <c r="CO63" i="10"/>
  <c r="CP63" i="10"/>
  <c r="CQ63" i="10"/>
  <c r="CR63" i="10"/>
  <c r="CS63" i="10"/>
  <c r="CT63" i="10"/>
  <c r="CF64" i="10"/>
  <c r="CG64" i="10"/>
  <c r="CH64" i="10"/>
  <c r="CI64" i="10"/>
  <c r="CJ64" i="10"/>
  <c r="CK64" i="10"/>
  <c r="CL64" i="10"/>
  <c r="CM64" i="10"/>
  <c r="CN64" i="10"/>
  <c r="CO64" i="10"/>
  <c r="CP64" i="10"/>
  <c r="CQ64" i="10"/>
  <c r="CR64" i="10"/>
  <c r="CS64" i="10"/>
  <c r="CT64" i="10"/>
  <c r="CF65" i="10"/>
  <c r="CG65" i="10"/>
  <c r="CH65" i="10"/>
  <c r="CI65" i="10"/>
  <c r="CJ65" i="10"/>
  <c r="CK65" i="10"/>
  <c r="CL65" i="10"/>
  <c r="CM65" i="10"/>
  <c r="CN65" i="10"/>
  <c r="CO65" i="10"/>
  <c r="CP65" i="10"/>
  <c r="CQ65" i="10"/>
  <c r="CR65" i="10"/>
  <c r="CS65" i="10"/>
  <c r="CT65" i="10"/>
  <c r="CF66" i="10"/>
  <c r="CG66" i="10"/>
  <c r="CH66" i="10"/>
  <c r="CI66" i="10"/>
  <c r="CJ66" i="10"/>
  <c r="CK66" i="10"/>
  <c r="CL66" i="10"/>
  <c r="CM66" i="10"/>
  <c r="CN66" i="10"/>
  <c r="CO66" i="10"/>
  <c r="CP66" i="10"/>
  <c r="CQ66" i="10"/>
  <c r="CR66" i="10"/>
  <c r="CS66" i="10"/>
  <c r="CT66" i="10"/>
  <c r="CF67" i="10"/>
  <c r="CG67" i="10"/>
  <c r="CH67" i="10"/>
  <c r="CI67" i="10"/>
  <c r="CJ67" i="10"/>
  <c r="CK67" i="10"/>
  <c r="CL67" i="10"/>
  <c r="CM67" i="10"/>
  <c r="CN67" i="10"/>
  <c r="CO67" i="10"/>
  <c r="CP67" i="10"/>
  <c r="CQ67" i="10"/>
  <c r="CR67" i="10"/>
  <c r="CS67" i="10"/>
  <c r="CT67" i="10"/>
  <c r="CF68" i="10"/>
  <c r="CG68" i="10"/>
  <c r="CH68" i="10"/>
  <c r="CI68" i="10"/>
  <c r="CJ68" i="10"/>
  <c r="CK68" i="10"/>
  <c r="CL68" i="10"/>
  <c r="CM68" i="10"/>
  <c r="CN68" i="10"/>
  <c r="CO68" i="10"/>
  <c r="CP68" i="10"/>
  <c r="CQ68" i="10"/>
  <c r="CR68" i="10"/>
  <c r="CS68" i="10"/>
  <c r="CT68" i="10"/>
  <c r="CF69" i="10"/>
  <c r="CG69" i="10"/>
  <c r="CH69" i="10"/>
  <c r="CI69" i="10"/>
  <c r="CJ69" i="10"/>
  <c r="CK69" i="10"/>
  <c r="CL69" i="10"/>
  <c r="CM69" i="10"/>
  <c r="CN69" i="10"/>
  <c r="CO69" i="10"/>
  <c r="CP69" i="10"/>
  <c r="CQ69" i="10"/>
  <c r="CR69" i="10"/>
  <c r="CS69" i="10"/>
  <c r="CT69" i="10"/>
  <c r="CF70" i="10"/>
  <c r="CG70" i="10"/>
  <c r="CH70" i="10"/>
  <c r="CI70" i="10"/>
  <c r="CJ70" i="10"/>
  <c r="CK70" i="10"/>
  <c r="CL70" i="10"/>
  <c r="CM70" i="10"/>
  <c r="CN70" i="10"/>
  <c r="CO70" i="10"/>
  <c r="CP70" i="10"/>
  <c r="CQ70" i="10"/>
  <c r="CR70" i="10"/>
  <c r="CS70" i="10"/>
  <c r="CT70" i="10"/>
  <c r="CF71" i="10"/>
  <c r="CG71" i="10"/>
  <c r="CH71" i="10"/>
  <c r="CI71" i="10"/>
  <c r="CJ71" i="10"/>
  <c r="CK71" i="10"/>
  <c r="CL71" i="10"/>
  <c r="CM71" i="10"/>
  <c r="CN71" i="10"/>
  <c r="CO71" i="10"/>
  <c r="CP71" i="10"/>
  <c r="CQ71" i="10"/>
  <c r="CR71" i="10"/>
  <c r="CS71" i="10"/>
  <c r="CT71" i="10"/>
  <c r="CF72" i="10"/>
  <c r="CG72" i="10"/>
  <c r="CH72" i="10"/>
  <c r="CI72" i="10"/>
  <c r="CJ72" i="10"/>
  <c r="CK72" i="10"/>
  <c r="CL72" i="10"/>
  <c r="CM72" i="10"/>
  <c r="CN72" i="10"/>
  <c r="CO72" i="10"/>
  <c r="CP72" i="10"/>
  <c r="CQ72" i="10"/>
  <c r="CR72" i="10"/>
  <c r="CS72" i="10"/>
  <c r="CT72" i="10"/>
  <c r="CF73" i="10"/>
  <c r="CG73" i="10"/>
  <c r="CH73" i="10"/>
  <c r="CI73" i="10"/>
  <c r="CJ73" i="10"/>
  <c r="CK73" i="10"/>
  <c r="CL73" i="10"/>
  <c r="CM73" i="10"/>
  <c r="CN73" i="10"/>
  <c r="CO73" i="10"/>
  <c r="CP73" i="10"/>
  <c r="CQ73" i="10"/>
  <c r="CR73" i="10"/>
  <c r="CS73" i="10"/>
  <c r="CT73" i="10"/>
  <c r="CF74" i="10"/>
  <c r="CG74" i="10"/>
  <c r="CH74" i="10"/>
  <c r="CI74" i="10"/>
  <c r="CJ74" i="10"/>
  <c r="CK74" i="10"/>
  <c r="CL74" i="10"/>
  <c r="CM74" i="10"/>
  <c r="CN74" i="10"/>
  <c r="CO74" i="10"/>
  <c r="CP74" i="10"/>
  <c r="CQ74" i="10"/>
  <c r="CR74" i="10"/>
  <c r="CS74" i="10"/>
  <c r="CT74" i="10"/>
  <c r="CF75" i="10"/>
  <c r="CG75" i="10"/>
  <c r="CH75" i="10"/>
  <c r="CI75" i="10"/>
  <c r="CJ75" i="10"/>
  <c r="CK75" i="10"/>
  <c r="CL75" i="10"/>
  <c r="CM75" i="10"/>
  <c r="CN75" i="10"/>
  <c r="CO75" i="10"/>
  <c r="CP75" i="10"/>
  <c r="CQ75" i="10"/>
  <c r="CR75" i="10"/>
  <c r="CS75" i="10"/>
  <c r="CT75" i="10"/>
  <c r="CF76" i="10"/>
  <c r="CG76" i="10"/>
  <c r="CH76" i="10"/>
  <c r="CI76" i="10"/>
  <c r="CJ76" i="10"/>
  <c r="CK76" i="10"/>
  <c r="CL76" i="10"/>
  <c r="CM76" i="10"/>
  <c r="CN76" i="10"/>
  <c r="CO76" i="10"/>
  <c r="CP76" i="10"/>
  <c r="CQ76" i="10"/>
  <c r="CR76" i="10"/>
  <c r="CS76" i="10"/>
  <c r="CT76" i="10"/>
  <c r="CF77" i="10"/>
  <c r="CG77" i="10"/>
  <c r="CH77" i="10"/>
  <c r="CI77" i="10"/>
  <c r="CJ77" i="10"/>
  <c r="CK77" i="10"/>
  <c r="CL77" i="10"/>
  <c r="CM77" i="10"/>
  <c r="CN77" i="10"/>
  <c r="CO77" i="10"/>
  <c r="CP77" i="10"/>
  <c r="CQ77" i="10"/>
  <c r="CR77" i="10"/>
  <c r="CS77" i="10"/>
  <c r="CT77" i="10"/>
  <c r="CF78" i="10"/>
  <c r="CG78" i="10"/>
  <c r="CH78" i="10"/>
  <c r="CI78" i="10"/>
  <c r="CJ78" i="10"/>
  <c r="CK78" i="10"/>
  <c r="CL78" i="10"/>
  <c r="CM78" i="10"/>
  <c r="CN78" i="10"/>
  <c r="CO78" i="10"/>
  <c r="CP78" i="10"/>
  <c r="CQ78" i="10"/>
  <c r="CR78" i="10"/>
  <c r="CS78" i="10"/>
  <c r="CT78" i="10"/>
  <c r="CF79" i="10"/>
  <c r="CG79" i="10"/>
  <c r="CH79" i="10"/>
  <c r="CI79" i="10"/>
  <c r="CJ79" i="10"/>
  <c r="CK79" i="10"/>
  <c r="CL79" i="10"/>
  <c r="CM79" i="10"/>
  <c r="CN79" i="10"/>
  <c r="CO79" i="10"/>
  <c r="CP79" i="10"/>
  <c r="CQ79" i="10"/>
  <c r="CR79" i="10"/>
  <c r="CS79" i="10"/>
  <c r="CT79" i="10"/>
  <c r="CF80" i="10"/>
  <c r="CG80" i="10"/>
  <c r="CH80" i="10"/>
  <c r="CI80" i="10"/>
  <c r="CJ80" i="10"/>
  <c r="CK80" i="10"/>
  <c r="CL80" i="10"/>
  <c r="CM80" i="10"/>
  <c r="CN80" i="10"/>
  <c r="CO80" i="10"/>
  <c r="CP80" i="10"/>
  <c r="CQ80" i="10"/>
  <c r="CR80" i="10"/>
  <c r="CS80" i="10"/>
  <c r="CT80" i="10"/>
  <c r="CF81" i="10"/>
  <c r="CG81" i="10"/>
  <c r="CH81" i="10"/>
  <c r="CI81" i="10"/>
  <c r="CJ81" i="10"/>
  <c r="CK81" i="10"/>
  <c r="CL81" i="10"/>
  <c r="CM81" i="10"/>
  <c r="CN81" i="10"/>
  <c r="CO81" i="10"/>
  <c r="CP81" i="10"/>
  <c r="CQ81" i="10"/>
  <c r="CR81" i="10"/>
  <c r="CS81" i="10"/>
  <c r="CT81" i="10"/>
  <c r="CF82" i="10"/>
  <c r="CG82" i="10"/>
  <c r="CH82" i="10"/>
  <c r="CI82" i="10"/>
  <c r="CJ82" i="10"/>
  <c r="CK82" i="10"/>
  <c r="CL82" i="10"/>
  <c r="CM82" i="10"/>
  <c r="CN82" i="10"/>
  <c r="CO82" i="10"/>
  <c r="CP82" i="10"/>
  <c r="CQ82" i="10"/>
  <c r="CR82" i="10"/>
  <c r="CS82" i="10"/>
  <c r="CT82" i="10"/>
  <c r="CF83" i="10"/>
  <c r="CG83" i="10"/>
  <c r="CH83" i="10"/>
  <c r="CI83" i="10"/>
  <c r="CJ83" i="10"/>
  <c r="CK83" i="10"/>
  <c r="CL83" i="10"/>
  <c r="CM83" i="10"/>
  <c r="CN83" i="10"/>
  <c r="CO83" i="10"/>
  <c r="CP83" i="10"/>
  <c r="CQ83" i="10"/>
  <c r="CR83" i="10"/>
  <c r="CS83" i="10"/>
  <c r="CT83" i="10"/>
  <c r="CF84" i="10"/>
  <c r="CG84" i="10"/>
  <c r="CH84" i="10"/>
  <c r="CI84" i="10"/>
  <c r="CJ84" i="10"/>
  <c r="CK84" i="10"/>
  <c r="CL84" i="10"/>
  <c r="CM84" i="10"/>
  <c r="CN84" i="10"/>
  <c r="CO84" i="10"/>
  <c r="CP84" i="10"/>
  <c r="CQ84" i="10"/>
  <c r="CR84" i="10"/>
  <c r="CS84" i="10"/>
  <c r="CT84" i="10"/>
  <c r="CF85" i="10"/>
  <c r="CG85" i="10"/>
  <c r="CH85" i="10"/>
  <c r="CI85" i="10"/>
  <c r="CJ85" i="10"/>
  <c r="CK85" i="10"/>
  <c r="CL85" i="10"/>
  <c r="CM85" i="10"/>
  <c r="CN85" i="10"/>
  <c r="CO85" i="10"/>
  <c r="CP85" i="10"/>
  <c r="CQ85" i="10"/>
  <c r="CR85" i="10"/>
  <c r="CS85" i="10"/>
  <c r="CT85" i="10"/>
  <c r="CF86" i="10"/>
  <c r="CG86" i="10"/>
  <c r="CH86" i="10"/>
  <c r="CI86" i="10"/>
  <c r="CJ86" i="10"/>
  <c r="CK86" i="10"/>
  <c r="CL86" i="10"/>
  <c r="CM86" i="10"/>
  <c r="CN86" i="10"/>
  <c r="CO86" i="10"/>
  <c r="CP86" i="10"/>
  <c r="CQ86" i="10"/>
  <c r="CR86" i="10"/>
  <c r="CS86" i="10"/>
  <c r="CT86" i="10"/>
  <c r="CF87" i="10"/>
  <c r="CG87" i="10"/>
  <c r="CH87" i="10"/>
  <c r="CI87" i="10"/>
  <c r="CJ87" i="10"/>
  <c r="CK87" i="10"/>
  <c r="CL87" i="10"/>
  <c r="CM87" i="10"/>
  <c r="CN87" i="10"/>
  <c r="CO87" i="10"/>
  <c r="CP87" i="10"/>
  <c r="CQ87" i="10"/>
  <c r="CR87" i="10"/>
  <c r="CS87" i="10"/>
  <c r="CT87" i="10"/>
  <c r="CF88" i="10"/>
  <c r="CG88" i="10"/>
  <c r="CH88" i="10"/>
  <c r="CI88" i="10"/>
  <c r="CJ88" i="10"/>
  <c r="CK88" i="10"/>
  <c r="CL88" i="10"/>
  <c r="CM88" i="10"/>
  <c r="CN88" i="10"/>
  <c r="CO88" i="10"/>
  <c r="CP88" i="10"/>
  <c r="CQ88" i="10"/>
  <c r="CR88" i="10"/>
  <c r="CS88" i="10"/>
  <c r="CT88" i="10"/>
  <c r="CF89" i="10"/>
  <c r="CG89" i="10"/>
  <c r="CH89" i="10"/>
  <c r="CI89" i="10"/>
  <c r="CJ89" i="10"/>
  <c r="CK89" i="10"/>
  <c r="CL89" i="10"/>
  <c r="CM89" i="10"/>
  <c r="CN89" i="10"/>
  <c r="CO89" i="10"/>
  <c r="CP89" i="10"/>
  <c r="CQ89" i="10"/>
  <c r="CR89" i="10"/>
  <c r="CS89" i="10"/>
  <c r="CT89" i="10"/>
  <c r="CF90" i="10"/>
  <c r="CG90" i="10"/>
  <c r="CH90" i="10"/>
  <c r="CI90" i="10"/>
  <c r="CJ90" i="10"/>
  <c r="CK90" i="10"/>
  <c r="CL90" i="10"/>
  <c r="CM90" i="10"/>
  <c r="CN90" i="10"/>
  <c r="CO90" i="10"/>
  <c r="CP90" i="10"/>
  <c r="CQ90" i="10"/>
  <c r="CR90" i="10"/>
  <c r="CS90" i="10"/>
  <c r="CT90" i="10"/>
  <c r="CF91" i="10"/>
  <c r="CG91" i="10"/>
  <c r="CH91" i="10"/>
  <c r="CI91" i="10"/>
  <c r="CJ91" i="10"/>
  <c r="CK91" i="10"/>
  <c r="CL91" i="10"/>
  <c r="CM91" i="10"/>
  <c r="CN91" i="10"/>
  <c r="CO91" i="10"/>
  <c r="CP91" i="10"/>
  <c r="CQ91" i="10"/>
  <c r="CR91" i="10"/>
  <c r="CS91" i="10"/>
  <c r="CT91" i="10"/>
  <c r="CF92" i="10"/>
  <c r="CG92" i="10"/>
  <c r="CH92" i="10"/>
  <c r="CI92" i="10"/>
  <c r="CJ92" i="10"/>
  <c r="CK92" i="10"/>
  <c r="CL92" i="10"/>
  <c r="CM92" i="10"/>
  <c r="CN92" i="10"/>
  <c r="CO92" i="10"/>
  <c r="CP92" i="10"/>
  <c r="CQ92" i="10"/>
  <c r="CR92" i="10"/>
  <c r="CS92" i="10"/>
  <c r="CT92" i="10"/>
  <c r="CF93" i="10"/>
  <c r="CG93" i="10"/>
  <c r="CH93" i="10"/>
  <c r="CI93" i="10"/>
  <c r="CJ93" i="10"/>
  <c r="CK93" i="10"/>
  <c r="CL93" i="10"/>
  <c r="CM93" i="10"/>
  <c r="CN93" i="10"/>
  <c r="CO93" i="10"/>
  <c r="CP93" i="10"/>
  <c r="CQ93" i="10"/>
  <c r="CR93" i="10"/>
  <c r="CS93" i="10"/>
  <c r="CT93" i="10"/>
  <c r="CF94" i="10"/>
  <c r="CG94" i="10"/>
  <c r="CH94" i="10"/>
  <c r="CI94" i="10"/>
  <c r="CJ94" i="10"/>
  <c r="CK94" i="10"/>
  <c r="CL94" i="10"/>
  <c r="CM94" i="10"/>
  <c r="CN94" i="10"/>
  <c r="CO94" i="10"/>
  <c r="CP94" i="10"/>
  <c r="CQ94" i="10"/>
  <c r="CR94" i="10"/>
  <c r="CS94" i="10"/>
  <c r="CT94" i="10"/>
  <c r="CF95" i="10"/>
  <c r="CG95" i="10"/>
  <c r="CH95" i="10"/>
  <c r="CI95" i="10"/>
  <c r="CJ95" i="10"/>
  <c r="CK95" i="10"/>
  <c r="CL95" i="10"/>
  <c r="CM95" i="10"/>
  <c r="CN95" i="10"/>
  <c r="CO95" i="10"/>
  <c r="CP95" i="10"/>
  <c r="CQ95" i="10"/>
  <c r="CR95" i="10"/>
  <c r="CS95" i="10"/>
  <c r="CT95" i="10"/>
  <c r="CF96" i="10"/>
  <c r="CG96" i="10"/>
  <c r="CH96" i="10"/>
  <c r="CI96" i="10"/>
  <c r="CJ96" i="10"/>
  <c r="CK96" i="10"/>
  <c r="CL96" i="10"/>
  <c r="CM96" i="10"/>
  <c r="CN96" i="10"/>
  <c r="CO96" i="10"/>
  <c r="CP96" i="10"/>
  <c r="CQ96" i="10"/>
  <c r="CR96" i="10"/>
  <c r="CS96" i="10"/>
  <c r="CT96" i="10"/>
  <c r="CF97" i="10"/>
  <c r="CG97" i="10"/>
  <c r="CH97" i="10"/>
  <c r="CI97" i="10"/>
  <c r="CJ97" i="10"/>
  <c r="CK97" i="10"/>
  <c r="CL97" i="10"/>
  <c r="CM97" i="10"/>
  <c r="CN97" i="10"/>
  <c r="CO97" i="10"/>
  <c r="CP97" i="10"/>
  <c r="CQ97" i="10"/>
  <c r="CR97" i="10"/>
  <c r="CS97" i="10"/>
  <c r="CT97" i="10"/>
  <c r="CF98" i="10"/>
  <c r="CG98" i="10"/>
  <c r="CH98" i="10"/>
  <c r="CI98" i="10"/>
  <c r="CJ98" i="10"/>
  <c r="CK98" i="10"/>
  <c r="CL98" i="10"/>
  <c r="CM98" i="10"/>
  <c r="CN98" i="10"/>
  <c r="CO98" i="10"/>
  <c r="CP98" i="10"/>
  <c r="CQ98" i="10"/>
  <c r="CR98" i="10"/>
  <c r="CS98" i="10"/>
  <c r="CT98" i="10"/>
  <c r="CF99" i="10"/>
  <c r="CG99" i="10"/>
  <c r="CH99" i="10"/>
  <c r="CI99" i="10"/>
  <c r="CJ99" i="10"/>
  <c r="CK99" i="10"/>
  <c r="CL99" i="10"/>
  <c r="CM99" i="10"/>
  <c r="CN99" i="10"/>
  <c r="CO99" i="10"/>
  <c r="CP99" i="10"/>
  <c r="CQ99" i="10"/>
  <c r="CR99" i="10"/>
  <c r="CS99" i="10"/>
  <c r="CT99" i="10"/>
  <c r="CF100" i="10"/>
  <c r="CG100" i="10"/>
  <c r="CH100" i="10"/>
  <c r="CI100" i="10"/>
  <c r="CJ100" i="10"/>
  <c r="CK100" i="10"/>
  <c r="CL100" i="10"/>
  <c r="CM100" i="10"/>
  <c r="CN100" i="10"/>
  <c r="CO100" i="10"/>
  <c r="CP100" i="10"/>
  <c r="CQ100" i="10"/>
  <c r="CR100" i="10"/>
  <c r="CS100" i="10"/>
  <c r="CT100" i="10"/>
  <c r="CF101" i="10"/>
  <c r="CG101" i="10"/>
  <c r="CH101" i="10"/>
  <c r="CI101" i="10"/>
  <c r="CJ101" i="10"/>
  <c r="CK101" i="10"/>
  <c r="CL101" i="10"/>
  <c r="CM101" i="10"/>
  <c r="CN101" i="10"/>
  <c r="CO101" i="10"/>
  <c r="CP101" i="10"/>
  <c r="CQ101" i="10"/>
  <c r="CR101" i="10"/>
  <c r="CS101" i="10"/>
  <c r="CT101" i="10"/>
  <c r="CF102" i="10"/>
  <c r="CG102" i="10"/>
  <c r="CH102" i="10"/>
  <c r="CI102" i="10"/>
  <c r="CJ102" i="10"/>
  <c r="CK102" i="10"/>
  <c r="CL102" i="10"/>
  <c r="CM102" i="10"/>
  <c r="CN102" i="10"/>
  <c r="CO102" i="10"/>
  <c r="CP102" i="10"/>
  <c r="CQ102" i="10"/>
  <c r="CR102" i="10"/>
  <c r="CS102" i="10"/>
  <c r="CT102" i="10"/>
  <c r="CF103" i="10"/>
  <c r="CG103" i="10"/>
  <c r="CH103" i="10"/>
  <c r="CI103" i="10"/>
  <c r="CJ103" i="10"/>
  <c r="CK103" i="10"/>
  <c r="CL103" i="10"/>
  <c r="CM103" i="10"/>
  <c r="CN103" i="10"/>
  <c r="CO103" i="10"/>
  <c r="CP103" i="10"/>
  <c r="CQ103" i="10"/>
  <c r="CR103" i="10"/>
  <c r="CS103" i="10"/>
  <c r="CT103" i="10"/>
  <c r="CF104" i="10"/>
  <c r="CG104" i="10"/>
  <c r="CH104" i="10"/>
  <c r="CI104" i="10"/>
  <c r="CJ104" i="10"/>
  <c r="CK104" i="10"/>
  <c r="CL104" i="10"/>
  <c r="CM104" i="10"/>
  <c r="CN104" i="10"/>
  <c r="CO104" i="10"/>
  <c r="CP104" i="10"/>
  <c r="CQ104" i="10"/>
  <c r="CR104" i="10"/>
  <c r="CS104" i="10"/>
  <c r="CT104" i="10"/>
  <c r="CF105" i="10"/>
  <c r="CG105" i="10"/>
  <c r="CH105" i="10"/>
  <c r="CI105" i="10"/>
  <c r="CJ105" i="10"/>
  <c r="CK105" i="10"/>
  <c r="CL105" i="10"/>
  <c r="CM105" i="10"/>
  <c r="CN105" i="10"/>
  <c r="CO105" i="10"/>
  <c r="CP105" i="10"/>
  <c r="CQ105" i="10"/>
  <c r="CR105" i="10"/>
  <c r="CS105" i="10"/>
  <c r="CT105" i="10"/>
  <c r="CF106" i="10"/>
  <c r="CG106" i="10"/>
  <c r="CH106" i="10"/>
  <c r="CI106" i="10"/>
  <c r="CJ106" i="10"/>
  <c r="CK106" i="10"/>
  <c r="CL106" i="10"/>
  <c r="CM106" i="10"/>
  <c r="CN106" i="10"/>
  <c r="CO106" i="10"/>
  <c r="CP106" i="10"/>
  <c r="CQ106" i="10"/>
  <c r="CR106" i="10"/>
  <c r="CS106" i="10"/>
  <c r="CT106" i="10"/>
  <c r="CF107" i="10"/>
  <c r="CG107" i="10"/>
  <c r="CH107" i="10"/>
  <c r="CI107" i="10"/>
  <c r="CJ107" i="10"/>
  <c r="CK107" i="10"/>
  <c r="CL107" i="10"/>
  <c r="CM107" i="10"/>
  <c r="CN107" i="10"/>
  <c r="CO107" i="10"/>
  <c r="CP107" i="10"/>
  <c r="CQ107" i="10"/>
  <c r="CR107" i="10"/>
  <c r="CS107" i="10"/>
  <c r="CT107" i="10"/>
  <c r="CF108" i="10"/>
  <c r="CG108" i="10"/>
  <c r="CH108" i="10"/>
  <c r="CI108" i="10"/>
  <c r="CJ108" i="10"/>
  <c r="CK108" i="10"/>
  <c r="CL108" i="10"/>
  <c r="CM108" i="10"/>
  <c r="CN108" i="10"/>
  <c r="CO108" i="10"/>
  <c r="CP108" i="10"/>
  <c r="CQ108" i="10"/>
  <c r="CR108" i="10"/>
  <c r="CS108" i="10"/>
  <c r="CT108" i="10"/>
  <c r="CF109" i="10"/>
  <c r="CG109" i="10"/>
  <c r="CH109" i="10"/>
  <c r="CI109" i="10"/>
  <c r="CJ109" i="10"/>
  <c r="CK109" i="10"/>
  <c r="CL109" i="10"/>
  <c r="CM109" i="10"/>
  <c r="CN109" i="10"/>
  <c r="CO109" i="10"/>
  <c r="CP109" i="10"/>
  <c r="CQ109" i="10"/>
  <c r="CR109" i="10"/>
  <c r="CS109" i="10"/>
  <c r="CT109" i="10"/>
  <c r="CF110" i="10"/>
  <c r="CG110" i="10"/>
  <c r="CH110" i="10"/>
  <c r="CI110" i="10"/>
  <c r="CJ110" i="10"/>
  <c r="CK110" i="10"/>
  <c r="CL110" i="10"/>
  <c r="CM110" i="10"/>
  <c r="CN110" i="10"/>
  <c r="CO110" i="10"/>
  <c r="CP110" i="10"/>
  <c r="CQ110" i="10"/>
  <c r="CR110" i="10"/>
  <c r="CS110" i="10"/>
  <c r="CT110" i="10"/>
  <c r="CF111" i="10"/>
  <c r="CG111" i="10"/>
  <c r="CH111" i="10"/>
  <c r="CI111" i="10"/>
  <c r="CJ111" i="10"/>
  <c r="CK111" i="10"/>
  <c r="CL111" i="10"/>
  <c r="CM111" i="10"/>
  <c r="CN111" i="10"/>
  <c r="CO111" i="10"/>
  <c r="CP111" i="10"/>
  <c r="CQ111" i="10"/>
  <c r="CR111" i="10"/>
  <c r="CS111" i="10"/>
  <c r="CT111" i="10"/>
  <c r="CF112" i="10"/>
  <c r="CG112" i="10"/>
  <c r="CH112" i="10"/>
  <c r="CI112" i="10"/>
  <c r="CJ112" i="10"/>
  <c r="CK112" i="10"/>
  <c r="CL112" i="10"/>
  <c r="CM112" i="10"/>
  <c r="CN112" i="10"/>
  <c r="CO112" i="10"/>
  <c r="CP112" i="10"/>
  <c r="CQ112" i="10"/>
  <c r="CR112" i="10"/>
  <c r="CS112" i="10"/>
  <c r="CT112" i="10"/>
  <c r="CF113" i="10"/>
  <c r="CG113" i="10"/>
  <c r="CH113" i="10"/>
  <c r="CI113" i="10"/>
  <c r="CJ113" i="10"/>
  <c r="CK113" i="10"/>
  <c r="CL113" i="10"/>
  <c r="CM113" i="10"/>
  <c r="CN113" i="10"/>
  <c r="CO113" i="10"/>
  <c r="CP113" i="10"/>
  <c r="CQ113" i="10"/>
  <c r="CR113" i="10"/>
  <c r="CS113" i="10"/>
  <c r="CT113" i="10"/>
  <c r="CF114" i="10"/>
  <c r="CG114" i="10"/>
  <c r="CH114" i="10"/>
  <c r="CI114" i="10"/>
  <c r="CJ114" i="10"/>
  <c r="CK114" i="10"/>
  <c r="CL114" i="10"/>
  <c r="CM114" i="10"/>
  <c r="CN114" i="10"/>
  <c r="CO114" i="10"/>
  <c r="CP114" i="10"/>
  <c r="CQ114" i="10"/>
  <c r="CR114" i="10"/>
  <c r="CS114" i="10"/>
  <c r="CT114" i="10"/>
  <c r="CF115" i="10"/>
  <c r="CG115" i="10"/>
  <c r="CH115" i="10"/>
  <c r="CI115" i="10"/>
  <c r="CJ115" i="10"/>
  <c r="CK115" i="10"/>
  <c r="CL115" i="10"/>
  <c r="CM115" i="10"/>
  <c r="CN115" i="10"/>
  <c r="CO115" i="10"/>
  <c r="CP115" i="10"/>
  <c r="CQ115" i="10"/>
  <c r="CR115" i="10"/>
  <c r="CS115" i="10"/>
  <c r="CT115" i="10"/>
  <c r="CF116" i="10"/>
  <c r="CG116" i="10"/>
  <c r="CH116" i="10"/>
  <c r="CI116" i="10"/>
  <c r="CJ116" i="10"/>
  <c r="CK116" i="10"/>
  <c r="CL116" i="10"/>
  <c r="CM116" i="10"/>
  <c r="CN116" i="10"/>
  <c r="CO116" i="10"/>
  <c r="CP116" i="10"/>
  <c r="CQ116" i="10"/>
  <c r="CR116" i="10"/>
  <c r="CS116" i="10"/>
  <c r="CT116" i="10"/>
  <c r="CF117" i="10"/>
  <c r="CG117" i="10"/>
  <c r="CH117" i="10"/>
  <c r="CI117" i="10"/>
  <c r="CJ117" i="10"/>
  <c r="CK117" i="10"/>
  <c r="CL117" i="10"/>
  <c r="CM117" i="10"/>
  <c r="CN117" i="10"/>
  <c r="CO117" i="10"/>
  <c r="CP117" i="10"/>
  <c r="CQ117" i="10"/>
  <c r="CR117" i="10"/>
  <c r="CS117" i="10"/>
  <c r="CT117" i="10"/>
  <c r="CF118" i="10"/>
  <c r="CG118" i="10"/>
  <c r="CH118" i="10"/>
  <c r="CI118" i="10"/>
  <c r="CJ118" i="10"/>
  <c r="CK118" i="10"/>
  <c r="CL118" i="10"/>
  <c r="CM118" i="10"/>
  <c r="CN118" i="10"/>
  <c r="CO118" i="10"/>
  <c r="CP118" i="10"/>
  <c r="CQ118" i="10"/>
  <c r="CR118" i="10"/>
  <c r="CS118" i="10"/>
  <c r="CT118" i="10"/>
  <c r="CF119" i="10"/>
  <c r="CG119" i="10"/>
  <c r="CH119" i="10"/>
  <c r="CI119" i="10"/>
  <c r="CJ119" i="10"/>
  <c r="CK119" i="10"/>
  <c r="CL119" i="10"/>
  <c r="CM119" i="10"/>
  <c r="CN119" i="10"/>
  <c r="CO119" i="10"/>
  <c r="CP119" i="10"/>
  <c r="CQ119" i="10"/>
  <c r="CR119" i="10"/>
  <c r="CS119" i="10"/>
  <c r="CT119" i="10"/>
  <c r="CF120" i="10"/>
  <c r="CG120" i="10"/>
  <c r="CH120" i="10"/>
  <c r="CI120" i="10"/>
  <c r="CJ120" i="10"/>
  <c r="CK120" i="10"/>
  <c r="CL120" i="10"/>
  <c r="CM120" i="10"/>
  <c r="CN120" i="10"/>
  <c r="CO120" i="10"/>
  <c r="CP120" i="10"/>
  <c r="CQ120" i="10"/>
  <c r="CR120" i="10"/>
  <c r="CS120" i="10"/>
  <c r="CT120" i="10"/>
  <c r="CF121" i="10"/>
  <c r="CG121" i="10"/>
  <c r="CH121" i="10"/>
  <c r="CI121" i="10"/>
  <c r="CJ121" i="10"/>
  <c r="CK121" i="10"/>
  <c r="CL121" i="10"/>
  <c r="CM121" i="10"/>
  <c r="CN121" i="10"/>
  <c r="CO121" i="10"/>
  <c r="CP121" i="10"/>
  <c r="CQ121" i="10"/>
  <c r="CR121" i="10"/>
  <c r="CS121" i="10"/>
  <c r="CT121" i="10"/>
  <c r="CF122" i="10"/>
  <c r="CG122" i="10"/>
  <c r="CH122" i="10"/>
  <c r="CI122" i="10"/>
  <c r="CJ122" i="10"/>
  <c r="CK122" i="10"/>
  <c r="CL122" i="10"/>
  <c r="CM122" i="10"/>
  <c r="CN122" i="10"/>
  <c r="CO122" i="10"/>
  <c r="CP122" i="10"/>
  <c r="CQ122" i="10"/>
  <c r="CR122" i="10"/>
  <c r="CS122" i="10"/>
  <c r="CT122" i="10"/>
  <c r="CF123" i="10"/>
  <c r="CG123" i="10"/>
  <c r="CH123" i="10"/>
  <c r="CI123" i="10"/>
  <c r="CJ123" i="10"/>
  <c r="CK123" i="10"/>
  <c r="CL123" i="10"/>
  <c r="CM123" i="10"/>
  <c r="CN123" i="10"/>
  <c r="CO123" i="10"/>
  <c r="CP123" i="10"/>
  <c r="CQ123" i="10"/>
  <c r="CR123" i="10"/>
  <c r="CS123" i="10"/>
  <c r="CT123" i="10"/>
  <c r="W21" i="11" l="1"/>
  <c r="W20" i="11" s="1"/>
  <c r="V20" i="11"/>
  <c r="CT22" i="10"/>
  <c r="CL22" i="10"/>
  <c r="CK22" i="10"/>
  <c r="CS22" i="10"/>
  <c r="CR22" i="10"/>
  <c r="CJ22" i="10"/>
  <c r="CQ22" i="10"/>
  <c r="CI22" i="10"/>
  <c r="CO22" i="10"/>
  <c r="CG22" i="10"/>
  <c r="CM22" i="10"/>
  <c r="CP22" i="10"/>
  <c r="CH22" i="10"/>
  <c r="CN22" i="10"/>
  <c r="CF22" i="10"/>
  <c r="A19" i="11" l="1"/>
  <c r="A17" i="11"/>
  <c r="AL15" i="10"/>
  <c r="W43" i="1"/>
  <c r="AM44" i="10"/>
  <c r="AN44" i="10"/>
  <c r="AO44" i="10"/>
  <c r="AP44" i="10"/>
  <c r="AQ44" i="10"/>
  <c r="AR44" i="10"/>
  <c r="AS44" i="10"/>
  <c r="AT44" i="10"/>
  <c r="AU44" i="10"/>
  <c r="AV44" i="10"/>
  <c r="AW44" i="10"/>
  <c r="AX44" i="10"/>
  <c r="AY44" i="10"/>
  <c r="AZ44" i="10"/>
  <c r="BA44" i="10"/>
  <c r="BB44" i="10"/>
  <c r="BC44" i="10"/>
  <c r="BD44" i="10"/>
  <c r="BE44" i="10"/>
  <c r="BF44" i="10"/>
  <c r="BG44" i="10"/>
  <c r="BH44" i="10"/>
  <c r="BI44" i="10"/>
  <c r="BJ44" i="10"/>
  <c r="BK44" i="10"/>
  <c r="BL44" i="10"/>
  <c r="BM44" i="10"/>
  <c r="BN44" i="10"/>
  <c r="BO44" i="10"/>
  <c r="BP44" i="10"/>
  <c r="BQ44" i="10"/>
  <c r="BR44" i="10"/>
  <c r="BS44" i="10"/>
  <c r="BT44" i="10"/>
  <c r="BU44" i="10"/>
  <c r="BV44" i="10"/>
  <c r="BW44" i="10"/>
  <c r="BX44" i="10"/>
  <c r="BY44" i="10"/>
  <c r="BZ44" i="10"/>
  <c r="CA44" i="10"/>
  <c r="CB44" i="10"/>
  <c r="CC44" i="10"/>
  <c r="CD44" i="10"/>
  <c r="CE44" i="10"/>
  <c r="AM45" i="10"/>
  <c r="AN45" i="10"/>
  <c r="AO45" i="10"/>
  <c r="AP45" i="10"/>
  <c r="AQ45" i="10"/>
  <c r="AR45" i="10"/>
  <c r="AS45" i="10"/>
  <c r="AT45" i="10"/>
  <c r="AU45" i="10"/>
  <c r="AV45" i="10"/>
  <c r="AW45" i="10"/>
  <c r="AX45" i="10"/>
  <c r="AY45" i="10"/>
  <c r="AZ45" i="10"/>
  <c r="BA45" i="10"/>
  <c r="BB45" i="10"/>
  <c r="BC45" i="10"/>
  <c r="BD45" i="10"/>
  <c r="BE45" i="10"/>
  <c r="BF45" i="10"/>
  <c r="BG45" i="10"/>
  <c r="BH45" i="10"/>
  <c r="BI45" i="10"/>
  <c r="BJ45" i="10"/>
  <c r="BK45" i="10"/>
  <c r="BL45" i="10"/>
  <c r="BM45" i="10"/>
  <c r="BN45" i="10"/>
  <c r="BO45" i="10"/>
  <c r="BP45" i="10"/>
  <c r="BQ45" i="10"/>
  <c r="BR45" i="10"/>
  <c r="BS45" i="10"/>
  <c r="BT45" i="10"/>
  <c r="BU45" i="10"/>
  <c r="BV45" i="10"/>
  <c r="BW45" i="10"/>
  <c r="BX45" i="10"/>
  <c r="BY45" i="10"/>
  <c r="BZ45" i="10"/>
  <c r="CA45" i="10"/>
  <c r="CB45" i="10"/>
  <c r="CC45" i="10"/>
  <c r="CD45" i="10"/>
  <c r="CE45" i="10"/>
  <c r="AM46" i="10"/>
  <c r="AN46" i="10"/>
  <c r="AO46" i="10"/>
  <c r="AP46" i="10"/>
  <c r="AQ46" i="10"/>
  <c r="AR46" i="10"/>
  <c r="AS46" i="10"/>
  <c r="AT46" i="10"/>
  <c r="AU46" i="10"/>
  <c r="AV46" i="10"/>
  <c r="AW46" i="10"/>
  <c r="AX46" i="10"/>
  <c r="AY46" i="10"/>
  <c r="AZ46" i="10"/>
  <c r="BA46" i="10"/>
  <c r="BB46" i="10"/>
  <c r="BC46" i="10"/>
  <c r="BD46" i="10"/>
  <c r="BE46" i="10"/>
  <c r="BF46" i="10"/>
  <c r="BG46" i="10"/>
  <c r="BH46" i="10"/>
  <c r="BI46" i="10"/>
  <c r="BJ46" i="10"/>
  <c r="BK46" i="10"/>
  <c r="BL46" i="10"/>
  <c r="BM46" i="10"/>
  <c r="BN46" i="10"/>
  <c r="BO46" i="10"/>
  <c r="BP46" i="10"/>
  <c r="BQ46" i="10"/>
  <c r="BR46" i="10"/>
  <c r="BS46" i="10"/>
  <c r="BT46" i="10"/>
  <c r="BU46" i="10"/>
  <c r="BV46" i="10"/>
  <c r="BW46" i="10"/>
  <c r="BX46" i="10"/>
  <c r="BY46" i="10"/>
  <c r="BZ46" i="10"/>
  <c r="CA46" i="10"/>
  <c r="CB46" i="10"/>
  <c r="CC46" i="10"/>
  <c r="CD46" i="10"/>
  <c r="CE46" i="10"/>
  <c r="AM47" i="10"/>
  <c r="AN47" i="10"/>
  <c r="AO47" i="10"/>
  <c r="AP47" i="10"/>
  <c r="AQ47" i="10"/>
  <c r="AR47" i="10"/>
  <c r="AS47" i="10"/>
  <c r="AT47" i="10"/>
  <c r="AU47" i="10"/>
  <c r="AV47" i="10"/>
  <c r="AW47" i="10"/>
  <c r="AX47" i="10"/>
  <c r="AY47" i="10"/>
  <c r="AZ47" i="10"/>
  <c r="BA47" i="10"/>
  <c r="BB47" i="10"/>
  <c r="BC47" i="10"/>
  <c r="BD47" i="10"/>
  <c r="BE47" i="10"/>
  <c r="BF47" i="10"/>
  <c r="BG47" i="10"/>
  <c r="BH47" i="10"/>
  <c r="BI47" i="10"/>
  <c r="BJ47" i="10"/>
  <c r="BK47" i="10"/>
  <c r="BL47" i="10"/>
  <c r="BM47" i="10"/>
  <c r="BN47" i="10"/>
  <c r="BO47" i="10"/>
  <c r="BP47" i="10"/>
  <c r="BQ47" i="10"/>
  <c r="BR47" i="10"/>
  <c r="BS47" i="10"/>
  <c r="BT47" i="10"/>
  <c r="BU47" i="10"/>
  <c r="BV47" i="10"/>
  <c r="BW47" i="10"/>
  <c r="BX47" i="10"/>
  <c r="BY47" i="10"/>
  <c r="BZ47" i="10"/>
  <c r="CA47" i="10"/>
  <c r="CB47" i="10"/>
  <c r="CC47" i="10"/>
  <c r="CD47" i="10"/>
  <c r="CE47" i="10"/>
  <c r="AM48" i="10"/>
  <c r="AN48" i="10"/>
  <c r="AO48" i="10"/>
  <c r="AP48" i="10"/>
  <c r="AQ48" i="10"/>
  <c r="AR48" i="10"/>
  <c r="AS48" i="10"/>
  <c r="AT48" i="10"/>
  <c r="AU48" i="10"/>
  <c r="AV48" i="10"/>
  <c r="AW48" i="10"/>
  <c r="AX48" i="10"/>
  <c r="AY48" i="10"/>
  <c r="AZ48" i="10"/>
  <c r="BA48" i="10"/>
  <c r="BB48" i="10"/>
  <c r="BC48" i="10"/>
  <c r="BD48" i="10"/>
  <c r="BE48" i="10"/>
  <c r="BF48" i="10"/>
  <c r="BG48" i="10"/>
  <c r="BH48" i="10"/>
  <c r="BI48" i="10"/>
  <c r="BJ48" i="10"/>
  <c r="BK48" i="10"/>
  <c r="BL48" i="10"/>
  <c r="BM48" i="10"/>
  <c r="BN48" i="10"/>
  <c r="BO48" i="10"/>
  <c r="BP48" i="10"/>
  <c r="BQ48" i="10"/>
  <c r="BR48" i="10"/>
  <c r="BS48" i="10"/>
  <c r="BT48" i="10"/>
  <c r="BU48" i="10"/>
  <c r="BV48" i="10"/>
  <c r="BW48" i="10"/>
  <c r="BX48" i="10"/>
  <c r="BY48" i="10"/>
  <c r="BZ48" i="10"/>
  <c r="CA48" i="10"/>
  <c r="CB48" i="10"/>
  <c r="CC48" i="10"/>
  <c r="CD48" i="10"/>
  <c r="CE48" i="10"/>
  <c r="AM49" i="10"/>
  <c r="AN49" i="10"/>
  <c r="AO49" i="10"/>
  <c r="AP49" i="10"/>
  <c r="AQ49" i="10"/>
  <c r="AR49" i="10"/>
  <c r="AS49" i="10"/>
  <c r="AT49" i="10"/>
  <c r="AU49" i="10"/>
  <c r="AV49" i="10"/>
  <c r="AW49" i="10"/>
  <c r="AX49" i="10"/>
  <c r="AY49" i="10"/>
  <c r="AZ49" i="10"/>
  <c r="BA49" i="10"/>
  <c r="BB49" i="10"/>
  <c r="BC49" i="10"/>
  <c r="BD49" i="10"/>
  <c r="BE49" i="10"/>
  <c r="BF49" i="10"/>
  <c r="BG49" i="10"/>
  <c r="BH49" i="10"/>
  <c r="BI49" i="10"/>
  <c r="BJ49" i="10"/>
  <c r="BK49" i="10"/>
  <c r="BL49" i="10"/>
  <c r="BM49" i="10"/>
  <c r="BN49" i="10"/>
  <c r="BO49" i="10"/>
  <c r="BP49" i="10"/>
  <c r="BQ49" i="10"/>
  <c r="BR49" i="10"/>
  <c r="BS49" i="10"/>
  <c r="BT49" i="10"/>
  <c r="BU49" i="10"/>
  <c r="BV49" i="10"/>
  <c r="BW49" i="10"/>
  <c r="BX49" i="10"/>
  <c r="BY49" i="10"/>
  <c r="BZ49" i="10"/>
  <c r="CA49" i="10"/>
  <c r="CB49" i="10"/>
  <c r="CC49" i="10"/>
  <c r="CD49" i="10"/>
  <c r="CE49" i="10"/>
  <c r="AM50" i="10"/>
  <c r="AN50" i="10"/>
  <c r="AO50" i="10"/>
  <c r="AP50" i="10"/>
  <c r="AQ50" i="10"/>
  <c r="AR50" i="10"/>
  <c r="AS50" i="10"/>
  <c r="AT50"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U50" i="10"/>
  <c r="BV50" i="10"/>
  <c r="BW50" i="10"/>
  <c r="BX50" i="10"/>
  <c r="BY50" i="10"/>
  <c r="BZ50" i="10"/>
  <c r="CA50" i="10"/>
  <c r="CB50" i="10"/>
  <c r="CC50" i="10"/>
  <c r="CD50" i="10"/>
  <c r="CE50" i="10"/>
  <c r="AM51" i="10"/>
  <c r="AN51" i="10"/>
  <c r="AO51" i="10"/>
  <c r="AP51" i="10"/>
  <c r="AQ51" i="10"/>
  <c r="AR51" i="10"/>
  <c r="AS51" i="10"/>
  <c r="AT51" i="10"/>
  <c r="AU51" i="10"/>
  <c r="AV51" i="10"/>
  <c r="AW51" i="10"/>
  <c r="AX51" i="10"/>
  <c r="AY51" i="10"/>
  <c r="AZ51" i="10"/>
  <c r="BA51" i="10"/>
  <c r="BB51" i="10"/>
  <c r="BC51" i="10"/>
  <c r="BD51" i="10"/>
  <c r="BE51" i="10"/>
  <c r="BF51" i="10"/>
  <c r="BG51" i="10"/>
  <c r="BH51" i="10"/>
  <c r="BI51" i="10"/>
  <c r="BJ51" i="10"/>
  <c r="BK51" i="10"/>
  <c r="BL51" i="10"/>
  <c r="BM51" i="10"/>
  <c r="BN51" i="10"/>
  <c r="BO51" i="10"/>
  <c r="BP51" i="10"/>
  <c r="BQ51" i="10"/>
  <c r="BR51" i="10"/>
  <c r="BS51" i="10"/>
  <c r="BT51" i="10"/>
  <c r="BU51" i="10"/>
  <c r="BV51" i="10"/>
  <c r="BW51" i="10"/>
  <c r="BX51" i="10"/>
  <c r="BY51" i="10"/>
  <c r="BZ51" i="10"/>
  <c r="CA51" i="10"/>
  <c r="CB51" i="10"/>
  <c r="CC51" i="10"/>
  <c r="CD51" i="10"/>
  <c r="CE51" i="10"/>
  <c r="AM52" i="10"/>
  <c r="AN52" i="10"/>
  <c r="AO52" i="10"/>
  <c r="AP52" i="10"/>
  <c r="AQ52" i="10"/>
  <c r="AR52" i="10"/>
  <c r="AS52" i="10"/>
  <c r="AT52" i="10"/>
  <c r="AU52" i="10"/>
  <c r="AV52" i="10"/>
  <c r="AW52" i="10"/>
  <c r="AX52" i="10"/>
  <c r="AY52" i="10"/>
  <c r="AZ52" i="10"/>
  <c r="BA52" i="10"/>
  <c r="BB52" i="10"/>
  <c r="BC52" i="10"/>
  <c r="BD52" i="10"/>
  <c r="BE52" i="10"/>
  <c r="BF52" i="10"/>
  <c r="BG52" i="10"/>
  <c r="BH52" i="10"/>
  <c r="BI52" i="10"/>
  <c r="BJ52" i="10"/>
  <c r="BK52" i="10"/>
  <c r="BL52" i="10"/>
  <c r="BM52" i="10"/>
  <c r="BN52" i="10"/>
  <c r="BO52" i="10"/>
  <c r="BP52" i="10"/>
  <c r="BQ52" i="10"/>
  <c r="BR52" i="10"/>
  <c r="BS52" i="10"/>
  <c r="BT52" i="10"/>
  <c r="BU52" i="10"/>
  <c r="BV52" i="10"/>
  <c r="BW52" i="10"/>
  <c r="BX52" i="10"/>
  <c r="BY52" i="10"/>
  <c r="BZ52" i="10"/>
  <c r="CA52" i="10"/>
  <c r="CB52" i="10"/>
  <c r="CC52" i="10"/>
  <c r="CD52" i="10"/>
  <c r="CE52" i="10"/>
  <c r="AM53" i="10"/>
  <c r="AN53" i="10"/>
  <c r="AO53" i="10"/>
  <c r="AP53" i="10"/>
  <c r="AQ53" i="10"/>
  <c r="AR53" i="10"/>
  <c r="AS53" i="10"/>
  <c r="AT53" i="10"/>
  <c r="AU53" i="10"/>
  <c r="AV53" i="10"/>
  <c r="AW53" i="10"/>
  <c r="AX53" i="10"/>
  <c r="AY53" i="10"/>
  <c r="AZ53" i="10"/>
  <c r="BA53" i="10"/>
  <c r="BB53" i="10"/>
  <c r="BC53" i="10"/>
  <c r="BD53" i="10"/>
  <c r="BE53" i="10"/>
  <c r="BF53" i="10"/>
  <c r="BG53" i="10"/>
  <c r="BH53" i="10"/>
  <c r="BI53" i="10"/>
  <c r="BJ53" i="10"/>
  <c r="BK53" i="10"/>
  <c r="BL53" i="10"/>
  <c r="BM53" i="10"/>
  <c r="BN53" i="10"/>
  <c r="BO53" i="10"/>
  <c r="BP53" i="10"/>
  <c r="BQ53" i="10"/>
  <c r="BR53" i="10"/>
  <c r="BS53" i="10"/>
  <c r="BT53" i="10"/>
  <c r="BU53" i="10"/>
  <c r="BV53" i="10"/>
  <c r="BW53" i="10"/>
  <c r="BX53" i="10"/>
  <c r="BY53" i="10"/>
  <c r="BZ53" i="10"/>
  <c r="CA53" i="10"/>
  <c r="CB53" i="10"/>
  <c r="CC53" i="10"/>
  <c r="CD53" i="10"/>
  <c r="CE53" i="10"/>
  <c r="AM54" i="10"/>
  <c r="AN54" i="10"/>
  <c r="AO54" i="10"/>
  <c r="AP54" i="10"/>
  <c r="AQ54" i="10"/>
  <c r="AR54" i="10"/>
  <c r="AS54" i="10"/>
  <c r="AT54" i="10"/>
  <c r="AU54" i="10"/>
  <c r="AV54" i="10"/>
  <c r="AW54" i="10"/>
  <c r="AX54" i="10"/>
  <c r="AY54" i="10"/>
  <c r="AZ54" i="10"/>
  <c r="BA54" i="10"/>
  <c r="BB54" i="10"/>
  <c r="BC54" i="10"/>
  <c r="BD54" i="10"/>
  <c r="BE54" i="10"/>
  <c r="BF54" i="10"/>
  <c r="BG54" i="10"/>
  <c r="BH54" i="10"/>
  <c r="BI54" i="10"/>
  <c r="BJ54" i="10"/>
  <c r="BK54" i="10"/>
  <c r="BL54" i="10"/>
  <c r="BM54" i="10"/>
  <c r="BN54" i="10"/>
  <c r="BO54" i="10"/>
  <c r="BP54" i="10"/>
  <c r="BQ54" i="10"/>
  <c r="BR54" i="10"/>
  <c r="BS54" i="10"/>
  <c r="BT54" i="10"/>
  <c r="BU54" i="10"/>
  <c r="BV54" i="10"/>
  <c r="BW54" i="10"/>
  <c r="BX54" i="10"/>
  <c r="BY54" i="10"/>
  <c r="BZ54" i="10"/>
  <c r="CA54" i="10"/>
  <c r="CB54" i="10"/>
  <c r="CC54" i="10"/>
  <c r="CD54" i="10"/>
  <c r="CE54" i="10"/>
  <c r="AM55" i="10"/>
  <c r="AN55" i="10"/>
  <c r="AO55" i="10"/>
  <c r="AP55" i="10"/>
  <c r="AQ55" i="10"/>
  <c r="AR55" i="10"/>
  <c r="AS55" i="10"/>
  <c r="AT55" i="10"/>
  <c r="AU55" i="10"/>
  <c r="AV55" i="10"/>
  <c r="AW55" i="10"/>
  <c r="AX55" i="10"/>
  <c r="AY55" i="10"/>
  <c r="AZ55" i="10"/>
  <c r="BA55" i="10"/>
  <c r="BB55" i="10"/>
  <c r="BC55" i="10"/>
  <c r="BD55" i="10"/>
  <c r="BE55" i="10"/>
  <c r="BF55" i="10"/>
  <c r="BG55" i="10"/>
  <c r="BH55" i="10"/>
  <c r="BI55" i="10"/>
  <c r="BJ55" i="10"/>
  <c r="BK55" i="10"/>
  <c r="BL55" i="10"/>
  <c r="BM55" i="10"/>
  <c r="BN55" i="10"/>
  <c r="BO55" i="10"/>
  <c r="BP55" i="10"/>
  <c r="BQ55" i="10"/>
  <c r="BR55" i="10"/>
  <c r="BS55" i="10"/>
  <c r="BT55" i="10"/>
  <c r="BU55" i="10"/>
  <c r="BV55" i="10"/>
  <c r="BW55" i="10"/>
  <c r="BX55" i="10"/>
  <c r="BY55" i="10"/>
  <c r="BZ55" i="10"/>
  <c r="CA55" i="10"/>
  <c r="CB55" i="10"/>
  <c r="CC55" i="10"/>
  <c r="CD55" i="10"/>
  <c r="CE55" i="10"/>
  <c r="AM56" i="10"/>
  <c r="AN56" i="10"/>
  <c r="AO56" i="10"/>
  <c r="AP56" i="10"/>
  <c r="AQ56" i="10"/>
  <c r="AR56" i="10"/>
  <c r="AS56" i="10"/>
  <c r="AT56" i="10"/>
  <c r="AU56" i="10"/>
  <c r="AV56" i="10"/>
  <c r="AW56" i="10"/>
  <c r="AX56" i="10"/>
  <c r="AY56" i="10"/>
  <c r="AZ56" i="10"/>
  <c r="BA56" i="10"/>
  <c r="BB56" i="10"/>
  <c r="BC56" i="10"/>
  <c r="BD56" i="10"/>
  <c r="BE56" i="10"/>
  <c r="BF56" i="10"/>
  <c r="BG56" i="10"/>
  <c r="BH56" i="10"/>
  <c r="BI56" i="10"/>
  <c r="BJ56" i="10"/>
  <c r="BK56" i="10"/>
  <c r="BL56" i="10"/>
  <c r="BM56" i="10"/>
  <c r="BN56" i="10"/>
  <c r="BO56" i="10"/>
  <c r="BP56" i="10"/>
  <c r="BQ56" i="10"/>
  <c r="BR56" i="10"/>
  <c r="BS56" i="10"/>
  <c r="BT56" i="10"/>
  <c r="BU56" i="10"/>
  <c r="BV56" i="10"/>
  <c r="BW56" i="10"/>
  <c r="BX56" i="10"/>
  <c r="BY56" i="10"/>
  <c r="BZ56" i="10"/>
  <c r="CA56" i="10"/>
  <c r="CB56" i="10"/>
  <c r="CC56" i="10"/>
  <c r="CD56" i="10"/>
  <c r="CE56" i="10"/>
  <c r="AM57" i="10"/>
  <c r="AN57" i="10"/>
  <c r="AO57" i="10"/>
  <c r="AP57" i="10"/>
  <c r="AQ57" i="10"/>
  <c r="AR57" i="10"/>
  <c r="AS57" i="10"/>
  <c r="AT57" i="10"/>
  <c r="AU57" i="10"/>
  <c r="AV57" i="10"/>
  <c r="AW57" i="10"/>
  <c r="AX57" i="10"/>
  <c r="AY57" i="10"/>
  <c r="AZ57" i="10"/>
  <c r="BA57" i="10"/>
  <c r="BB57" i="10"/>
  <c r="BC57" i="10"/>
  <c r="BD57" i="10"/>
  <c r="BE57" i="10"/>
  <c r="BF57" i="10"/>
  <c r="BG57" i="10"/>
  <c r="BH57" i="10"/>
  <c r="BI57" i="10"/>
  <c r="BJ57" i="10"/>
  <c r="BK57" i="10"/>
  <c r="BL57" i="10"/>
  <c r="BM57" i="10"/>
  <c r="BN57" i="10"/>
  <c r="BO57" i="10"/>
  <c r="BP57" i="10"/>
  <c r="BQ57" i="10"/>
  <c r="BR57" i="10"/>
  <c r="BS57" i="10"/>
  <c r="BT57" i="10"/>
  <c r="BU57" i="10"/>
  <c r="BV57" i="10"/>
  <c r="BW57" i="10"/>
  <c r="BX57" i="10"/>
  <c r="BY57" i="10"/>
  <c r="BZ57" i="10"/>
  <c r="CA57" i="10"/>
  <c r="CB57" i="10"/>
  <c r="CC57" i="10"/>
  <c r="CD57" i="10"/>
  <c r="CE57" i="10"/>
  <c r="AM58" i="10"/>
  <c r="AN58" i="10"/>
  <c r="AO58" i="10"/>
  <c r="AP58" i="10"/>
  <c r="AQ58" i="10"/>
  <c r="AR58" i="10"/>
  <c r="AS58" i="10"/>
  <c r="AT58" i="10"/>
  <c r="AU58" i="10"/>
  <c r="AV58" i="10"/>
  <c r="AW58" i="10"/>
  <c r="AX58" i="10"/>
  <c r="AY58" i="10"/>
  <c r="AZ58" i="10"/>
  <c r="BA58" i="10"/>
  <c r="BB58" i="10"/>
  <c r="BC58" i="10"/>
  <c r="BD58" i="10"/>
  <c r="BE58" i="10"/>
  <c r="BF58" i="10"/>
  <c r="BG58" i="10"/>
  <c r="BH58" i="10"/>
  <c r="BI58" i="10"/>
  <c r="BJ58" i="10"/>
  <c r="BK58" i="10"/>
  <c r="BL58" i="10"/>
  <c r="BM58" i="10"/>
  <c r="BN58" i="10"/>
  <c r="BO58" i="10"/>
  <c r="BP58" i="10"/>
  <c r="BQ58" i="10"/>
  <c r="BR58" i="10"/>
  <c r="BS58" i="10"/>
  <c r="BT58" i="10"/>
  <c r="BU58" i="10"/>
  <c r="BV58" i="10"/>
  <c r="BW58" i="10"/>
  <c r="BX58" i="10"/>
  <c r="BY58" i="10"/>
  <c r="BZ58" i="10"/>
  <c r="CA58" i="10"/>
  <c r="CB58" i="10"/>
  <c r="CC58" i="10"/>
  <c r="CD58" i="10"/>
  <c r="CE58" i="10"/>
  <c r="AM59" i="10"/>
  <c r="AN59" i="10"/>
  <c r="AO59" i="10"/>
  <c r="AP59" i="10"/>
  <c r="AQ59" i="10"/>
  <c r="AR59" i="10"/>
  <c r="AS59" i="10"/>
  <c r="AT59" i="10"/>
  <c r="AU59" i="10"/>
  <c r="AV59" i="10"/>
  <c r="AW59" i="10"/>
  <c r="AX59" i="10"/>
  <c r="AY59" i="10"/>
  <c r="AZ59" i="10"/>
  <c r="BA59" i="10"/>
  <c r="BB59" i="10"/>
  <c r="BC59" i="10"/>
  <c r="BD59" i="10"/>
  <c r="BE59" i="10"/>
  <c r="BF59" i="10"/>
  <c r="BG59" i="10"/>
  <c r="BH59" i="10"/>
  <c r="BI59" i="10"/>
  <c r="BJ59" i="10"/>
  <c r="BK59" i="10"/>
  <c r="BL59" i="10"/>
  <c r="BM59" i="10"/>
  <c r="BN59" i="10"/>
  <c r="BO59" i="10"/>
  <c r="BP59" i="10"/>
  <c r="BQ59" i="10"/>
  <c r="BR59" i="10"/>
  <c r="BS59" i="10"/>
  <c r="BT59" i="10"/>
  <c r="BU59" i="10"/>
  <c r="BV59" i="10"/>
  <c r="BW59" i="10"/>
  <c r="BX59" i="10"/>
  <c r="BY59" i="10"/>
  <c r="BZ59" i="10"/>
  <c r="CA59" i="10"/>
  <c r="CB59" i="10"/>
  <c r="CC59" i="10"/>
  <c r="CD59" i="10"/>
  <c r="CE59" i="10"/>
  <c r="AM60" i="10"/>
  <c r="AN60" i="10"/>
  <c r="AO60" i="10"/>
  <c r="AP60" i="10"/>
  <c r="AQ60" i="10"/>
  <c r="AR60" i="10"/>
  <c r="AS60" i="10"/>
  <c r="AT60" i="10"/>
  <c r="AU60" i="10"/>
  <c r="AV60" i="10"/>
  <c r="AW60" i="10"/>
  <c r="AX60" i="10"/>
  <c r="AY60" i="10"/>
  <c r="AZ60" i="10"/>
  <c r="BA60" i="10"/>
  <c r="BB60" i="10"/>
  <c r="BC60" i="10"/>
  <c r="BD60" i="10"/>
  <c r="BE60" i="10"/>
  <c r="BF60" i="10"/>
  <c r="BG60" i="10"/>
  <c r="BH60" i="10"/>
  <c r="BI60" i="10"/>
  <c r="BJ60" i="10"/>
  <c r="BK60" i="10"/>
  <c r="BL60" i="10"/>
  <c r="BM60" i="10"/>
  <c r="BN60" i="10"/>
  <c r="BO60" i="10"/>
  <c r="BP60" i="10"/>
  <c r="BQ60" i="10"/>
  <c r="BR60" i="10"/>
  <c r="BS60" i="10"/>
  <c r="BT60" i="10"/>
  <c r="BU60" i="10"/>
  <c r="BV60" i="10"/>
  <c r="BW60" i="10"/>
  <c r="BX60" i="10"/>
  <c r="BY60" i="10"/>
  <c r="BZ60" i="10"/>
  <c r="CA60" i="10"/>
  <c r="CB60" i="10"/>
  <c r="CC60" i="10"/>
  <c r="CD60" i="10"/>
  <c r="CE60" i="10"/>
  <c r="AM61" i="10"/>
  <c r="AN61" i="10"/>
  <c r="AO61" i="10"/>
  <c r="AP61" i="10"/>
  <c r="AQ61" i="10"/>
  <c r="AR61" i="10"/>
  <c r="AS61" i="10"/>
  <c r="AT61" i="10"/>
  <c r="AU61" i="10"/>
  <c r="AV61" i="10"/>
  <c r="AW61" i="10"/>
  <c r="AX61" i="10"/>
  <c r="AY61" i="10"/>
  <c r="AZ61" i="10"/>
  <c r="BA61" i="10"/>
  <c r="BB61" i="10"/>
  <c r="BC61" i="10"/>
  <c r="BD61" i="10"/>
  <c r="BE61" i="10"/>
  <c r="BF61" i="10"/>
  <c r="BG61" i="10"/>
  <c r="BH61" i="10"/>
  <c r="BI61" i="10"/>
  <c r="BJ61" i="10"/>
  <c r="BK61" i="10"/>
  <c r="BL61" i="10"/>
  <c r="BM61" i="10"/>
  <c r="BN61" i="10"/>
  <c r="BO61" i="10"/>
  <c r="BP61" i="10"/>
  <c r="BQ61" i="10"/>
  <c r="BR61" i="10"/>
  <c r="BS61" i="10"/>
  <c r="BT61" i="10"/>
  <c r="BU61" i="10"/>
  <c r="BV61" i="10"/>
  <c r="BW61" i="10"/>
  <c r="BX61" i="10"/>
  <c r="BY61" i="10"/>
  <c r="BZ61" i="10"/>
  <c r="CA61" i="10"/>
  <c r="CB61" i="10"/>
  <c r="CC61" i="10"/>
  <c r="CD61" i="10"/>
  <c r="CE61" i="10"/>
  <c r="AM62" i="10"/>
  <c r="AN62" i="10"/>
  <c r="AO62" i="10"/>
  <c r="AP62" i="10"/>
  <c r="AQ62" i="10"/>
  <c r="AR62" i="10"/>
  <c r="AS62" i="10"/>
  <c r="AT62" i="10"/>
  <c r="AU62" i="10"/>
  <c r="AV62" i="10"/>
  <c r="AW62" i="10"/>
  <c r="AX62" i="10"/>
  <c r="AY62" i="10"/>
  <c r="AZ62" i="10"/>
  <c r="BA62" i="10"/>
  <c r="BB62" i="10"/>
  <c r="BC62" i="10"/>
  <c r="BD62" i="10"/>
  <c r="BE62" i="10"/>
  <c r="BF62" i="10"/>
  <c r="BG62" i="10"/>
  <c r="BH62" i="10"/>
  <c r="BI62" i="10"/>
  <c r="BJ62" i="10"/>
  <c r="BK62" i="10"/>
  <c r="BL62" i="10"/>
  <c r="BM62" i="10"/>
  <c r="BN62" i="10"/>
  <c r="BO62" i="10"/>
  <c r="BP62" i="10"/>
  <c r="BQ62" i="10"/>
  <c r="BR62" i="10"/>
  <c r="BS62" i="10"/>
  <c r="BT62" i="10"/>
  <c r="BU62" i="10"/>
  <c r="BV62" i="10"/>
  <c r="BW62" i="10"/>
  <c r="BX62" i="10"/>
  <c r="BY62" i="10"/>
  <c r="BZ62" i="10"/>
  <c r="CA62" i="10"/>
  <c r="CB62" i="10"/>
  <c r="CC62" i="10"/>
  <c r="CD62" i="10"/>
  <c r="CE62" i="10"/>
  <c r="AM63" i="10"/>
  <c r="AN63" i="10"/>
  <c r="AO63" i="10"/>
  <c r="AP63" i="10"/>
  <c r="AQ63" i="10"/>
  <c r="AR63" i="10"/>
  <c r="AS63" i="10"/>
  <c r="AT63" i="10"/>
  <c r="AU63" i="10"/>
  <c r="AV63" i="10"/>
  <c r="AW63" i="10"/>
  <c r="AX63" i="10"/>
  <c r="AY63" i="10"/>
  <c r="AZ63" i="10"/>
  <c r="BA63" i="10"/>
  <c r="BB63" i="10"/>
  <c r="BC63" i="10"/>
  <c r="BD63" i="10"/>
  <c r="BE63" i="10"/>
  <c r="BF63" i="10"/>
  <c r="BG63" i="10"/>
  <c r="BH63" i="10"/>
  <c r="BI63" i="10"/>
  <c r="BJ63" i="10"/>
  <c r="BK63" i="10"/>
  <c r="BL63" i="10"/>
  <c r="BM63" i="10"/>
  <c r="BN63" i="10"/>
  <c r="BO63" i="10"/>
  <c r="BP63" i="10"/>
  <c r="BQ63" i="10"/>
  <c r="BR63" i="10"/>
  <c r="BS63" i="10"/>
  <c r="BT63" i="10"/>
  <c r="BU63" i="10"/>
  <c r="BV63" i="10"/>
  <c r="BW63" i="10"/>
  <c r="BX63" i="10"/>
  <c r="BY63" i="10"/>
  <c r="BZ63" i="10"/>
  <c r="CA63" i="10"/>
  <c r="CB63" i="10"/>
  <c r="CC63" i="10"/>
  <c r="CD63" i="10"/>
  <c r="CE63" i="10"/>
  <c r="AM64" i="10"/>
  <c r="AN64" i="10"/>
  <c r="AO64" i="10"/>
  <c r="AP64" i="10"/>
  <c r="AQ64" i="10"/>
  <c r="AR64" i="10"/>
  <c r="AS64" i="10"/>
  <c r="AT64" i="10"/>
  <c r="AU64" i="10"/>
  <c r="AV64" i="10"/>
  <c r="AW64" i="10"/>
  <c r="AX64" i="10"/>
  <c r="AY64" i="10"/>
  <c r="AZ64" i="10"/>
  <c r="BA64" i="10"/>
  <c r="BB64" i="10"/>
  <c r="BC64" i="10"/>
  <c r="BD64" i="10"/>
  <c r="BE64" i="10"/>
  <c r="BF64" i="10"/>
  <c r="BG64" i="10"/>
  <c r="BH64" i="10"/>
  <c r="BI64" i="10"/>
  <c r="BJ64" i="10"/>
  <c r="BK64" i="10"/>
  <c r="BL64" i="10"/>
  <c r="BM64" i="10"/>
  <c r="BN64" i="10"/>
  <c r="BO64" i="10"/>
  <c r="BP64" i="10"/>
  <c r="BQ64" i="10"/>
  <c r="BR64" i="10"/>
  <c r="BS64" i="10"/>
  <c r="BT64" i="10"/>
  <c r="BU64" i="10"/>
  <c r="BV64" i="10"/>
  <c r="BW64" i="10"/>
  <c r="BX64" i="10"/>
  <c r="BY64" i="10"/>
  <c r="BZ64" i="10"/>
  <c r="CA64" i="10"/>
  <c r="CB64" i="10"/>
  <c r="CC64" i="10"/>
  <c r="CD64" i="10"/>
  <c r="CE64" i="10"/>
  <c r="AM65" i="10"/>
  <c r="AN65" i="10"/>
  <c r="AO65" i="10"/>
  <c r="AP65" i="10"/>
  <c r="AQ65" i="10"/>
  <c r="AR65" i="10"/>
  <c r="AS65" i="10"/>
  <c r="AT65" i="10"/>
  <c r="AU65" i="10"/>
  <c r="AV65" i="10"/>
  <c r="AW65" i="10"/>
  <c r="AX65" i="10"/>
  <c r="AY65" i="10"/>
  <c r="AZ65" i="10"/>
  <c r="BA65" i="10"/>
  <c r="BB65" i="10"/>
  <c r="BC65" i="10"/>
  <c r="BD65" i="10"/>
  <c r="BE65" i="10"/>
  <c r="BF65" i="10"/>
  <c r="BG65" i="10"/>
  <c r="BH65" i="10"/>
  <c r="BI65" i="10"/>
  <c r="BJ65" i="10"/>
  <c r="BK65" i="10"/>
  <c r="BL65" i="10"/>
  <c r="BM65" i="10"/>
  <c r="BN65" i="10"/>
  <c r="BO65" i="10"/>
  <c r="BP65" i="10"/>
  <c r="BQ65" i="10"/>
  <c r="BR65" i="10"/>
  <c r="BS65" i="10"/>
  <c r="BT65" i="10"/>
  <c r="BU65" i="10"/>
  <c r="BV65" i="10"/>
  <c r="BW65" i="10"/>
  <c r="BX65" i="10"/>
  <c r="BY65" i="10"/>
  <c r="BZ65" i="10"/>
  <c r="CA65" i="10"/>
  <c r="CB65" i="10"/>
  <c r="CC65" i="10"/>
  <c r="CD65" i="10"/>
  <c r="CE65" i="10"/>
  <c r="AM66" i="10"/>
  <c r="AN66" i="10"/>
  <c r="AO66" i="10"/>
  <c r="AP66" i="10"/>
  <c r="AQ66" i="10"/>
  <c r="AR66" i="10"/>
  <c r="AS66" i="10"/>
  <c r="AT66" i="10"/>
  <c r="AU66" i="10"/>
  <c r="AV66" i="10"/>
  <c r="AW66" i="10"/>
  <c r="AX66" i="10"/>
  <c r="AY66" i="10"/>
  <c r="AZ66" i="10"/>
  <c r="BA66" i="10"/>
  <c r="BB66" i="10"/>
  <c r="BC66" i="10"/>
  <c r="BD66" i="10"/>
  <c r="BE66" i="10"/>
  <c r="BF66" i="10"/>
  <c r="BG66" i="10"/>
  <c r="BH66" i="10"/>
  <c r="BI66" i="10"/>
  <c r="BJ66" i="10"/>
  <c r="BK66" i="10"/>
  <c r="BL66" i="10"/>
  <c r="BM66" i="10"/>
  <c r="BN66" i="10"/>
  <c r="BO66" i="10"/>
  <c r="BP66" i="10"/>
  <c r="BQ66" i="10"/>
  <c r="BR66" i="10"/>
  <c r="BS66" i="10"/>
  <c r="BT66" i="10"/>
  <c r="BU66" i="10"/>
  <c r="BV66" i="10"/>
  <c r="BW66" i="10"/>
  <c r="BX66" i="10"/>
  <c r="BY66" i="10"/>
  <c r="BZ66" i="10"/>
  <c r="CA66" i="10"/>
  <c r="CB66" i="10"/>
  <c r="CC66" i="10"/>
  <c r="CD66" i="10"/>
  <c r="CE66" i="10"/>
  <c r="AM67" i="10"/>
  <c r="AN67" i="10"/>
  <c r="AO67" i="10"/>
  <c r="AP67" i="10"/>
  <c r="AQ67" i="10"/>
  <c r="AR67" i="10"/>
  <c r="AS67" i="10"/>
  <c r="AT67" i="10"/>
  <c r="AU67" i="10"/>
  <c r="AV67" i="10"/>
  <c r="AW67" i="10"/>
  <c r="AX67" i="10"/>
  <c r="AY67" i="10"/>
  <c r="AZ67" i="10"/>
  <c r="BA67" i="10"/>
  <c r="BB67" i="10"/>
  <c r="BC67" i="10"/>
  <c r="BD67" i="10"/>
  <c r="BE67" i="10"/>
  <c r="BF67" i="10"/>
  <c r="BG67" i="10"/>
  <c r="BH67" i="10"/>
  <c r="BI67" i="10"/>
  <c r="BJ67" i="10"/>
  <c r="BK67" i="10"/>
  <c r="BL67" i="10"/>
  <c r="BM67" i="10"/>
  <c r="BN67" i="10"/>
  <c r="BO67" i="10"/>
  <c r="BP67" i="10"/>
  <c r="BQ67" i="10"/>
  <c r="BR67" i="10"/>
  <c r="BS67" i="10"/>
  <c r="BT67" i="10"/>
  <c r="BU67" i="10"/>
  <c r="BV67" i="10"/>
  <c r="BW67" i="10"/>
  <c r="BX67" i="10"/>
  <c r="BY67" i="10"/>
  <c r="BZ67" i="10"/>
  <c r="CA67" i="10"/>
  <c r="CB67" i="10"/>
  <c r="CC67" i="10"/>
  <c r="CD67" i="10"/>
  <c r="CE67" i="10"/>
  <c r="AM68" i="10"/>
  <c r="AN68" i="10"/>
  <c r="AO68" i="10"/>
  <c r="AP68" i="10"/>
  <c r="AQ68" i="10"/>
  <c r="AR68" i="10"/>
  <c r="AS68" i="10"/>
  <c r="AT68" i="10"/>
  <c r="AU68" i="10"/>
  <c r="AV68" i="10"/>
  <c r="AW68" i="10"/>
  <c r="AX68" i="10"/>
  <c r="AY68" i="10"/>
  <c r="AZ68" i="10"/>
  <c r="BA68" i="10"/>
  <c r="BB68" i="10"/>
  <c r="BC68" i="10"/>
  <c r="BD68" i="10"/>
  <c r="BE68" i="10"/>
  <c r="BF68" i="10"/>
  <c r="BG68" i="10"/>
  <c r="BH68" i="10"/>
  <c r="BI68" i="10"/>
  <c r="BJ68" i="10"/>
  <c r="BK68" i="10"/>
  <c r="BL68" i="10"/>
  <c r="BM68" i="10"/>
  <c r="BN68" i="10"/>
  <c r="BO68" i="10"/>
  <c r="BP68" i="10"/>
  <c r="BQ68" i="10"/>
  <c r="BR68" i="10"/>
  <c r="BS68" i="10"/>
  <c r="BT68" i="10"/>
  <c r="BU68" i="10"/>
  <c r="BV68" i="10"/>
  <c r="BW68" i="10"/>
  <c r="BX68" i="10"/>
  <c r="BY68" i="10"/>
  <c r="BZ68" i="10"/>
  <c r="CA68" i="10"/>
  <c r="CB68" i="10"/>
  <c r="CC68" i="10"/>
  <c r="CD68" i="10"/>
  <c r="CE68" i="10"/>
  <c r="AM69" i="10"/>
  <c r="AN69" i="10"/>
  <c r="AO69" i="10"/>
  <c r="AP69" i="10"/>
  <c r="AQ69" i="10"/>
  <c r="AR69" i="10"/>
  <c r="AS69" i="10"/>
  <c r="AT69" i="10"/>
  <c r="AU69" i="10"/>
  <c r="AV69" i="10"/>
  <c r="AW69" i="10"/>
  <c r="AX69" i="10"/>
  <c r="AY69" i="10"/>
  <c r="AZ69" i="10"/>
  <c r="BA69" i="10"/>
  <c r="BB69" i="10"/>
  <c r="BC69" i="10"/>
  <c r="BD69" i="10"/>
  <c r="BE69" i="10"/>
  <c r="BF69" i="10"/>
  <c r="BG69" i="10"/>
  <c r="BH69" i="10"/>
  <c r="BI69" i="10"/>
  <c r="BJ69" i="10"/>
  <c r="BK69" i="10"/>
  <c r="BL69" i="10"/>
  <c r="BM69" i="10"/>
  <c r="BN69" i="10"/>
  <c r="BO69" i="10"/>
  <c r="BP69" i="10"/>
  <c r="BQ69" i="10"/>
  <c r="BR69" i="10"/>
  <c r="BS69" i="10"/>
  <c r="BT69" i="10"/>
  <c r="BU69" i="10"/>
  <c r="BV69" i="10"/>
  <c r="BW69" i="10"/>
  <c r="BX69" i="10"/>
  <c r="BY69" i="10"/>
  <c r="BZ69" i="10"/>
  <c r="CA69" i="10"/>
  <c r="CB69" i="10"/>
  <c r="CC69" i="10"/>
  <c r="CD69" i="10"/>
  <c r="CE69" i="10"/>
  <c r="AM70" i="10"/>
  <c r="AN70" i="10"/>
  <c r="AO70" i="10"/>
  <c r="AP70" i="10"/>
  <c r="AQ70" i="10"/>
  <c r="AR70" i="10"/>
  <c r="AS70" i="10"/>
  <c r="AT70" i="10"/>
  <c r="AU70" i="10"/>
  <c r="AV70" i="10"/>
  <c r="AW70" i="10"/>
  <c r="AX70" i="10"/>
  <c r="AY70" i="10"/>
  <c r="AZ70" i="10"/>
  <c r="BA70" i="10"/>
  <c r="BB70" i="10"/>
  <c r="BC70" i="10"/>
  <c r="BD70" i="10"/>
  <c r="BE70" i="10"/>
  <c r="BF70" i="10"/>
  <c r="BG70" i="10"/>
  <c r="BH70" i="10"/>
  <c r="BI70" i="10"/>
  <c r="BJ70" i="10"/>
  <c r="BK70" i="10"/>
  <c r="BL70" i="10"/>
  <c r="BM70" i="10"/>
  <c r="BN70" i="10"/>
  <c r="BO70" i="10"/>
  <c r="BP70" i="10"/>
  <c r="BQ70" i="10"/>
  <c r="BR70" i="10"/>
  <c r="BS70" i="10"/>
  <c r="BT70" i="10"/>
  <c r="BU70" i="10"/>
  <c r="BV70" i="10"/>
  <c r="BW70" i="10"/>
  <c r="BX70" i="10"/>
  <c r="BY70" i="10"/>
  <c r="BZ70" i="10"/>
  <c r="CA70" i="10"/>
  <c r="CB70" i="10"/>
  <c r="CC70" i="10"/>
  <c r="CD70" i="10"/>
  <c r="CE70" i="10"/>
  <c r="AM71" i="10"/>
  <c r="AN71" i="10"/>
  <c r="AO71" i="10"/>
  <c r="AP71" i="10"/>
  <c r="AQ71" i="10"/>
  <c r="AR71" i="10"/>
  <c r="AS71" i="10"/>
  <c r="AT71" i="10"/>
  <c r="AU71" i="10"/>
  <c r="AV71" i="10"/>
  <c r="AW71" i="10"/>
  <c r="AX71" i="10"/>
  <c r="AY71" i="10"/>
  <c r="AZ71" i="10"/>
  <c r="BA71" i="10"/>
  <c r="BB71" i="10"/>
  <c r="BC71" i="10"/>
  <c r="BD71" i="10"/>
  <c r="BE71" i="10"/>
  <c r="BF71" i="10"/>
  <c r="BG71" i="10"/>
  <c r="BH71" i="10"/>
  <c r="BI71" i="10"/>
  <c r="BJ71" i="10"/>
  <c r="BK71" i="10"/>
  <c r="BL71" i="10"/>
  <c r="BM71" i="10"/>
  <c r="BN71" i="10"/>
  <c r="BO71" i="10"/>
  <c r="BP71" i="10"/>
  <c r="BQ71" i="10"/>
  <c r="BR71" i="10"/>
  <c r="BS71" i="10"/>
  <c r="BT71" i="10"/>
  <c r="BU71" i="10"/>
  <c r="BV71" i="10"/>
  <c r="BW71" i="10"/>
  <c r="BX71" i="10"/>
  <c r="BY71" i="10"/>
  <c r="BZ71" i="10"/>
  <c r="CA71" i="10"/>
  <c r="CB71" i="10"/>
  <c r="CC71" i="10"/>
  <c r="CD71" i="10"/>
  <c r="CE71" i="10"/>
  <c r="AM72" i="10"/>
  <c r="AN72" i="10"/>
  <c r="AO72" i="10"/>
  <c r="AP72" i="10"/>
  <c r="AQ72" i="10"/>
  <c r="AR72" i="10"/>
  <c r="AS72" i="10"/>
  <c r="AT72" i="10"/>
  <c r="AU72" i="10"/>
  <c r="AV72" i="10"/>
  <c r="AW72" i="10"/>
  <c r="AX72" i="10"/>
  <c r="AY72" i="10"/>
  <c r="AZ72" i="10"/>
  <c r="BA72" i="10"/>
  <c r="BB72" i="10"/>
  <c r="BC72" i="10"/>
  <c r="BD72" i="10"/>
  <c r="BE72" i="10"/>
  <c r="BF72" i="10"/>
  <c r="BG72" i="10"/>
  <c r="BH72" i="10"/>
  <c r="BI72" i="10"/>
  <c r="BJ72" i="10"/>
  <c r="BK72" i="10"/>
  <c r="BL72" i="10"/>
  <c r="BM72" i="10"/>
  <c r="BN72" i="10"/>
  <c r="BO72" i="10"/>
  <c r="BP72" i="10"/>
  <c r="BQ72" i="10"/>
  <c r="BR72" i="10"/>
  <c r="BS72" i="10"/>
  <c r="BT72" i="10"/>
  <c r="BU72" i="10"/>
  <c r="BV72" i="10"/>
  <c r="BW72" i="10"/>
  <c r="BX72" i="10"/>
  <c r="BY72" i="10"/>
  <c r="BZ72" i="10"/>
  <c r="CA72" i="10"/>
  <c r="CB72" i="10"/>
  <c r="CC72" i="10"/>
  <c r="CD72" i="10"/>
  <c r="CE72" i="10"/>
  <c r="AM73" i="10"/>
  <c r="AN73" i="10"/>
  <c r="AO73" i="10"/>
  <c r="AP73" i="10"/>
  <c r="AQ73" i="10"/>
  <c r="AR73" i="10"/>
  <c r="AS73" i="10"/>
  <c r="AT73" i="10"/>
  <c r="AU73" i="10"/>
  <c r="AV73" i="10"/>
  <c r="AW73" i="10"/>
  <c r="AX73" i="10"/>
  <c r="AY73" i="10"/>
  <c r="AZ73" i="10"/>
  <c r="BA73" i="10"/>
  <c r="BB73" i="10"/>
  <c r="BC73" i="10"/>
  <c r="BD73" i="10"/>
  <c r="BE73" i="10"/>
  <c r="BF73" i="10"/>
  <c r="BG73" i="10"/>
  <c r="BH73" i="10"/>
  <c r="BI73" i="10"/>
  <c r="BJ73" i="10"/>
  <c r="BK73" i="10"/>
  <c r="BL73" i="10"/>
  <c r="BM73" i="10"/>
  <c r="BN73" i="10"/>
  <c r="BO73" i="10"/>
  <c r="BP73" i="10"/>
  <c r="BQ73" i="10"/>
  <c r="BR73" i="10"/>
  <c r="BS73" i="10"/>
  <c r="BT73" i="10"/>
  <c r="BU73" i="10"/>
  <c r="BV73" i="10"/>
  <c r="BW73" i="10"/>
  <c r="BX73" i="10"/>
  <c r="BY73" i="10"/>
  <c r="BZ73" i="10"/>
  <c r="CA73" i="10"/>
  <c r="CB73" i="10"/>
  <c r="CC73" i="10"/>
  <c r="CD73" i="10"/>
  <c r="CE73" i="10"/>
  <c r="AM74" i="10"/>
  <c r="AN74" i="10"/>
  <c r="AO74" i="10"/>
  <c r="AP74" i="10"/>
  <c r="AQ74" i="10"/>
  <c r="AR74" i="10"/>
  <c r="AS74" i="10"/>
  <c r="AT74" i="10"/>
  <c r="AU74" i="10"/>
  <c r="AV74" i="10"/>
  <c r="AW74" i="10"/>
  <c r="AX74" i="10"/>
  <c r="AY74" i="10"/>
  <c r="AZ74" i="10"/>
  <c r="BA74" i="10"/>
  <c r="BB74" i="10"/>
  <c r="BC74" i="10"/>
  <c r="BD74" i="10"/>
  <c r="BE74" i="10"/>
  <c r="BF74" i="10"/>
  <c r="BG74" i="10"/>
  <c r="BH74" i="10"/>
  <c r="BI74" i="10"/>
  <c r="BJ74" i="10"/>
  <c r="BK74" i="10"/>
  <c r="BL74" i="10"/>
  <c r="BM74" i="10"/>
  <c r="BN74" i="10"/>
  <c r="BO74" i="10"/>
  <c r="BP74" i="10"/>
  <c r="BQ74" i="10"/>
  <c r="BR74" i="10"/>
  <c r="BS74" i="10"/>
  <c r="BT74" i="10"/>
  <c r="BU74" i="10"/>
  <c r="BV74" i="10"/>
  <c r="BW74" i="10"/>
  <c r="BX74" i="10"/>
  <c r="BY74" i="10"/>
  <c r="BZ74" i="10"/>
  <c r="CA74" i="10"/>
  <c r="CB74" i="10"/>
  <c r="CC74" i="10"/>
  <c r="CD74" i="10"/>
  <c r="CE74" i="10"/>
  <c r="AM75" i="10"/>
  <c r="AN75" i="10"/>
  <c r="AO75" i="10"/>
  <c r="AP75" i="10"/>
  <c r="AQ75" i="10"/>
  <c r="AR75" i="10"/>
  <c r="AS75" i="10"/>
  <c r="AT75" i="10"/>
  <c r="AU75" i="10"/>
  <c r="AV75" i="10"/>
  <c r="AW75" i="10"/>
  <c r="AX75" i="10"/>
  <c r="AY75" i="10"/>
  <c r="AZ75" i="10"/>
  <c r="BA75" i="10"/>
  <c r="BB75" i="10"/>
  <c r="BC75" i="10"/>
  <c r="BD75" i="10"/>
  <c r="BE75" i="10"/>
  <c r="BF75" i="10"/>
  <c r="BG75" i="10"/>
  <c r="BH75" i="10"/>
  <c r="BI75" i="10"/>
  <c r="BJ75" i="10"/>
  <c r="BK75" i="10"/>
  <c r="BL75" i="10"/>
  <c r="BM75" i="10"/>
  <c r="BN75" i="10"/>
  <c r="BO75" i="10"/>
  <c r="BP75" i="10"/>
  <c r="BQ75" i="10"/>
  <c r="BR75" i="10"/>
  <c r="BS75" i="10"/>
  <c r="BT75" i="10"/>
  <c r="BU75" i="10"/>
  <c r="BV75" i="10"/>
  <c r="BW75" i="10"/>
  <c r="BX75" i="10"/>
  <c r="BY75" i="10"/>
  <c r="BZ75" i="10"/>
  <c r="CA75" i="10"/>
  <c r="CB75" i="10"/>
  <c r="CC75" i="10"/>
  <c r="CD75" i="10"/>
  <c r="CE75" i="10"/>
  <c r="AM76" i="10"/>
  <c r="AN76" i="10"/>
  <c r="AO76" i="10"/>
  <c r="AP76" i="10"/>
  <c r="AQ76" i="10"/>
  <c r="AR76" i="10"/>
  <c r="AS76" i="10"/>
  <c r="AT76" i="10"/>
  <c r="AU76" i="10"/>
  <c r="AV76" i="10"/>
  <c r="AW76" i="10"/>
  <c r="AX76" i="10"/>
  <c r="AY76" i="10"/>
  <c r="AZ76" i="10"/>
  <c r="BA76" i="10"/>
  <c r="BB76" i="10"/>
  <c r="BC76" i="10"/>
  <c r="BD76" i="10"/>
  <c r="BE76" i="10"/>
  <c r="BF76" i="10"/>
  <c r="BG76" i="10"/>
  <c r="BH76" i="10"/>
  <c r="BI76" i="10"/>
  <c r="BJ76" i="10"/>
  <c r="BK76" i="10"/>
  <c r="BL76" i="10"/>
  <c r="BM76" i="10"/>
  <c r="BN76" i="10"/>
  <c r="BO76" i="10"/>
  <c r="BP76" i="10"/>
  <c r="BQ76" i="10"/>
  <c r="BR76" i="10"/>
  <c r="BS76" i="10"/>
  <c r="BT76" i="10"/>
  <c r="BU76" i="10"/>
  <c r="BV76" i="10"/>
  <c r="BW76" i="10"/>
  <c r="BX76" i="10"/>
  <c r="BY76" i="10"/>
  <c r="BZ76" i="10"/>
  <c r="CA76" i="10"/>
  <c r="CB76" i="10"/>
  <c r="CC76" i="10"/>
  <c r="CD76" i="10"/>
  <c r="CE76" i="10"/>
  <c r="AM77" i="10"/>
  <c r="AN77" i="10"/>
  <c r="AO77" i="10"/>
  <c r="AP77" i="10"/>
  <c r="AQ77" i="10"/>
  <c r="AR77" i="10"/>
  <c r="AS77" i="10"/>
  <c r="AT77" i="10"/>
  <c r="AU77" i="10"/>
  <c r="AV77" i="10"/>
  <c r="AW77" i="10"/>
  <c r="AX77" i="10"/>
  <c r="AY77" i="10"/>
  <c r="AZ77" i="10"/>
  <c r="BA77" i="10"/>
  <c r="BB77" i="10"/>
  <c r="BC77" i="10"/>
  <c r="BD77" i="10"/>
  <c r="BE77" i="10"/>
  <c r="BF77" i="10"/>
  <c r="BG77" i="10"/>
  <c r="BH77" i="10"/>
  <c r="BI77" i="10"/>
  <c r="BJ77" i="10"/>
  <c r="BK77" i="10"/>
  <c r="BL77" i="10"/>
  <c r="BM77" i="10"/>
  <c r="BN77" i="10"/>
  <c r="BO77" i="10"/>
  <c r="BP77" i="10"/>
  <c r="BQ77" i="10"/>
  <c r="BR77" i="10"/>
  <c r="BS77" i="10"/>
  <c r="BT77" i="10"/>
  <c r="BU77" i="10"/>
  <c r="BV77" i="10"/>
  <c r="BW77" i="10"/>
  <c r="BX77" i="10"/>
  <c r="BY77" i="10"/>
  <c r="BZ77" i="10"/>
  <c r="CA77" i="10"/>
  <c r="CB77" i="10"/>
  <c r="CC77" i="10"/>
  <c r="CD77" i="10"/>
  <c r="CE77" i="10"/>
  <c r="AM78" i="10"/>
  <c r="AN78" i="10"/>
  <c r="AO78" i="10"/>
  <c r="AP78" i="10"/>
  <c r="AQ78" i="10"/>
  <c r="AR78" i="10"/>
  <c r="AS78" i="10"/>
  <c r="AT78" i="10"/>
  <c r="AU78" i="10"/>
  <c r="AV78" i="10"/>
  <c r="AW78" i="10"/>
  <c r="AX78" i="10"/>
  <c r="AY78" i="10"/>
  <c r="AZ78" i="10"/>
  <c r="BA78" i="10"/>
  <c r="BB78" i="10"/>
  <c r="BC78" i="10"/>
  <c r="BD78" i="10"/>
  <c r="BE78" i="10"/>
  <c r="BF78" i="10"/>
  <c r="BG78" i="10"/>
  <c r="BH78" i="10"/>
  <c r="BI78" i="10"/>
  <c r="BJ78" i="10"/>
  <c r="BK78" i="10"/>
  <c r="BL78" i="10"/>
  <c r="BM78" i="10"/>
  <c r="BN78" i="10"/>
  <c r="BO78" i="10"/>
  <c r="BP78" i="10"/>
  <c r="BQ78" i="10"/>
  <c r="BR78" i="10"/>
  <c r="BS78" i="10"/>
  <c r="BT78" i="10"/>
  <c r="BU78" i="10"/>
  <c r="BV78" i="10"/>
  <c r="BW78" i="10"/>
  <c r="BX78" i="10"/>
  <c r="BY78" i="10"/>
  <c r="BZ78" i="10"/>
  <c r="CA78" i="10"/>
  <c r="CB78" i="10"/>
  <c r="CC78" i="10"/>
  <c r="CD78" i="10"/>
  <c r="CE78" i="10"/>
  <c r="AM79" i="10"/>
  <c r="AN79" i="10"/>
  <c r="AO79" i="10"/>
  <c r="AP79" i="10"/>
  <c r="AQ79" i="10"/>
  <c r="AR79" i="10"/>
  <c r="AS79" i="10"/>
  <c r="AT79" i="10"/>
  <c r="AU79" i="10"/>
  <c r="AV79" i="10"/>
  <c r="AW79" i="10"/>
  <c r="AX79" i="10"/>
  <c r="AY79" i="10"/>
  <c r="AZ79" i="10"/>
  <c r="BA79" i="10"/>
  <c r="BB79" i="10"/>
  <c r="BC79" i="10"/>
  <c r="BD79" i="10"/>
  <c r="BE79" i="10"/>
  <c r="BF79" i="10"/>
  <c r="BG79" i="10"/>
  <c r="BH79" i="10"/>
  <c r="BI79" i="10"/>
  <c r="BJ79" i="10"/>
  <c r="BK79" i="10"/>
  <c r="BL79" i="10"/>
  <c r="BM79" i="10"/>
  <c r="BN79" i="10"/>
  <c r="BO79" i="10"/>
  <c r="BP79" i="10"/>
  <c r="BQ79" i="10"/>
  <c r="BR79" i="10"/>
  <c r="BS79" i="10"/>
  <c r="BT79" i="10"/>
  <c r="BU79" i="10"/>
  <c r="BV79" i="10"/>
  <c r="BW79" i="10"/>
  <c r="BX79" i="10"/>
  <c r="BY79" i="10"/>
  <c r="BZ79" i="10"/>
  <c r="CA79" i="10"/>
  <c r="CB79" i="10"/>
  <c r="CC79" i="10"/>
  <c r="CD79" i="10"/>
  <c r="CE79" i="10"/>
  <c r="AM80" i="10"/>
  <c r="AN80" i="10"/>
  <c r="AO80" i="10"/>
  <c r="AP80" i="10"/>
  <c r="AQ80" i="10"/>
  <c r="AR80" i="10"/>
  <c r="AS80" i="10"/>
  <c r="AT80" i="10"/>
  <c r="AU80" i="10"/>
  <c r="AV80" i="10"/>
  <c r="AW80" i="10"/>
  <c r="AX80" i="10"/>
  <c r="AY80" i="10"/>
  <c r="AZ80" i="10"/>
  <c r="BA80" i="10"/>
  <c r="BB80" i="10"/>
  <c r="BC80" i="10"/>
  <c r="BD80" i="10"/>
  <c r="BE80" i="10"/>
  <c r="BF80" i="10"/>
  <c r="BG80" i="10"/>
  <c r="BH80" i="10"/>
  <c r="BI80" i="10"/>
  <c r="BJ80" i="10"/>
  <c r="BK80" i="10"/>
  <c r="BL80" i="10"/>
  <c r="BM80" i="10"/>
  <c r="BN80" i="10"/>
  <c r="BO80" i="10"/>
  <c r="BP80" i="10"/>
  <c r="BQ80" i="10"/>
  <c r="BR80" i="10"/>
  <c r="BS80" i="10"/>
  <c r="BT80" i="10"/>
  <c r="BU80" i="10"/>
  <c r="BV80" i="10"/>
  <c r="BW80" i="10"/>
  <c r="BX80" i="10"/>
  <c r="BY80" i="10"/>
  <c r="BZ80" i="10"/>
  <c r="CA80" i="10"/>
  <c r="CB80" i="10"/>
  <c r="CC80" i="10"/>
  <c r="CD80" i="10"/>
  <c r="CE80" i="10"/>
  <c r="AM81" i="10"/>
  <c r="AN81" i="10"/>
  <c r="AO81" i="10"/>
  <c r="AP81" i="10"/>
  <c r="AQ81" i="10"/>
  <c r="AR81" i="10"/>
  <c r="AS81" i="10"/>
  <c r="AT81" i="10"/>
  <c r="AU81" i="10"/>
  <c r="AV81" i="10"/>
  <c r="AW81" i="10"/>
  <c r="AX81" i="10"/>
  <c r="AY81" i="10"/>
  <c r="AZ81" i="10"/>
  <c r="BA81" i="10"/>
  <c r="BB81" i="10"/>
  <c r="BC81" i="10"/>
  <c r="BD81" i="10"/>
  <c r="BE81" i="10"/>
  <c r="BF81" i="10"/>
  <c r="BG81" i="10"/>
  <c r="BH81" i="10"/>
  <c r="BI81" i="10"/>
  <c r="BJ81" i="10"/>
  <c r="BK81" i="10"/>
  <c r="BL81" i="10"/>
  <c r="BM81" i="10"/>
  <c r="BN81" i="10"/>
  <c r="BO81" i="10"/>
  <c r="BP81" i="10"/>
  <c r="BQ81" i="10"/>
  <c r="BR81" i="10"/>
  <c r="BS81" i="10"/>
  <c r="BT81" i="10"/>
  <c r="BU81" i="10"/>
  <c r="BV81" i="10"/>
  <c r="BW81" i="10"/>
  <c r="BX81" i="10"/>
  <c r="BY81" i="10"/>
  <c r="BZ81" i="10"/>
  <c r="CA81" i="10"/>
  <c r="CB81" i="10"/>
  <c r="CC81" i="10"/>
  <c r="CD81" i="10"/>
  <c r="CE81" i="10"/>
  <c r="AM82" i="10"/>
  <c r="AN82" i="10"/>
  <c r="AO82" i="10"/>
  <c r="AP82" i="10"/>
  <c r="AQ82" i="10"/>
  <c r="AR82" i="10"/>
  <c r="AS82" i="10"/>
  <c r="AT82" i="10"/>
  <c r="AU82" i="10"/>
  <c r="AV82" i="10"/>
  <c r="AW82" i="10"/>
  <c r="AX82" i="10"/>
  <c r="AY82" i="10"/>
  <c r="AZ82" i="10"/>
  <c r="BA82" i="10"/>
  <c r="BB82" i="10"/>
  <c r="BC82" i="10"/>
  <c r="BD82" i="10"/>
  <c r="BE82" i="10"/>
  <c r="BF82" i="10"/>
  <c r="BG82" i="10"/>
  <c r="BH82" i="10"/>
  <c r="BI82" i="10"/>
  <c r="BJ82" i="10"/>
  <c r="BK82" i="10"/>
  <c r="BL82" i="10"/>
  <c r="BM82" i="10"/>
  <c r="BN82" i="10"/>
  <c r="BO82" i="10"/>
  <c r="BP82" i="10"/>
  <c r="BQ82" i="10"/>
  <c r="BR82" i="10"/>
  <c r="BS82" i="10"/>
  <c r="BT82" i="10"/>
  <c r="BU82" i="10"/>
  <c r="BV82" i="10"/>
  <c r="BW82" i="10"/>
  <c r="BX82" i="10"/>
  <c r="BY82" i="10"/>
  <c r="BZ82" i="10"/>
  <c r="CA82" i="10"/>
  <c r="CB82" i="10"/>
  <c r="CC82" i="10"/>
  <c r="CD82" i="10"/>
  <c r="CE82" i="10"/>
  <c r="AM83" i="10"/>
  <c r="AN83" i="10"/>
  <c r="AO83" i="10"/>
  <c r="AP83" i="10"/>
  <c r="AQ83" i="10"/>
  <c r="AR83" i="10"/>
  <c r="AS83" i="10"/>
  <c r="AT83" i="10"/>
  <c r="AU83" i="10"/>
  <c r="AV83" i="10"/>
  <c r="AW83" i="10"/>
  <c r="AX83" i="10"/>
  <c r="AY83" i="10"/>
  <c r="AZ83" i="10"/>
  <c r="BA83" i="10"/>
  <c r="BB83" i="10"/>
  <c r="BC83" i="10"/>
  <c r="BD83" i="10"/>
  <c r="BE83" i="10"/>
  <c r="BF83" i="10"/>
  <c r="BG83" i="10"/>
  <c r="BH83" i="10"/>
  <c r="BI83" i="10"/>
  <c r="BJ83" i="10"/>
  <c r="BK83" i="10"/>
  <c r="BL83" i="10"/>
  <c r="BM83" i="10"/>
  <c r="BN83" i="10"/>
  <c r="BO83" i="10"/>
  <c r="BP83" i="10"/>
  <c r="BQ83" i="10"/>
  <c r="BR83" i="10"/>
  <c r="BS83" i="10"/>
  <c r="BT83" i="10"/>
  <c r="BU83" i="10"/>
  <c r="BV83" i="10"/>
  <c r="BW83" i="10"/>
  <c r="BX83" i="10"/>
  <c r="BY83" i="10"/>
  <c r="BZ83" i="10"/>
  <c r="CA83" i="10"/>
  <c r="CB83" i="10"/>
  <c r="CC83" i="10"/>
  <c r="CD83" i="10"/>
  <c r="CE83" i="10"/>
  <c r="AM84" i="10"/>
  <c r="AN84" i="10"/>
  <c r="AO84" i="10"/>
  <c r="AP84" i="10"/>
  <c r="AQ84" i="10"/>
  <c r="AR84" i="10"/>
  <c r="AS84" i="10"/>
  <c r="AT84" i="10"/>
  <c r="AU84" i="10"/>
  <c r="AV84" i="10"/>
  <c r="AW84" i="10"/>
  <c r="AX84" i="10"/>
  <c r="AY84" i="10"/>
  <c r="AZ84" i="10"/>
  <c r="BA84" i="10"/>
  <c r="BB84" i="10"/>
  <c r="BC84" i="10"/>
  <c r="BD84" i="10"/>
  <c r="BE84" i="10"/>
  <c r="BF84" i="10"/>
  <c r="BG84" i="10"/>
  <c r="BH84" i="10"/>
  <c r="BI84" i="10"/>
  <c r="BJ84" i="10"/>
  <c r="BK84" i="10"/>
  <c r="BL84" i="10"/>
  <c r="BM84" i="10"/>
  <c r="BN84" i="10"/>
  <c r="BO84" i="10"/>
  <c r="BP84" i="10"/>
  <c r="BQ84" i="10"/>
  <c r="BR84" i="10"/>
  <c r="BS84" i="10"/>
  <c r="BT84" i="10"/>
  <c r="BU84" i="10"/>
  <c r="BV84" i="10"/>
  <c r="BW84" i="10"/>
  <c r="BX84" i="10"/>
  <c r="BY84" i="10"/>
  <c r="BZ84" i="10"/>
  <c r="CA84" i="10"/>
  <c r="CB84" i="10"/>
  <c r="CC84" i="10"/>
  <c r="CD84" i="10"/>
  <c r="CE84" i="10"/>
  <c r="AM85" i="10"/>
  <c r="AN85" i="10"/>
  <c r="AO85" i="10"/>
  <c r="AP85" i="10"/>
  <c r="AQ85" i="10"/>
  <c r="AR85" i="10"/>
  <c r="AS85" i="10"/>
  <c r="AT85" i="10"/>
  <c r="AU85" i="10"/>
  <c r="AV85" i="10"/>
  <c r="AW85" i="10"/>
  <c r="AX85" i="10"/>
  <c r="AY85" i="10"/>
  <c r="AZ85" i="10"/>
  <c r="BA85" i="10"/>
  <c r="BB85" i="10"/>
  <c r="BC85" i="10"/>
  <c r="BD85" i="10"/>
  <c r="BE85" i="10"/>
  <c r="BF85" i="10"/>
  <c r="BG85" i="10"/>
  <c r="BH85" i="10"/>
  <c r="BI85" i="10"/>
  <c r="BJ85" i="10"/>
  <c r="BK85" i="10"/>
  <c r="BL85" i="10"/>
  <c r="BM85" i="10"/>
  <c r="BN85" i="10"/>
  <c r="BO85" i="10"/>
  <c r="BP85" i="10"/>
  <c r="BQ85" i="10"/>
  <c r="BR85" i="10"/>
  <c r="BS85" i="10"/>
  <c r="BT85" i="10"/>
  <c r="BU85" i="10"/>
  <c r="BV85" i="10"/>
  <c r="BW85" i="10"/>
  <c r="BX85" i="10"/>
  <c r="BY85" i="10"/>
  <c r="BZ85" i="10"/>
  <c r="CA85" i="10"/>
  <c r="CB85" i="10"/>
  <c r="CC85" i="10"/>
  <c r="CD85" i="10"/>
  <c r="CE85" i="10"/>
  <c r="AM86" i="10"/>
  <c r="AN86" i="10"/>
  <c r="AO86" i="10"/>
  <c r="AP86" i="10"/>
  <c r="AQ86" i="10"/>
  <c r="AR86" i="10"/>
  <c r="AS86" i="10"/>
  <c r="AT86" i="10"/>
  <c r="AU86" i="10"/>
  <c r="AV86" i="10"/>
  <c r="AW86" i="10"/>
  <c r="AX86" i="10"/>
  <c r="AY86" i="10"/>
  <c r="AZ86" i="10"/>
  <c r="BA86" i="10"/>
  <c r="BB86" i="10"/>
  <c r="BC86" i="10"/>
  <c r="BD86" i="10"/>
  <c r="BE86" i="10"/>
  <c r="BF86" i="10"/>
  <c r="BG86" i="10"/>
  <c r="BH86" i="10"/>
  <c r="BI86" i="10"/>
  <c r="BJ86" i="10"/>
  <c r="BK86" i="10"/>
  <c r="BL86" i="10"/>
  <c r="BM86" i="10"/>
  <c r="BN86" i="10"/>
  <c r="BO86" i="10"/>
  <c r="BP86" i="10"/>
  <c r="BQ86" i="10"/>
  <c r="BR86" i="10"/>
  <c r="BS86" i="10"/>
  <c r="BT86" i="10"/>
  <c r="BU86" i="10"/>
  <c r="BV86" i="10"/>
  <c r="BW86" i="10"/>
  <c r="BX86" i="10"/>
  <c r="BY86" i="10"/>
  <c r="BZ86" i="10"/>
  <c r="CA86" i="10"/>
  <c r="CB86" i="10"/>
  <c r="CC86" i="10"/>
  <c r="CD86" i="10"/>
  <c r="CE86" i="10"/>
  <c r="AM87" i="10"/>
  <c r="AN87" i="10"/>
  <c r="AO87" i="10"/>
  <c r="AP87" i="10"/>
  <c r="AQ87" i="10"/>
  <c r="AR87" i="10"/>
  <c r="AS87" i="10"/>
  <c r="AT87" i="10"/>
  <c r="AU87" i="10"/>
  <c r="AV87" i="10"/>
  <c r="AW87" i="10"/>
  <c r="AX87" i="10"/>
  <c r="AY87" i="10"/>
  <c r="AZ87" i="10"/>
  <c r="BA87" i="10"/>
  <c r="BB87" i="10"/>
  <c r="BC87" i="10"/>
  <c r="BD87" i="10"/>
  <c r="BE87" i="10"/>
  <c r="BF87" i="10"/>
  <c r="BG87" i="10"/>
  <c r="BH87" i="10"/>
  <c r="BI87" i="10"/>
  <c r="BJ87" i="10"/>
  <c r="BK87" i="10"/>
  <c r="BL87" i="10"/>
  <c r="BM87" i="10"/>
  <c r="BN87" i="10"/>
  <c r="BO87" i="10"/>
  <c r="BP87" i="10"/>
  <c r="BQ87" i="10"/>
  <c r="BR87" i="10"/>
  <c r="BS87" i="10"/>
  <c r="BT87" i="10"/>
  <c r="BU87" i="10"/>
  <c r="BV87" i="10"/>
  <c r="BW87" i="10"/>
  <c r="BX87" i="10"/>
  <c r="BY87" i="10"/>
  <c r="BZ87" i="10"/>
  <c r="CA87" i="10"/>
  <c r="CB87" i="10"/>
  <c r="CC87" i="10"/>
  <c r="CD87" i="10"/>
  <c r="CE87" i="10"/>
  <c r="AM88" i="10"/>
  <c r="AN88" i="10"/>
  <c r="AO88" i="10"/>
  <c r="AP88" i="10"/>
  <c r="AQ88" i="10"/>
  <c r="AR88" i="10"/>
  <c r="AS88" i="10"/>
  <c r="AT88" i="10"/>
  <c r="AU88" i="10"/>
  <c r="AV88" i="10"/>
  <c r="AW88" i="10"/>
  <c r="AX88" i="10"/>
  <c r="AY88" i="10"/>
  <c r="AZ88" i="10"/>
  <c r="BA88" i="10"/>
  <c r="BB88" i="10"/>
  <c r="BC88" i="10"/>
  <c r="BD88" i="10"/>
  <c r="BE88" i="10"/>
  <c r="BF88" i="10"/>
  <c r="BG88" i="10"/>
  <c r="BH88" i="10"/>
  <c r="BI88" i="10"/>
  <c r="BJ88" i="10"/>
  <c r="BK88" i="10"/>
  <c r="BL88" i="10"/>
  <c r="BM88" i="10"/>
  <c r="BN88" i="10"/>
  <c r="BO88" i="10"/>
  <c r="BP88" i="10"/>
  <c r="BQ88" i="10"/>
  <c r="BR88" i="10"/>
  <c r="BS88" i="10"/>
  <c r="BT88" i="10"/>
  <c r="BU88" i="10"/>
  <c r="BV88" i="10"/>
  <c r="BW88" i="10"/>
  <c r="BX88" i="10"/>
  <c r="BY88" i="10"/>
  <c r="BZ88" i="10"/>
  <c r="CA88" i="10"/>
  <c r="CB88" i="10"/>
  <c r="CC88" i="10"/>
  <c r="CD88" i="10"/>
  <c r="CE88" i="10"/>
  <c r="AM89" i="10"/>
  <c r="AN89" i="10"/>
  <c r="AO89" i="10"/>
  <c r="AP89" i="10"/>
  <c r="AQ89" i="10"/>
  <c r="AR89" i="10"/>
  <c r="AS89" i="10"/>
  <c r="AT89" i="10"/>
  <c r="AU89" i="10"/>
  <c r="AV89" i="10"/>
  <c r="AW89" i="10"/>
  <c r="AX89" i="10"/>
  <c r="AY89" i="10"/>
  <c r="AZ89" i="10"/>
  <c r="BA89" i="10"/>
  <c r="BB89" i="10"/>
  <c r="BC89" i="10"/>
  <c r="BD89" i="10"/>
  <c r="BE89" i="10"/>
  <c r="BF89" i="10"/>
  <c r="BG89" i="10"/>
  <c r="BH89" i="10"/>
  <c r="BI89" i="10"/>
  <c r="BJ89" i="10"/>
  <c r="BK89" i="10"/>
  <c r="BL89" i="10"/>
  <c r="BM89" i="10"/>
  <c r="BN89" i="10"/>
  <c r="BO89" i="10"/>
  <c r="BP89" i="10"/>
  <c r="BQ89" i="10"/>
  <c r="BR89" i="10"/>
  <c r="BS89" i="10"/>
  <c r="BT89" i="10"/>
  <c r="BU89" i="10"/>
  <c r="BV89" i="10"/>
  <c r="BW89" i="10"/>
  <c r="BX89" i="10"/>
  <c r="BY89" i="10"/>
  <c r="BZ89" i="10"/>
  <c r="CA89" i="10"/>
  <c r="CB89" i="10"/>
  <c r="CC89" i="10"/>
  <c r="CD89" i="10"/>
  <c r="CE89" i="10"/>
  <c r="AM90" i="10"/>
  <c r="AN90" i="10"/>
  <c r="AO90" i="10"/>
  <c r="AP90" i="10"/>
  <c r="AQ90" i="10"/>
  <c r="AR90" i="10"/>
  <c r="AS90" i="10"/>
  <c r="AT90" i="10"/>
  <c r="AU90" i="10"/>
  <c r="AV90" i="10"/>
  <c r="AW90" i="10"/>
  <c r="AX90" i="10"/>
  <c r="AY90" i="10"/>
  <c r="AZ90" i="10"/>
  <c r="BA90" i="10"/>
  <c r="BB90" i="10"/>
  <c r="BC90" i="10"/>
  <c r="BD90" i="10"/>
  <c r="BE90" i="10"/>
  <c r="BF90" i="10"/>
  <c r="BG90" i="10"/>
  <c r="BH90" i="10"/>
  <c r="BI90" i="10"/>
  <c r="BJ90" i="10"/>
  <c r="BK90" i="10"/>
  <c r="BL90" i="10"/>
  <c r="BM90" i="10"/>
  <c r="BN90" i="10"/>
  <c r="BO90" i="10"/>
  <c r="BP90" i="10"/>
  <c r="BQ90" i="10"/>
  <c r="BR90" i="10"/>
  <c r="BS90" i="10"/>
  <c r="BT90" i="10"/>
  <c r="BU90" i="10"/>
  <c r="BV90" i="10"/>
  <c r="BW90" i="10"/>
  <c r="BX90" i="10"/>
  <c r="BY90" i="10"/>
  <c r="BZ90" i="10"/>
  <c r="CA90" i="10"/>
  <c r="CB90" i="10"/>
  <c r="CC90" i="10"/>
  <c r="CD90" i="10"/>
  <c r="CE90" i="10"/>
  <c r="AM91" i="10"/>
  <c r="AN91" i="10"/>
  <c r="AO91" i="10"/>
  <c r="AP91" i="10"/>
  <c r="AQ91" i="10"/>
  <c r="AR91" i="10"/>
  <c r="AS91" i="10"/>
  <c r="AT91" i="10"/>
  <c r="AU91" i="10"/>
  <c r="AV91" i="10"/>
  <c r="AW91" i="10"/>
  <c r="AX91" i="10"/>
  <c r="AY91" i="10"/>
  <c r="AZ91" i="10"/>
  <c r="BA91" i="10"/>
  <c r="BB91" i="10"/>
  <c r="BC91" i="10"/>
  <c r="BD91" i="10"/>
  <c r="BE91" i="10"/>
  <c r="BF91" i="10"/>
  <c r="BG91" i="10"/>
  <c r="BH91" i="10"/>
  <c r="BI91" i="10"/>
  <c r="BJ91" i="10"/>
  <c r="BK91" i="10"/>
  <c r="BL91" i="10"/>
  <c r="BM91" i="10"/>
  <c r="BN91" i="10"/>
  <c r="BO91" i="10"/>
  <c r="BP91" i="10"/>
  <c r="BQ91" i="10"/>
  <c r="BR91" i="10"/>
  <c r="BS91" i="10"/>
  <c r="BT91" i="10"/>
  <c r="BU91" i="10"/>
  <c r="BV91" i="10"/>
  <c r="BW91" i="10"/>
  <c r="BX91" i="10"/>
  <c r="BY91" i="10"/>
  <c r="BZ91" i="10"/>
  <c r="CA91" i="10"/>
  <c r="CB91" i="10"/>
  <c r="CC91" i="10"/>
  <c r="CD91" i="10"/>
  <c r="CE91" i="10"/>
  <c r="AM92" i="10"/>
  <c r="AN92" i="10"/>
  <c r="AO92" i="10"/>
  <c r="AP92" i="10"/>
  <c r="AQ92" i="10"/>
  <c r="AR92" i="10"/>
  <c r="AS92" i="10"/>
  <c r="AT92" i="10"/>
  <c r="AU92" i="10"/>
  <c r="AV92" i="10"/>
  <c r="AW92" i="10"/>
  <c r="AX92" i="10"/>
  <c r="AY92" i="10"/>
  <c r="AZ92" i="10"/>
  <c r="BA92" i="10"/>
  <c r="BB92" i="10"/>
  <c r="BC92" i="10"/>
  <c r="BD92" i="10"/>
  <c r="BE92" i="10"/>
  <c r="BF92" i="10"/>
  <c r="BG92" i="10"/>
  <c r="BH92" i="10"/>
  <c r="BI92" i="10"/>
  <c r="BJ92" i="10"/>
  <c r="BK92" i="10"/>
  <c r="BL92" i="10"/>
  <c r="BM92" i="10"/>
  <c r="BN92" i="10"/>
  <c r="BO92" i="10"/>
  <c r="BP92" i="10"/>
  <c r="BQ92" i="10"/>
  <c r="BR92" i="10"/>
  <c r="BS92" i="10"/>
  <c r="BT92" i="10"/>
  <c r="BU92" i="10"/>
  <c r="BV92" i="10"/>
  <c r="BW92" i="10"/>
  <c r="BX92" i="10"/>
  <c r="BY92" i="10"/>
  <c r="BZ92" i="10"/>
  <c r="CA92" i="10"/>
  <c r="CB92" i="10"/>
  <c r="CC92" i="10"/>
  <c r="CD92" i="10"/>
  <c r="CE92" i="10"/>
  <c r="AM93" i="10"/>
  <c r="AN93" i="10"/>
  <c r="AO93" i="10"/>
  <c r="AP93" i="10"/>
  <c r="AQ93" i="10"/>
  <c r="AR93" i="10"/>
  <c r="AS93" i="10"/>
  <c r="AT93" i="10"/>
  <c r="AU93" i="10"/>
  <c r="AV93" i="10"/>
  <c r="AW93" i="10"/>
  <c r="AX93" i="10"/>
  <c r="AY93" i="10"/>
  <c r="AZ93" i="10"/>
  <c r="BA93" i="10"/>
  <c r="BB93" i="10"/>
  <c r="BC93" i="10"/>
  <c r="BD93" i="10"/>
  <c r="BE93" i="10"/>
  <c r="BF93" i="10"/>
  <c r="BG93" i="10"/>
  <c r="BH93" i="10"/>
  <c r="BI93" i="10"/>
  <c r="BJ93" i="10"/>
  <c r="BK93" i="10"/>
  <c r="BL93" i="10"/>
  <c r="BM93" i="10"/>
  <c r="BN93" i="10"/>
  <c r="BO93" i="10"/>
  <c r="BP93" i="10"/>
  <c r="BQ93" i="10"/>
  <c r="BR93" i="10"/>
  <c r="BS93" i="10"/>
  <c r="BT93" i="10"/>
  <c r="BU93" i="10"/>
  <c r="BV93" i="10"/>
  <c r="BW93" i="10"/>
  <c r="BX93" i="10"/>
  <c r="BY93" i="10"/>
  <c r="BZ93" i="10"/>
  <c r="CA93" i="10"/>
  <c r="CB93" i="10"/>
  <c r="CC93" i="10"/>
  <c r="CD93" i="10"/>
  <c r="CE93" i="10"/>
  <c r="AM94" i="10"/>
  <c r="AN94" i="10"/>
  <c r="AO94" i="10"/>
  <c r="AP94" i="10"/>
  <c r="AQ94" i="10"/>
  <c r="AR94" i="10"/>
  <c r="AS94" i="10"/>
  <c r="AT94" i="10"/>
  <c r="AU94" i="10"/>
  <c r="AV94" i="10"/>
  <c r="AW94" i="10"/>
  <c r="AX94" i="10"/>
  <c r="AY94" i="10"/>
  <c r="AZ94" i="10"/>
  <c r="BA94" i="10"/>
  <c r="BB94" i="10"/>
  <c r="BC94" i="10"/>
  <c r="BD94" i="10"/>
  <c r="BE94" i="10"/>
  <c r="BF94" i="10"/>
  <c r="BG94" i="10"/>
  <c r="BH94" i="10"/>
  <c r="BI94" i="10"/>
  <c r="BJ94" i="10"/>
  <c r="BK94" i="10"/>
  <c r="BL94" i="10"/>
  <c r="BM94" i="10"/>
  <c r="BN94" i="10"/>
  <c r="BO94" i="10"/>
  <c r="BP94" i="10"/>
  <c r="BQ94" i="10"/>
  <c r="BR94" i="10"/>
  <c r="BS94" i="10"/>
  <c r="BT94" i="10"/>
  <c r="BU94" i="10"/>
  <c r="BV94" i="10"/>
  <c r="BW94" i="10"/>
  <c r="BX94" i="10"/>
  <c r="BY94" i="10"/>
  <c r="BZ94" i="10"/>
  <c r="CA94" i="10"/>
  <c r="CB94" i="10"/>
  <c r="CC94" i="10"/>
  <c r="CD94" i="10"/>
  <c r="CE94" i="10"/>
  <c r="AM95" i="10"/>
  <c r="AN95" i="10"/>
  <c r="AO95" i="10"/>
  <c r="AP95" i="10"/>
  <c r="AQ95" i="10"/>
  <c r="AR95" i="10"/>
  <c r="AS95" i="10"/>
  <c r="AT95" i="10"/>
  <c r="AU95" i="10"/>
  <c r="AV95" i="10"/>
  <c r="AW95" i="10"/>
  <c r="AX95" i="10"/>
  <c r="AY95" i="10"/>
  <c r="AZ95" i="10"/>
  <c r="BA95" i="10"/>
  <c r="BB95" i="10"/>
  <c r="BC95" i="10"/>
  <c r="BD95" i="10"/>
  <c r="BE95" i="10"/>
  <c r="BF95" i="10"/>
  <c r="BG95" i="10"/>
  <c r="BH95" i="10"/>
  <c r="BI95" i="10"/>
  <c r="BJ95" i="10"/>
  <c r="BK95" i="10"/>
  <c r="BL95" i="10"/>
  <c r="BM95" i="10"/>
  <c r="BN95" i="10"/>
  <c r="BO95" i="10"/>
  <c r="BP95" i="10"/>
  <c r="BQ95" i="10"/>
  <c r="BR95" i="10"/>
  <c r="BS95" i="10"/>
  <c r="BT95" i="10"/>
  <c r="BU95" i="10"/>
  <c r="BV95" i="10"/>
  <c r="BW95" i="10"/>
  <c r="BX95" i="10"/>
  <c r="BY95" i="10"/>
  <c r="BZ95" i="10"/>
  <c r="CA95" i="10"/>
  <c r="CB95" i="10"/>
  <c r="CC95" i="10"/>
  <c r="CD95" i="10"/>
  <c r="CE95" i="10"/>
  <c r="AM96" i="10"/>
  <c r="AN96" i="10"/>
  <c r="AO96" i="10"/>
  <c r="AP96" i="10"/>
  <c r="AQ96" i="10"/>
  <c r="AR96" i="10"/>
  <c r="AS96" i="10"/>
  <c r="AT96" i="10"/>
  <c r="AU96" i="10"/>
  <c r="AV96" i="10"/>
  <c r="AW96" i="10"/>
  <c r="AX96" i="10"/>
  <c r="AY96" i="10"/>
  <c r="AZ96" i="10"/>
  <c r="BA96" i="10"/>
  <c r="BB96" i="10"/>
  <c r="BC96" i="10"/>
  <c r="BD96" i="10"/>
  <c r="BE96" i="10"/>
  <c r="BF96" i="10"/>
  <c r="BG96" i="10"/>
  <c r="BH96" i="10"/>
  <c r="BI96" i="10"/>
  <c r="BJ96" i="10"/>
  <c r="BK96" i="10"/>
  <c r="BL96" i="10"/>
  <c r="BM96" i="10"/>
  <c r="BN96" i="10"/>
  <c r="BO96" i="10"/>
  <c r="BP96" i="10"/>
  <c r="BQ96" i="10"/>
  <c r="BR96" i="10"/>
  <c r="BS96" i="10"/>
  <c r="BT96" i="10"/>
  <c r="BU96" i="10"/>
  <c r="BV96" i="10"/>
  <c r="BW96" i="10"/>
  <c r="BX96" i="10"/>
  <c r="BY96" i="10"/>
  <c r="BZ96" i="10"/>
  <c r="CA96" i="10"/>
  <c r="CB96" i="10"/>
  <c r="CC96" i="10"/>
  <c r="CD96" i="10"/>
  <c r="CE96" i="10"/>
  <c r="AM97" i="10"/>
  <c r="AN97" i="10"/>
  <c r="AO97" i="10"/>
  <c r="AP97" i="10"/>
  <c r="AQ97" i="10"/>
  <c r="AR97" i="10"/>
  <c r="AS97" i="10"/>
  <c r="AT97" i="10"/>
  <c r="AU97" i="10"/>
  <c r="AV97" i="10"/>
  <c r="AW97" i="10"/>
  <c r="AX97" i="10"/>
  <c r="AY97" i="10"/>
  <c r="AZ97" i="10"/>
  <c r="BA97" i="10"/>
  <c r="BB97" i="10"/>
  <c r="BC97" i="10"/>
  <c r="BD97" i="10"/>
  <c r="BE97" i="10"/>
  <c r="BF97" i="10"/>
  <c r="BG97" i="10"/>
  <c r="BH97" i="10"/>
  <c r="BI97" i="10"/>
  <c r="BJ97" i="10"/>
  <c r="BK97" i="10"/>
  <c r="BL97" i="10"/>
  <c r="BM97" i="10"/>
  <c r="BN97" i="10"/>
  <c r="BO97" i="10"/>
  <c r="BP97" i="10"/>
  <c r="BQ97" i="10"/>
  <c r="BR97" i="10"/>
  <c r="BS97" i="10"/>
  <c r="BT97" i="10"/>
  <c r="BU97" i="10"/>
  <c r="BV97" i="10"/>
  <c r="BW97" i="10"/>
  <c r="BX97" i="10"/>
  <c r="BY97" i="10"/>
  <c r="BZ97" i="10"/>
  <c r="CA97" i="10"/>
  <c r="CB97" i="10"/>
  <c r="CC97" i="10"/>
  <c r="CD97" i="10"/>
  <c r="CE97" i="10"/>
  <c r="AM98" i="10"/>
  <c r="AN98" i="10"/>
  <c r="AO98" i="10"/>
  <c r="AP98" i="10"/>
  <c r="AQ98" i="10"/>
  <c r="AR98" i="10"/>
  <c r="AS98" i="10"/>
  <c r="AT98" i="10"/>
  <c r="AU98" i="10"/>
  <c r="AV98" i="10"/>
  <c r="AW98" i="10"/>
  <c r="AX98" i="10"/>
  <c r="AY98" i="10"/>
  <c r="AZ98" i="10"/>
  <c r="BA98" i="10"/>
  <c r="BB98" i="10"/>
  <c r="BC98" i="10"/>
  <c r="BD98" i="10"/>
  <c r="BE98" i="10"/>
  <c r="BF98" i="10"/>
  <c r="BG98" i="10"/>
  <c r="BH98" i="10"/>
  <c r="BI98" i="10"/>
  <c r="BJ98" i="10"/>
  <c r="BK98" i="10"/>
  <c r="BL98" i="10"/>
  <c r="BM98" i="10"/>
  <c r="BN98" i="10"/>
  <c r="BO98" i="10"/>
  <c r="BP98" i="10"/>
  <c r="BQ98" i="10"/>
  <c r="BR98" i="10"/>
  <c r="BS98" i="10"/>
  <c r="BT98" i="10"/>
  <c r="BU98" i="10"/>
  <c r="BV98" i="10"/>
  <c r="BW98" i="10"/>
  <c r="BX98" i="10"/>
  <c r="BY98" i="10"/>
  <c r="BZ98" i="10"/>
  <c r="CA98" i="10"/>
  <c r="CB98" i="10"/>
  <c r="CC98" i="10"/>
  <c r="CD98" i="10"/>
  <c r="CE98" i="10"/>
  <c r="AM99" i="10"/>
  <c r="AN99" i="10"/>
  <c r="AO99" i="10"/>
  <c r="AP99" i="10"/>
  <c r="AQ99" i="10"/>
  <c r="AR99" i="10"/>
  <c r="AS99" i="10"/>
  <c r="AT99" i="10"/>
  <c r="AU99" i="10"/>
  <c r="AV99" i="10"/>
  <c r="AW99" i="10"/>
  <c r="AX99" i="10"/>
  <c r="AY99" i="10"/>
  <c r="AZ99" i="10"/>
  <c r="BA99" i="10"/>
  <c r="BB99" i="10"/>
  <c r="BC99" i="10"/>
  <c r="BD99" i="10"/>
  <c r="BE99" i="10"/>
  <c r="BF99" i="10"/>
  <c r="BG99" i="10"/>
  <c r="BH99" i="10"/>
  <c r="BI99" i="10"/>
  <c r="BJ99" i="10"/>
  <c r="BK99" i="10"/>
  <c r="BL99" i="10"/>
  <c r="BM99" i="10"/>
  <c r="BN99" i="10"/>
  <c r="BO99" i="10"/>
  <c r="BP99" i="10"/>
  <c r="BQ99" i="10"/>
  <c r="BR99" i="10"/>
  <c r="BS99" i="10"/>
  <c r="BT99" i="10"/>
  <c r="BU99" i="10"/>
  <c r="BV99" i="10"/>
  <c r="BW99" i="10"/>
  <c r="BX99" i="10"/>
  <c r="BY99" i="10"/>
  <c r="BZ99" i="10"/>
  <c r="CA99" i="10"/>
  <c r="CB99" i="10"/>
  <c r="CC99" i="10"/>
  <c r="CD99" i="10"/>
  <c r="CE99" i="10"/>
  <c r="AM100" i="10"/>
  <c r="AN100" i="10"/>
  <c r="AO100" i="10"/>
  <c r="AP100" i="10"/>
  <c r="AQ100" i="10"/>
  <c r="AR100" i="10"/>
  <c r="AS100" i="10"/>
  <c r="AT100" i="10"/>
  <c r="AU100" i="10"/>
  <c r="AV100" i="10"/>
  <c r="AW100" i="10"/>
  <c r="AX100" i="10"/>
  <c r="AY100" i="10"/>
  <c r="AZ100" i="10"/>
  <c r="BA100" i="10"/>
  <c r="BB100" i="10"/>
  <c r="BC100" i="10"/>
  <c r="BD100" i="10"/>
  <c r="BE100" i="10"/>
  <c r="BF100" i="10"/>
  <c r="BG100" i="10"/>
  <c r="BH100" i="10"/>
  <c r="BI100" i="10"/>
  <c r="BJ100" i="10"/>
  <c r="BK100" i="10"/>
  <c r="BL100" i="10"/>
  <c r="BM100" i="10"/>
  <c r="BN100" i="10"/>
  <c r="BO100" i="10"/>
  <c r="BP100" i="10"/>
  <c r="BQ100" i="10"/>
  <c r="BR100" i="10"/>
  <c r="BS100" i="10"/>
  <c r="BT100" i="10"/>
  <c r="BU100" i="10"/>
  <c r="BV100" i="10"/>
  <c r="BW100" i="10"/>
  <c r="BX100" i="10"/>
  <c r="BY100" i="10"/>
  <c r="BZ100" i="10"/>
  <c r="CA100" i="10"/>
  <c r="CB100" i="10"/>
  <c r="CC100" i="10"/>
  <c r="CD100" i="10"/>
  <c r="CE100" i="10"/>
  <c r="AM101" i="10"/>
  <c r="AN101" i="10"/>
  <c r="AO101" i="10"/>
  <c r="AP101" i="10"/>
  <c r="AQ101" i="10"/>
  <c r="AR101" i="10"/>
  <c r="AS101" i="10"/>
  <c r="AT101" i="10"/>
  <c r="AU101" i="10"/>
  <c r="AV101" i="10"/>
  <c r="AW101" i="10"/>
  <c r="AX101" i="10"/>
  <c r="AY101" i="10"/>
  <c r="AZ101" i="10"/>
  <c r="BA101" i="10"/>
  <c r="BB101" i="10"/>
  <c r="BC101" i="10"/>
  <c r="BD101" i="10"/>
  <c r="BE101" i="10"/>
  <c r="BF101" i="10"/>
  <c r="BG101" i="10"/>
  <c r="BH101" i="10"/>
  <c r="BI101" i="10"/>
  <c r="BJ101" i="10"/>
  <c r="BK101" i="10"/>
  <c r="BL101" i="10"/>
  <c r="BM101" i="10"/>
  <c r="BN101" i="10"/>
  <c r="BO101" i="10"/>
  <c r="BP101" i="10"/>
  <c r="BQ101" i="10"/>
  <c r="BR101" i="10"/>
  <c r="BS101" i="10"/>
  <c r="BT101" i="10"/>
  <c r="BU101" i="10"/>
  <c r="BV101" i="10"/>
  <c r="BW101" i="10"/>
  <c r="BX101" i="10"/>
  <c r="BY101" i="10"/>
  <c r="BZ101" i="10"/>
  <c r="CA101" i="10"/>
  <c r="CB101" i="10"/>
  <c r="CC101" i="10"/>
  <c r="CD101" i="10"/>
  <c r="CE101" i="10"/>
  <c r="AM102" i="10"/>
  <c r="AN102" i="10"/>
  <c r="AO102" i="10"/>
  <c r="AP102" i="10"/>
  <c r="AQ102" i="10"/>
  <c r="AR102" i="10"/>
  <c r="AS102" i="10"/>
  <c r="AT102" i="10"/>
  <c r="AU102" i="10"/>
  <c r="AV102" i="10"/>
  <c r="AW102" i="10"/>
  <c r="AX102" i="10"/>
  <c r="AY102" i="10"/>
  <c r="AZ102" i="10"/>
  <c r="BA102" i="10"/>
  <c r="BB102" i="10"/>
  <c r="BC102" i="10"/>
  <c r="BD102" i="10"/>
  <c r="BE102" i="10"/>
  <c r="BF102" i="10"/>
  <c r="BG102" i="10"/>
  <c r="BH102" i="10"/>
  <c r="BI102" i="10"/>
  <c r="BJ102" i="10"/>
  <c r="BK102" i="10"/>
  <c r="BL102" i="10"/>
  <c r="BM102" i="10"/>
  <c r="BN102" i="10"/>
  <c r="BO102" i="10"/>
  <c r="BP102" i="10"/>
  <c r="BQ102" i="10"/>
  <c r="BR102" i="10"/>
  <c r="BS102" i="10"/>
  <c r="BT102" i="10"/>
  <c r="BU102" i="10"/>
  <c r="BV102" i="10"/>
  <c r="BW102" i="10"/>
  <c r="BX102" i="10"/>
  <c r="BY102" i="10"/>
  <c r="BZ102" i="10"/>
  <c r="CA102" i="10"/>
  <c r="CB102" i="10"/>
  <c r="CC102" i="10"/>
  <c r="CD102" i="10"/>
  <c r="CE102" i="10"/>
  <c r="AM103" i="10"/>
  <c r="AN103" i="10"/>
  <c r="AO103" i="10"/>
  <c r="AP103" i="10"/>
  <c r="AQ103" i="10"/>
  <c r="AR103" i="10"/>
  <c r="AS103" i="10"/>
  <c r="AT103" i="10"/>
  <c r="AU103" i="10"/>
  <c r="AV103" i="10"/>
  <c r="AW103" i="10"/>
  <c r="AX103" i="10"/>
  <c r="AY103" i="10"/>
  <c r="AZ103" i="10"/>
  <c r="BA103" i="10"/>
  <c r="BB103" i="10"/>
  <c r="BC103" i="10"/>
  <c r="BD103" i="10"/>
  <c r="BE103" i="10"/>
  <c r="BF103" i="10"/>
  <c r="BG103" i="10"/>
  <c r="BH103" i="10"/>
  <c r="BI103" i="10"/>
  <c r="BJ103" i="10"/>
  <c r="BK103" i="10"/>
  <c r="BL103" i="10"/>
  <c r="BM103" i="10"/>
  <c r="BN103" i="10"/>
  <c r="BO103" i="10"/>
  <c r="BP103" i="10"/>
  <c r="BQ103" i="10"/>
  <c r="BR103" i="10"/>
  <c r="BS103" i="10"/>
  <c r="BT103" i="10"/>
  <c r="BU103" i="10"/>
  <c r="BV103" i="10"/>
  <c r="BW103" i="10"/>
  <c r="BX103" i="10"/>
  <c r="BY103" i="10"/>
  <c r="BZ103" i="10"/>
  <c r="CA103" i="10"/>
  <c r="CB103" i="10"/>
  <c r="CC103" i="10"/>
  <c r="CD103" i="10"/>
  <c r="CE103" i="10"/>
  <c r="AM104" i="10"/>
  <c r="AN104" i="10"/>
  <c r="AO104" i="10"/>
  <c r="AP104" i="10"/>
  <c r="AQ104" i="10"/>
  <c r="AR104" i="10"/>
  <c r="AS104" i="10"/>
  <c r="AT104" i="10"/>
  <c r="AU104" i="10"/>
  <c r="AV104" i="10"/>
  <c r="AW104" i="10"/>
  <c r="AX104" i="10"/>
  <c r="AY104" i="10"/>
  <c r="AZ104" i="10"/>
  <c r="BA104" i="10"/>
  <c r="BB104" i="10"/>
  <c r="BC104" i="10"/>
  <c r="BD104" i="10"/>
  <c r="BE104" i="10"/>
  <c r="BF104" i="10"/>
  <c r="BG104" i="10"/>
  <c r="BH104" i="10"/>
  <c r="BI104" i="10"/>
  <c r="BJ104" i="10"/>
  <c r="BK104" i="10"/>
  <c r="BL104" i="10"/>
  <c r="BM104" i="10"/>
  <c r="BN104" i="10"/>
  <c r="BO104" i="10"/>
  <c r="BP104" i="10"/>
  <c r="BQ104" i="10"/>
  <c r="BR104" i="10"/>
  <c r="BS104" i="10"/>
  <c r="BT104" i="10"/>
  <c r="BU104" i="10"/>
  <c r="BV104" i="10"/>
  <c r="BW104" i="10"/>
  <c r="BX104" i="10"/>
  <c r="BY104" i="10"/>
  <c r="BZ104" i="10"/>
  <c r="CA104" i="10"/>
  <c r="CB104" i="10"/>
  <c r="CC104" i="10"/>
  <c r="CD104" i="10"/>
  <c r="CE104" i="10"/>
  <c r="AM105" i="10"/>
  <c r="AN105" i="10"/>
  <c r="AO105" i="10"/>
  <c r="AP105" i="10"/>
  <c r="AQ105" i="10"/>
  <c r="AR105" i="10"/>
  <c r="AS105" i="10"/>
  <c r="AT105" i="10"/>
  <c r="AU105" i="10"/>
  <c r="AV105" i="10"/>
  <c r="AW105" i="10"/>
  <c r="AX105" i="10"/>
  <c r="AY105" i="10"/>
  <c r="AZ105" i="10"/>
  <c r="BA105" i="10"/>
  <c r="BB105" i="10"/>
  <c r="BC105" i="10"/>
  <c r="BD105" i="10"/>
  <c r="BE105" i="10"/>
  <c r="BF105" i="10"/>
  <c r="BG105" i="10"/>
  <c r="BH105" i="10"/>
  <c r="BI105" i="10"/>
  <c r="BJ105" i="10"/>
  <c r="BK105" i="10"/>
  <c r="BL105" i="10"/>
  <c r="BM105" i="10"/>
  <c r="BN105" i="10"/>
  <c r="BO105" i="10"/>
  <c r="BP105" i="10"/>
  <c r="BQ105" i="10"/>
  <c r="BR105" i="10"/>
  <c r="BS105" i="10"/>
  <c r="BT105" i="10"/>
  <c r="BU105" i="10"/>
  <c r="BV105" i="10"/>
  <c r="BW105" i="10"/>
  <c r="BX105" i="10"/>
  <c r="BY105" i="10"/>
  <c r="BZ105" i="10"/>
  <c r="CA105" i="10"/>
  <c r="CB105" i="10"/>
  <c r="CC105" i="10"/>
  <c r="CD105" i="10"/>
  <c r="CE105" i="10"/>
  <c r="AM106" i="10"/>
  <c r="AN106" i="10"/>
  <c r="AO106" i="10"/>
  <c r="AP106" i="10"/>
  <c r="AQ106" i="10"/>
  <c r="AR106" i="10"/>
  <c r="AS106" i="10"/>
  <c r="AT106" i="10"/>
  <c r="AU106" i="10"/>
  <c r="AV106" i="10"/>
  <c r="AW106" i="10"/>
  <c r="AX106" i="10"/>
  <c r="AY106" i="10"/>
  <c r="AZ106" i="10"/>
  <c r="BA106" i="10"/>
  <c r="BB106" i="10"/>
  <c r="BC106" i="10"/>
  <c r="BD106" i="10"/>
  <c r="BE106" i="10"/>
  <c r="BF106" i="10"/>
  <c r="BG106" i="10"/>
  <c r="BH106" i="10"/>
  <c r="BI106" i="10"/>
  <c r="BJ106" i="10"/>
  <c r="BK106" i="10"/>
  <c r="BL106" i="10"/>
  <c r="BM106" i="10"/>
  <c r="BN106" i="10"/>
  <c r="BO106" i="10"/>
  <c r="BP106" i="10"/>
  <c r="BQ106" i="10"/>
  <c r="BR106" i="10"/>
  <c r="BS106" i="10"/>
  <c r="BT106" i="10"/>
  <c r="BU106" i="10"/>
  <c r="BV106" i="10"/>
  <c r="BW106" i="10"/>
  <c r="BX106" i="10"/>
  <c r="BY106" i="10"/>
  <c r="BZ106" i="10"/>
  <c r="CA106" i="10"/>
  <c r="CB106" i="10"/>
  <c r="CC106" i="10"/>
  <c r="CD106" i="10"/>
  <c r="CE106" i="10"/>
  <c r="AM107" i="10"/>
  <c r="AN107" i="10"/>
  <c r="AO107" i="10"/>
  <c r="AP107" i="10"/>
  <c r="AQ107" i="10"/>
  <c r="AR107" i="10"/>
  <c r="AS107" i="10"/>
  <c r="AT107" i="10"/>
  <c r="AU107" i="10"/>
  <c r="AV107" i="10"/>
  <c r="AW107" i="10"/>
  <c r="AX107" i="10"/>
  <c r="AY107" i="10"/>
  <c r="AZ107" i="10"/>
  <c r="BA107" i="10"/>
  <c r="BB107" i="10"/>
  <c r="BC107" i="10"/>
  <c r="BD107" i="10"/>
  <c r="BE107" i="10"/>
  <c r="BF107" i="10"/>
  <c r="BG107" i="10"/>
  <c r="BH107" i="10"/>
  <c r="BI107" i="10"/>
  <c r="BJ107" i="10"/>
  <c r="BK107" i="10"/>
  <c r="BL107" i="10"/>
  <c r="BM107" i="10"/>
  <c r="BN107" i="10"/>
  <c r="BO107" i="10"/>
  <c r="BP107" i="10"/>
  <c r="BQ107" i="10"/>
  <c r="BR107" i="10"/>
  <c r="BS107" i="10"/>
  <c r="BT107" i="10"/>
  <c r="BU107" i="10"/>
  <c r="BV107" i="10"/>
  <c r="BW107" i="10"/>
  <c r="BX107" i="10"/>
  <c r="BY107" i="10"/>
  <c r="BZ107" i="10"/>
  <c r="CA107" i="10"/>
  <c r="CB107" i="10"/>
  <c r="CC107" i="10"/>
  <c r="CD107" i="10"/>
  <c r="CE107" i="10"/>
  <c r="AM108" i="10"/>
  <c r="AN108" i="10"/>
  <c r="AO108" i="10"/>
  <c r="AP108" i="10"/>
  <c r="AQ108" i="10"/>
  <c r="AR108" i="10"/>
  <c r="AS108" i="10"/>
  <c r="AT108" i="10"/>
  <c r="AU108" i="10"/>
  <c r="AV108" i="10"/>
  <c r="AW108" i="10"/>
  <c r="AX108" i="10"/>
  <c r="AY108" i="10"/>
  <c r="AZ108" i="10"/>
  <c r="BA108" i="10"/>
  <c r="BB108" i="10"/>
  <c r="BC108" i="10"/>
  <c r="BD108" i="10"/>
  <c r="BE108" i="10"/>
  <c r="BF108" i="10"/>
  <c r="BG108" i="10"/>
  <c r="BH108" i="10"/>
  <c r="BI108" i="10"/>
  <c r="BJ108" i="10"/>
  <c r="BK108" i="10"/>
  <c r="BL108" i="10"/>
  <c r="BM108" i="10"/>
  <c r="BN108" i="10"/>
  <c r="BO108" i="10"/>
  <c r="BP108" i="10"/>
  <c r="BQ108" i="10"/>
  <c r="BR108" i="10"/>
  <c r="BS108" i="10"/>
  <c r="BT108" i="10"/>
  <c r="BU108" i="10"/>
  <c r="BV108" i="10"/>
  <c r="BW108" i="10"/>
  <c r="BX108" i="10"/>
  <c r="BY108" i="10"/>
  <c r="BZ108" i="10"/>
  <c r="CA108" i="10"/>
  <c r="CB108" i="10"/>
  <c r="CC108" i="10"/>
  <c r="CD108" i="10"/>
  <c r="CE108" i="10"/>
  <c r="AM109" i="10"/>
  <c r="AN109" i="10"/>
  <c r="AO109" i="10"/>
  <c r="AP109" i="10"/>
  <c r="AQ109" i="10"/>
  <c r="AR109" i="10"/>
  <c r="AS109" i="10"/>
  <c r="AT109" i="10"/>
  <c r="AU109" i="10"/>
  <c r="AV109" i="10"/>
  <c r="AW109" i="10"/>
  <c r="AX109" i="10"/>
  <c r="AY109" i="10"/>
  <c r="AZ109" i="10"/>
  <c r="BA109" i="10"/>
  <c r="BB109" i="10"/>
  <c r="BC109" i="10"/>
  <c r="BD109" i="10"/>
  <c r="BE109" i="10"/>
  <c r="BF109" i="10"/>
  <c r="BG109" i="10"/>
  <c r="BH109" i="10"/>
  <c r="BI109" i="10"/>
  <c r="BJ109" i="10"/>
  <c r="BK109" i="10"/>
  <c r="BL109" i="10"/>
  <c r="BM109" i="10"/>
  <c r="BN109" i="10"/>
  <c r="BO109" i="10"/>
  <c r="BP109" i="10"/>
  <c r="BQ109" i="10"/>
  <c r="BR109" i="10"/>
  <c r="BS109" i="10"/>
  <c r="BT109" i="10"/>
  <c r="BU109" i="10"/>
  <c r="BV109" i="10"/>
  <c r="BW109" i="10"/>
  <c r="BX109" i="10"/>
  <c r="BY109" i="10"/>
  <c r="BZ109" i="10"/>
  <c r="CA109" i="10"/>
  <c r="CB109" i="10"/>
  <c r="CC109" i="10"/>
  <c r="CD109" i="10"/>
  <c r="CE109" i="10"/>
  <c r="AM110" i="10"/>
  <c r="AN110" i="10"/>
  <c r="AO110" i="10"/>
  <c r="AP110" i="10"/>
  <c r="AQ110" i="10"/>
  <c r="AR110" i="10"/>
  <c r="AS110" i="10"/>
  <c r="AT110" i="10"/>
  <c r="AU110" i="10"/>
  <c r="AV110" i="10"/>
  <c r="AW110" i="10"/>
  <c r="AX110" i="10"/>
  <c r="AY110" i="10"/>
  <c r="AZ110" i="10"/>
  <c r="BA110" i="10"/>
  <c r="BB110" i="10"/>
  <c r="BC110" i="10"/>
  <c r="BD110" i="10"/>
  <c r="BE110" i="10"/>
  <c r="BF110" i="10"/>
  <c r="BG110" i="10"/>
  <c r="BH110" i="10"/>
  <c r="BI110" i="10"/>
  <c r="BJ110" i="10"/>
  <c r="BK110" i="10"/>
  <c r="BL110" i="10"/>
  <c r="BM110" i="10"/>
  <c r="BN110" i="10"/>
  <c r="BO110" i="10"/>
  <c r="BP110" i="10"/>
  <c r="BQ110" i="10"/>
  <c r="BR110" i="10"/>
  <c r="BS110" i="10"/>
  <c r="BT110" i="10"/>
  <c r="BU110" i="10"/>
  <c r="BV110" i="10"/>
  <c r="BW110" i="10"/>
  <c r="BX110" i="10"/>
  <c r="BY110" i="10"/>
  <c r="BZ110" i="10"/>
  <c r="CA110" i="10"/>
  <c r="CB110" i="10"/>
  <c r="CC110" i="10"/>
  <c r="CD110" i="10"/>
  <c r="CE110" i="10"/>
  <c r="AM111" i="10"/>
  <c r="AN111" i="10"/>
  <c r="AO111" i="10"/>
  <c r="AP111" i="10"/>
  <c r="AQ111" i="10"/>
  <c r="AR111" i="10"/>
  <c r="AS111" i="10"/>
  <c r="AT111" i="10"/>
  <c r="AU111" i="10"/>
  <c r="AV111" i="10"/>
  <c r="AW111" i="10"/>
  <c r="AX111" i="10"/>
  <c r="AY111" i="10"/>
  <c r="AZ111" i="10"/>
  <c r="BA111" i="10"/>
  <c r="BB111" i="10"/>
  <c r="BC111" i="10"/>
  <c r="BD111" i="10"/>
  <c r="BE111" i="10"/>
  <c r="BF111" i="10"/>
  <c r="BG111" i="10"/>
  <c r="BH111" i="10"/>
  <c r="BI111" i="10"/>
  <c r="BJ111" i="10"/>
  <c r="BK111" i="10"/>
  <c r="BL111" i="10"/>
  <c r="BM111" i="10"/>
  <c r="BN111" i="10"/>
  <c r="BO111" i="10"/>
  <c r="BP111" i="10"/>
  <c r="BQ111" i="10"/>
  <c r="BR111" i="10"/>
  <c r="BS111" i="10"/>
  <c r="BT111" i="10"/>
  <c r="BU111" i="10"/>
  <c r="BV111" i="10"/>
  <c r="BW111" i="10"/>
  <c r="BX111" i="10"/>
  <c r="BY111" i="10"/>
  <c r="BZ111" i="10"/>
  <c r="CA111" i="10"/>
  <c r="CB111" i="10"/>
  <c r="CC111" i="10"/>
  <c r="CD111" i="10"/>
  <c r="CE111" i="10"/>
  <c r="AM112" i="10"/>
  <c r="AN112" i="10"/>
  <c r="AO112" i="10"/>
  <c r="AP112" i="10"/>
  <c r="AQ112" i="10"/>
  <c r="AR112" i="10"/>
  <c r="AS112" i="10"/>
  <c r="AT112" i="10"/>
  <c r="AU112" i="10"/>
  <c r="AV112" i="10"/>
  <c r="AW112" i="10"/>
  <c r="AX112" i="10"/>
  <c r="AY112" i="10"/>
  <c r="AZ112" i="10"/>
  <c r="BA112" i="10"/>
  <c r="BB112" i="10"/>
  <c r="BC112" i="10"/>
  <c r="BD112" i="10"/>
  <c r="BE112" i="10"/>
  <c r="BF112" i="10"/>
  <c r="BG112" i="10"/>
  <c r="BH112" i="10"/>
  <c r="BI112" i="10"/>
  <c r="BJ112" i="10"/>
  <c r="BK112" i="10"/>
  <c r="BL112" i="10"/>
  <c r="BM112" i="10"/>
  <c r="BN112" i="10"/>
  <c r="BO112" i="10"/>
  <c r="BP112" i="10"/>
  <c r="BQ112" i="10"/>
  <c r="BR112" i="10"/>
  <c r="BS112" i="10"/>
  <c r="BT112" i="10"/>
  <c r="BU112" i="10"/>
  <c r="BV112" i="10"/>
  <c r="BW112" i="10"/>
  <c r="BX112" i="10"/>
  <c r="BY112" i="10"/>
  <c r="BZ112" i="10"/>
  <c r="CA112" i="10"/>
  <c r="CB112" i="10"/>
  <c r="CC112" i="10"/>
  <c r="CD112" i="10"/>
  <c r="CE112" i="10"/>
  <c r="AM113" i="10"/>
  <c r="AN113" i="10"/>
  <c r="AO113" i="10"/>
  <c r="AP113" i="10"/>
  <c r="AQ113" i="10"/>
  <c r="AR113" i="10"/>
  <c r="AS113" i="10"/>
  <c r="AT113" i="10"/>
  <c r="AU113" i="10"/>
  <c r="AV113" i="10"/>
  <c r="AW113" i="10"/>
  <c r="AX113" i="10"/>
  <c r="AY113" i="10"/>
  <c r="AZ113" i="10"/>
  <c r="BA113" i="10"/>
  <c r="BB113" i="10"/>
  <c r="BC113" i="10"/>
  <c r="BD113" i="10"/>
  <c r="BE113" i="10"/>
  <c r="BF113" i="10"/>
  <c r="BG113" i="10"/>
  <c r="BH113" i="10"/>
  <c r="BI113" i="10"/>
  <c r="BJ113" i="10"/>
  <c r="BK113" i="10"/>
  <c r="BL113" i="10"/>
  <c r="BM113" i="10"/>
  <c r="BN113" i="10"/>
  <c r="BO113" i="10"/>
  <c r="BP113" i="10"/>
  <c r="BQ113" i="10"/>
  <c r="BR113" i="10"/>
  <c r="BS113" i="10"/>
  <c r="BT113" i="10"/>
  <c r="BU113" i="10"/>
  <c r="BV113" i="10"/>
  <c r="BW113" i="10"/>
  <c r="BX113" i="10"/>
  <c r="BY113" i="10"/>
  <c r="BZ113" i="10"/>
  <c r="CA113" i="10"/>
  <c r="CB113" i="10"/>
  <c r="CC113" i="10"/>
  <c r="CD113" i="10"/>
  <c r="CE113" i="10"/>
  <c r="AM114" i="10"/>
  <c r="AN114" i="10"/>
  <c r="AO114" i="10"/>
  <c r="AP114" i="10"/>
  <c r="AQ114" i="10"/>
  <c r="AR114" i="10"/>
  <c r="AS114" i="10"/>
  <c r="AT114" i="10"/>
  <c r="AU114" i="10"/>
  <c r="AV114" i="10"/>
  <c r="AW114" i="10"/>
  <c r="AX114" i="10"/>
  <c r="AY114" i="10"/>
  <c r="AZ114" i="10"/>
  <c r="BA114" i="10"/>
  <c r="BB114" i="10"/>
  <c r="BC114" i="10"/>
  <c r="BD114" i="10"/>
  <c r="BE114" i="10"/>
  <c r="BF114" i="10"/>
  <c r="BG114" i="10"/>
  <c r="BH114" i="10"/>
  <c r="BI114" i="10"/>
  <c r="BJ114" i="10"/>
  <c r="BK114" i="10"/>
  <c r="BL114" i="10"/>
  <c r="BM114" i="10"/>
  <c r="BN114" i="10"/>
  <c r="BO114" i="10"/>
  <c r="BP114" i="10"/>
  <c r="BQ114" i="10"/>
  <c r="BR114" i="10"/>
  <c r="BS114" i="10"/>
  <c r="BT114" i="10"/>
  <c r="BU114" i="10"/>
  <c r="BV114" i="10"/>
  <c r="BW114" i="10"/>
  <c r="BX114" i="10"/>
  <c r="BY114" i="10"/>
  <c r="BZ114" i="10"/>
  <c r="CA114" i="10"/>
  <c r="CB114" i="10"/>
  <c r="CC114" i="10"/>
  <c r="CD114" i="10"/>
  <c r="CE114" i="10"/>
  <c r="AM115" i="10"/>
  <c r="AN115" i="10"/>
  <c r="AO115" i="10"/>
  <c r="AP115" i="10"/>
  <c r="AQ115" i="10"/>
  <c r="AR115" i="10"/>
  <c r="AS115" i="10"/>
  <c r="AT115" i="10"/>
  <c r="AU115" i="10"/>
  <c r="AV115" i="10"/>
  <c r="AW115" i="10"/>
  <c r="AX115" i="10"/>
  <c r="AY115" i="10"/>
  <c r="AZ115" i="10"/>
  <c r="BA115" i="10"/>
  <c r="BB115" i="10"/>
  <c r="BC115" i="10"/>
  <c r="BD115" i="10"/>
  <c r="BE115" i="10"/>
  <c r="BF115" i="10"/>
  <c r="BG115" i="10"/>
  <c r="BH115" i="10"/>
  <c r="BI115" i="10"/>
  <c r="BJ115" i="10"/>
  <c r="BK115" i="10"/>
  <c r="BL115" i="10"/>
  <c r="BM115" i="10"/>
  <c r="BN115" i="10"/>
  <c r="BO115" i="10"/>
  <c r="BP115" i="10"/>
  <c r="BQ115" i="10"/>
  <c r="BR115" i="10"/>
  <c r="BS115" i="10"/>
  <c r="BT115" i="10"/>
  <c r="BU115" i="10"/>
  <c r="BV115" i="10"/>
  <c r="BW115" i="10"/>
  <c r="BX115" i="10"/>
  <c r="BY115" i="10"/>
  <c r="BZ115" i="10"/>
  <c r="CA115" i="10"/>
  <c r="CB115" i="10"/>
  <c r="CC115" i="10"/>
  <c r="CD115" i="10"/>
  <c r="CE115" i="10"/>
  <c r="AM116" i="10"/>
  <c r="AN116" i="10"/>
  <c r="AO116" i="10"/>
  <c r="AP116" i="10"/>
  <c r="AQ116" i="10"/>
  <c r="AR116" i="10"/>
  <c r="AS116" i="10"/>
  <c r="AT116" i="10"/>
  <c r="AU116" i="10"/>
  <c r="AV116" i="10"/>
  <c r="AW116" i="10"/>
  <c r="AX116" i="10"/>
  <c r="AY116" i="10"/>
  <c r="AZ116" i="10"/>
  <c r="BA116" i="10"/>
  <c r="BB116" i="10"/>
  <c r="BC116" i="10"/>
  <c r="BD116" i="10"/>
  <c r="BE116" i="10"/>
  <c r="BF116" i="10"/>
  <c r="BG116" i="10"/>
  <c r="BH116" i="10"/>
  <c r="BI116" i="10"/>
  <c r="BJ116" i="10"/>
  <c r="BK116" i="10"/>
  <c r="BL116" i="10"/>
  <c r="BM116" i="10"/>
  <c r="BN116" i="10"/>
  <c r="BO116" i="10"/>
  <c r="BP116" i="10"/>
  <c r="BQ116" i="10"/>
  <c r="BR116" i="10"/>
  <c r="BS116" i="10"/>
  <c r="BT116" i="10"/>
  <c r="BU116" i="10"/>
  <c r="BV116" i="10"/>
  <c r="BW116" i="10"/>
  <c r="BX116" i="10"/>
  <c r="BY116" i="10"/>
  <c r="BZ116" i="10"/>
  <c r="CA116" i="10"/>
  <c r="CB116" i="10"/>
  <c r="CC116" i="10"/>
  <c r="CD116" i="10"/>
  <c r="CE116" i="10"/>
  <c r="AM117" i="10"/>
  <c r="AN117" i="10"/>
  <c r="AO117" i="10"/>
  <c r="AP117" i="10"/>
  <c r="AQ117" i="10"/>
  <c r="AR117" i="10"/>
  <c r="AS117" i="10"/>
  <c r="AT117" i="10"/>
  <c r="AU117" i="10"/>
  <c r="AV117" i="10"/>
  <c r="AW117" i="10"/>
  <c r="AX117" i="10"/>
  <c r="AY117" i="10"/>
  <c r="AZ117" i="10"/>
  <c r="BA117" i="10"/>
  <c r="BB117" i="10"/>
  <c r="BC117" i="10"/>
  <c r="BD117" i="10"/>
  <c r="BE117" i="10"/>
  <c r="BF117" i="10"/>
  <c r="BG117" i="10"/>
  <c r="BH117" i="10"/>
  <c r="BI117" i="10"/>
  <c r="BJ117" i="10"/>
  <c r="BK117" i="10"/>
  <c r="BL117" i="10"/>
  <c r="BM117" i="10"/>
  <c r="BN117" i="10"/>
  <c r="BO117" i="10"/>
  <c r="BP117" i="10"/>
  <c r="BQ117" i="10"/>
  <c r="BR117" i="10"/>
  <c r="BS117" i="10"/>
  <c r="BT117" i="10"/>
  <c r="BU117" i="10"/>
  <c r="BV117" i="10"/>
  <c r="BW117" i="10"/>
  <c r="BX117" i="10"/>
  <c r="BY117" i="10"/>
  <c r="BZ117" i="10"/>
  <c r="CA117" i="10"/>
  <c r="CB117" i="10"/>
  <c r="CC117" i="10"/>
  <c r="CD117" i="10"/>
  <c r="CE117" i="10"/>
  <c r="AM118" i="10"/>
  <c r="AN118" i="10"/>
  <c r="AO118" i="10"/>
  <c r="AP118" i="10"/>
  <c r="AQ118" i="10"/>
  <c r="AR118" i="10"/>
  <c r="AS118" i="10"/>
  <c r="AT118" i="10"/>
  <c r="AU118" i="10"/>
  <c r="AV118" i="10"/>
  <c r="AW118" i="10"/>
  <c r="AX118" i="10"/>
  <c r="AY118" i="10"/>
  <c r="AZ118" i="10"/>
  <c r="BA118" i="10"/>
  <c r="BB118" i="10"/>
  <c r="BC118" i="10"/>
  <c r="BD118" i="10"/>
  <c r="BE118" i="10"/>
  <c r="BF118" i="10"/>
  <c r="BG118" i="10"/>
  <c r="BH118" i="10"/>
  <c r="BI118" i="10"/>
  <c r="BJ118" i="10"/>
  <c r="BK118" i="10"/>
  <c r="BL118" i="10"/>
  <c r="BM118" i="10"/>
  <c r="BN118" i="10"/>
  <c r="BO118" i="10"/>
  <c r="BP118" i="10"/>
  <c r="BQ118" i="10"/>
  <c r="BR118" i="10"/>
  <c r="BS118" i="10"/>
  <c r="BT118" i="10"/>
  <c r="BU118" i="10"/>
  <c r="BV118" i="10"/>
  <c r="BW118" i="10"/>
  <c r="BX118" i="10"/>
  <c r="BY118" i="10"/>
  <c r="BZ118" i="10"/>
  <c r="CA118" i="10"/>
  <c r="CB118" i="10"/>
  <c r="CC118" i="10"/>
  <c r="CD118" i="10"/>
  <c r="CE118" i="10"/>
  <c r="AM119" i="10"/>
  <c r="AN119" i="10"/>
  <c r="AO119" i="10"/>
  <c r="AP119" i="10"/>
  <c r="AQ119" i="10"/>
  <c r="AR119" i="10"/>
  <c r="AS119" i="10"/>
  <c r="AT119" i="10"/>
  <c r="AU119" i="10"/>
  <c r="AV119" i="10"/>
  <c r="AW119" i="10"/>
  <c r="AX119" i="10"/>
  <c r="AY119" i="10"/>
  <c r="AZ119" i="10"/>
  <c r="BA119" i="10"/>
  <c r="BB119" i="10"/>
  <c r="BC119" i="10"/>
  <c r="BD119" i="10"/>
  <c r="BE119" i="10"/>
  <c r="BF119" i="10"/>
  <c r="BG119" i="10"/>
  <c r="BH119" i="10"/>
  <c r="BI119" i="10"/>
  <c r="BJ119" i="10"/>
  <c r="BK119" i="10"/>
  <c r="BL119" i="10"/>
  <c r="BM119" i="10"/>
  <c r="BN119" i="10"/>
  <c r="BO119" i="10"/>
  <c r="BP119" i="10"/>
  <c r="BQ119" i="10"/>
  <c r="BR119" i="10"/>
  <c r="BS119" i="10"/>
  <c r="BT119" i="10"/>
  <c r="BU119" i="10"/>
  <c r="BV119" i="10"/>
  <c r="BW119" i="10"/>
  <c r="BX119" i="10"/>
  <c r="BY119" i="10"/>
  <c r="BZ119" i="10"/>
  <c r="CA119" i="10"/>
  <c r="CB119" i="10"/>
  <c r="CC119" i="10"/>
  <c r="CD119" i="10"/>
  <c r="CE119" i="10"/>
  <c r="AM120" i="10"/>
  <c r="AN120" i="10"/>
  <c r="AO120" i="10"/>
  <c r="AP120" i="10"/>
  <c r="AQ120" i="10"/>
  <c r="AR120" i="10"/>
  <c r="AS120" i="10"/>
  <c r="AT120" i="10"/>
  <c r="AU120" i="10"/>
  <c r="AV120" i="10"/>
  <c r="AW120" i="10"/>
  <c r="AX120" i="10"/>
  <c r="AY120" i="10"/>
  <c r="AZ120" i="10"/>
  <c r="BA120" i="10"/>
  <c r="BB120" i="10"/>
  <c r="BC120" i="10"/>
  <c r="BD120" i="10"/>
  <c r="BE120" i="10"/>
  <c r="BF120" i="10"/>
  <c r="BG120" i="10"/>
  <c r="BH120" i="10"/>
  <c r="BI120" i="10"/>
  <c r="BJ120" i="10"/>
  <c r="BK120" i="10"/>
  <c r="BL120" i="10"/>
  <c r="BM120" i="10"/>
  <c r="BN120" i="10"/>
  <c r="BO120" i="10"/>
  <c r="BP120" i="10"/>
  <c r="BQ120" i="10"/>
  <c r="BR120" i="10"/>
  <c r="BS120" i="10"/>
  <c r="BT120" i="10"/>
  <c r="BU120" i="10"/>
  <c r="BV120" i="10"/>
  <c r="BW120" i="10"/>
  <c r="BX120" i="10"/>
  <c r="BY120" i="10"/>
  <c r="BZ120" i="10"/>
  <c r="CA120" i="10"/>
  <c r="CB120" i="10"/>
  <c r="CC120" i="10"/>
  <c r="CD120" i="10"/>
  <c r="CE120" i="10"/>
  <c r="AM121" i="10"/>
  <c r="AN121" i="10"/>
  <c r="AO121" i="10"/>
  <c r="AP121" i="10"/>
  <c r="AQ121" i="10"/>
  <c r="AR121" i="10"/>
  <c r="AS121" i="10"/>
  <c r="AT121" i="10"/>
  <c r="AU121" i="10"/>
  <c r="AV121" i="10"/>
  <c r="AW121" i="10"/>
  <c r="AX121" i="10"/>
  <c r="AY121" i="10"/>
  <c r="AZ121" i="10"/>
  <c r="BA121" i="10"/>
  <c r="BB121" i="10"/>
  <c r="BC121" i="10"/>
  <c r="BD121" i="10"/>
  <c r="BE121" i="10"/>
  <c r="BF121" i="10"/>
  <c r="BG121" i="10"/>
  <c r="BH121" i="10"/>
  <c r="BI121" i="10"/>
  <c r="BJ121" i="10"/>
  <c r="BK121" i="10"/>
  <c r="BL121" i="10"/>
  <c r="BM121" i="10"/>
  <c r="BN121" i="10"/>
  <c r="BO121" i="10"/>
  <c r="BP121" i="10"/>
  <c r="BQ121" i="10"/>
  <c r="BR121" i="10"/>
  <c r="BS121" i="10"/>
  <c r="BT121" i="10"/>
  <c r="BU121" i="10"/>
  <c r="BV121" i="10"/>
  <c r="BW121" i="10"/>
  <c r="BX121" i="10"/>
  <c r="BY121" i="10"/>
  <c r="BZ121" i="10"/>
  <c r="CA121" i="10"/>
  <c r="CB121" i="10"/>
  <c r="CC121" i="10"/>
  <c r="CD121" i="10"/>
  <c r="CE121" i="10"/>
  <c r="AM122" i="10"/>
  <c r="AN122" i="10"/>
  <c r="AO122" i="10"/>
  <c r="AP122" i="10"/>
  <c r="AQ122" i="10"/>
  <c r="AR122" i="10"/>
  <c r="AS122" i="10"/>
  <c r="AT122" i="10"/>
  <c r="AU122" i="10"/>
  <c r="AV122" i="10"/>
  <c r="AW122" i="10"/>
  <c r="AX122" i="10"/>
  <c r="AY122" i="10"/>
  <c r="AZ122" i="10"/>
  <c r="BA122" i="10"/>
  <c r="BB122" i="10"/>
  <c r="BC122" i="10"/>
  <c r="BD122" i="10"/>
  <c r="BE122" i="10"/>
  <c r="BF122" i="10"/>
  <c r="BG122" i="10"/>
  <c r="BH122" i="10"/>
  <c r="BI122" i="10"/>
  <c r="BJ122" i="10"/>
  <c r="BK122" i="10"/>
  <c r="BL122" i="10"/>
  <c r="BM122" i="10"/>
  <c r="BN122" i="10"/>
  <c r="BO122" i="10"/>
  <c r="BP122" i="10"/>
  <c r="BQ122" i="10"/>
  <c r="BR122" i="10"/>
  <c r="BS122" i="10"/>
  <c r="BT122" i="10"/>
  <c r="BU122" i="10"/>
  <c r="BV122" i="10"/>
  <c r="BW122" i="10"/>
  <c r="BX122" i="10"/>
  <c r="BY122" i="10"/>
  <c r="BZ122" i="10"/>
  <c r="CA122" i="10"/>
  <c r="CB122" i="10"/>
  <c r="CC122" i="10"/>
  <c r="CD122" i="10"/>
  <c r="CE122" i="10"/>
  <c r="AM123" i="10"/>
  <c r="AN123" i="10"/>
  <c r="AO123" i="10"/>
  <c r="AP123" i="10"/>
  <c r="AQ123" i="10"/>
  <c r="AR123" i="10"/>
  <c r="AS123" i="10"/>
  <c r="AT123" i="10"/>
  <c r="AU123" i="10"/>
  <c r="AV123" i="10"/>
  <c r="AW123" i="10"/>
  <c r="AX123" i="10"/>
  <c r="AY123" i="10"/>
  <c r="AZ123" i="10"/>
  <c r="BA123" i="10"/>
  <c r="BB123" i="10"/>
  <c r="BC123" i="10"/>
  <c r="BD123" i="10"/>
  <c r="BE123" i="10"/>
  <c r="BF123" i="10"/>
  <c r="BG123" i="10"/>
  <c r="BH123" i="10"/>
  <c r="BI123" i="10"/>
  <c r="BJ123" i="10"/>
  <c r="BK123" i="10"/>
  <c r="BL123" i="10"/>
  <c r="BM123" i="10"/>
  <c r="BN123" i="10"/>
  <c r="BO123" i="10"/>
  <c r="BP123" i="10"/>
  <c r="BQ123" i="10"/>
  <c r="BR123" i="10"/>
  <c r="BS123" i="10"/>
  <c r="BT123" i="10"/>
  <c r="BU123" i="10"/>
  <c r="BV123" i="10"/>
  <c r="BW123" i="10"/>
  <c r="BX123" i="10"/>
  <c r="BY123" i="10"/>
  <c r="BZ123" i="10"/>
  <c r="CA123" i="10"/>
  <c r="CB123" i="10"/>
  <c r="CC123" i="10"/>
  <c r="CD123" i="10"/>
  <c r="CE123" i="10"/>
  <c r="AM30" i="10"/>
  <c r="AM25" i="10" l="1"/>
  <c r="AN25" i="10"/>
  <c r="AO25" i="10"/>
  <c r="AP25" i="10"/>
  <c r="AQ25" i="10"/>
  <c r="AR25" i="10"/>
  <c r="AS25" i="10"/>
  <c r="AT25" i="10"/>
  <c r="AU25" i="10"/>
  <c r="AV25" i="10"/>
  <c r="AW25" i="10"/>
  <c r="AX25" i="10"/>
  <c r="AY25" i="10"/>
  <c r="AZ25" i="10"/>
  <c r="BA25" i="10"/>
  <c r="BB25" i="10"/>
  <c r="BC25" i="10"/>
  <c r="BD25" i="10"/>
  <c r="BE25" i="10"/>
  <c r="BF25" i="10"/>
  <c r="BG25" i="10"/>
  <c r="BH25" i="10"/>
  <c r="BI25" i="10"/>
  <c r="BJ25" i="10"/>
  <c r="BK25" i="10"/>
  <c r="BL25" i="10"/>
  <c r="BM25" i="10"/>
  <c r="BN25" i="10"/>
  <c r="BO25" i="10"/>
  <c r="BP25" i="10"/>
  <c r="BQ25" i="10"/>
  <c r="BR25" i="10"/>
  <c r="BS25" i="10"/>
  <c r="BT25" i="10"/>
  <c r="BU25" i="10"/>
  <c r="BV25" i="10"/>
  <c r="BW25" i="10"/>
  <c r="BX25" i="10"/>
  <c r="BY25" i="10"/>
  <c r="BZ25" i="10"/>
  <c r="CA25" i="10"/>
  <c r="CB25" i="10"/>
  <c r="CC25" i="10"/>
  <c r="CD25" i="10"/>
  <c r="CE25" i="10"/>
  <c r="AM26" i="10"/>
  <c r="AN26" i="10"/>
  <c r="AO26" i="10"/>
  <c r="AP26" i="10"/>
  <c r="AQ26" i="10"/>
  <c r="AR26" i="10"/>
  <c r="AS26" i="10"/>
  <c r="AT26" i="10"/>
  <c r="AU26" i="10"/>
  <c r="AV26" i="10"/>
  <c r="AW26" i="10"/>
  <c r="AX26" i="10"/>
  <c r="AY26" i="10"/>
  <c r="AZ26" i="10"/>
  <c r="BA26" i="10"/>
  <c r="BB26" i="10"/>
  <c r="BC26" i="10"/>
  <c r="BD26" i="10"/>
  <c r="BE26" i="10"/>
  <c r="BF26" i="10"/>
  <c r="BG26" i="10"/>
  <c r="BH26" i="10"/>
  <c r="BI26" i="10"/>
  <c r="BJ26" i="10"/>
  <c r="BK26" i="10"/>
  <c r="BL26" i="10"/>
  <c r="BM26" i="10"/>
  <c r="BN26" i="10"/>
  <c r="BO26" i="10"/>
  <c r="BP26" i="10"/>
  <c r="BQ26" i="10"/>
  <c r="BR26" i="10"/>
  <c r="BS26" i="10"/>
  <c r="BT26" i="10"/>
  <c r="BU26" i="10"/>
  <c r="BV26" i="10"/>
  <c r="BW26" i="10"/>
  <c r="BX26" i="10"/>
  <c r="BY26" i="10"/>
  <c r="BZ26" i="10"/>
  <c r="CA26" i="10"/>
  <c r="CB26" i="10"/>
  <c r="CC26" i="10"/>
  <c r="CD26" i="10"/>
  <c r="CE26" i="10"/>
  <c r="AM27" i="10"/>
  <c r="AN27" i="10"/>
  <c r="AO27" i="10"/>
  <c r="AP27" i="10"/>
  <c r="AQ27" i="10"/>
  <c r="AR27" i="10"/>
  <c r="AS27" i="10"/>
  <c r="AT27" i="10"/>
  <c r="AU27" i="10"/>
  <c r="AV27" i="10"/>
  <c r="AW27" i="10"/>
  <c r="AX27" i="10"/>
  <c r="AY27" i="10"/>
  <c r="AZ27" i="10"/>
  <c r="BA27" i="10"/>
  <c r="BB27" i="10"/>
  <c r="BC27" i="10"/>
  <c r="BD27" i="10"/>
  <c r="BE27" i="10"/>
  <c r="BF27" i="10"/>
  <c r="BG27" i="10"/>
  <c r="BH27" i="10"/>
  <c r="BI27" i="10"/>
  <c r="BJ27" i="10"/>
  <c r="BK27" i="10"/>
  <c r="BL27" i="10"/>
  <c r="BM27" i="10"/>
  <c r="BN27" i="10"/>
  <c r="BO27" i="10"/>
  <c r="BP27" i="10"/>
  <c r="BQ27" i="10"/>
  <c r="BR27" i="10"/>
  <c r="BS27" i="10"/>
  <c r="BT27" i="10"/>
  <c r="BU27" i="10"/>
  <c r="BV27" i="10"/>
  <c r="BW27" i="10"/>
  <c r="BX27" i="10"/>
  <c r="BY27" i="10"/>
  <c r="BZ27" i="10"/>
  <c r="CA27" i="10"/>
  <c r="CB27" i="10"/>
  <c r="CC27" i="10"/>
  <c r="CD27" i="10"/>
  <c r="CE27"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BS28" i="10"/>
  <c r="BT28" i="10"/>
  <c r="BU28" i="10"/>
  <c r="BV28" i="10"/>
  <c r="BW28" i="10"/>
  <c r="BX28" i="10"/>
  <c r="BY28" i="10"/>
  <c r="BZ28" i="10"/>
  <c r="CA28" i="10"/>
  <c r="CB28" i="10"/>
  <c r="CC28" i="10"/>
  <c r="CD28" i="10"/>
  <c r="CE28"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BS29" i="10"/>
  <c r="BT29" i="10"/>
  <c r="BU29" i="10"/>
  <c r="BV29" i="10"/>
  <c r="BW29" i="10"/>
  <c r="BX29" i="10"/>
  <c r="BY29" i="10"/>
  <c r="BZ29" i="10"/>
  <c r="CA29" i="10"/>
  <c r="CB29" i="10"/>
  <c r="CC29" i="10"/>
  <c r="CD29" i="10"/>
  <c r="CE29" i="10"/>
  <c r="AN30" i="10"/>
  <c r="AO30" i="10"/>
  <c r="AP30" i="10"/>
  <c r="AQ30" i="10"/>
  <c r="AR30" i="10"/>
  <c r="AS30" i="10"/>
  <c r="AT30" i="10"/>
  <c r="AU30" i="10"/>
  <c r="AV30" i="10"/>
  <c r="AW30" i="10"/>
  <c r="AX30" i="10"/>
  <c r="AY30" i="10"/>
  <c r="AZ30" i="10"/>
  <c r="BA30" i="10"/>
  <c r="BB30" i="10"/>
  <c r="BC30" i="10"/>
  <c r="BD30" i="10"/>
  <c r="BE30" i="10"/>
  <c r="BF30" i="10"/>
  <c r="BG30" i="10"/>
  <c r="BH30" i="10"/>
  <c r="BI30" i="10"/>
  <c r="BJ30" i="10"/>
  <c r="BK30" i="10"/>
  <c r="BL30" i="10"/>
  <c r="BM30" i="10"/>
  <c r="BN30" i="10"/>
  <c r="BO30" i="10"/>
  <c r="BP30" i="10"/>
  <c r="BQ30" i="10"/>
  <c r="BR30" i="10"/>
  <c r="BS30" i="10"/>
  <c r="BT30" i="10"/>
  <c r="BU30" i="10"/>
  <c r="BV30" i="10"/>
  <c r="BW30" i="10"/>
  <c r="BX30" i="10"/>
  <c r="BY30" i="10"/>
  <c r="BZ30" i="10"/>
  <c r="CA30" i="10"/>
  <c r="CB30" i="10"/>
  <c r="CC30" i="10"/>
  <c r="CD30" i="10"/>
  <c r="CE30"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BK31" i="10"/>
  <c r="BL31" i="10"/>
  <c r="BM31" i="10"/>
  <c r="BN31" i="10"/>
  <c r="BO31" i="10"/>
  <c r="BP31" i="10"/>
  <c r="BQ31" i="10"/>
  <c r="BR31" i="10"/>
  <c r="BS31" i="10"/>
  <c r="BT31" i="10"/>
  <c r="BU31" i="10"/>
  <c r="BV31" i="10"/>
  <c r="BW31" i="10"/>
  <c r="BX31" i="10"/>
  <c r="BY31" i="10"/>
  <c r="BZ31" i="10"/>
  <c r="CA31" i="10"/>
  <c r="CB31" i="10"/>
  <c r="CC31" i="10"/>
  <c r="CD31" i="10"/>
  <c r="CE31"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K32" i="10"/>
  <c r="BL32" i="10"/>
  <c r="BM32" i="10"/>
  <c r="BN32" i="10"/>
  <c r="BO32" i="10"/>
  <c r="BP32" i="10"/>
  <c r="BQ32" i="10"/>
  <c r="BR32" i="10"/>
  <c r="BS32" i="10"/>
  <c r="BT32" i="10"/>
  <c r="BU32" i="10"/>
  <c r="BV32" i="10"/>
  <c r="BW32" i="10"/>
  <c r="BX32" i="10"/>
  <c r="BY32" i="10"/>
  <c r="BZ32" i="10"/>
  <c r="CA32" i="10"/>
  <c r="CB32" i="10"/>
  <c r="CC32" i="10"/>
  <c r="CD32" i="10"/>
  <c r="CE32"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K33" i="10"/>
  <c r="BL33" i="10"/>
  <c r="BM33" i="10"/>
  <c r="BN33" i="10"/>
  <c r="BO33" i="10"/>
  <c r="BP33" i="10"/>
  <c r="BQ33" i="10"/>
  <c r="BR33" i="10"/>
  <c r="BS33" i="10"/>
  <c r="BT33" i="10"/>
  <c r="BU33" i="10"/>
  <c r="BV33" i="10"/>
  <c r="BW33" i="10"/>
  <c r="BX33" i="10"/>
  <c r="BY33" i="10"/>
  <c r="BZ33" i="10"/>
  <c r="CA33" i="10"/>
  <c r="CB33" i="10"/>
  <c r="CC33" i="10"/>
  <c r="CD33" i="10"/>
  <c r="CE33"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BK34" i="10"/>
  <c r="BL34" i="10"/>
  <c r="BM34" i="10"/>
  <c r="BN34" i="10"/>
  <c r="BO34" i="10"/>
  <c r="BP34" i="10"/>
  <c r="BQ34" i="10"/>
  <c r="BR34" i="10"/>
  <c r="BS34" i="10"/>
  <c r="BT34" i="10"/>
  <c r="BU34" i="10"/>
  <c r="BV34" i="10"/>
  <c r="BW34" i="10"/>
  <c r="BX34" i="10"/>
  <c r="BY34" i="10"/>
  <c r="BZ34" i="10"/>
  <c r="CA34" i="10"/>
  <c r="CB34" i="10"/>
  <c r="CC34" i="10"/>
  <c r="CD34" i="10"/>
  <c r="CE34" i="10"/>
  <c r="AM35" i="10"/>
  <c r="AN35" i="10"/>
  <c r="AO35" i="10"/>
  <c r="AP35" i="10"/>
  <c r="AQ35" i="10"/>
  <c r="AR35" i="10"/>
  <c r="AS35" i="10"/>
  <c r="AT35" i="10"/>
  <c r="AU35" i="10"/>
  <c r="AV35" i="10"/>
  <c r="AW35" i="10"/>
  <c r="AX35" i="10"/>
  <c r="AY35" i="10"/>
  <c r="AZ35" i="10"/>
  <c r="BA35" i="10"/>
  <c r="BB35" i="10"/>
  <c r="BC35" i="10"/>
  <c r="BD35" i="10"/>
  <c r="BE35" i="10"/>
  <c r="BF35" i="10"/>
  <c r="BG35" i="10"/>
  <c r="BH35" i="10"/>
  <c r="BI35" i="10"/>
  <c r="BJ35" i="10"/>
  <c r="BK35" i="10"/>
  <c r="BL35" i="10"/>
  <c r="BM35" i="10"/>
  <c r="BN35" i="10"/>
  <c r="BO35" i="10"/>
  <c r="BP35" i="10"/>
  <c r="BQ35" i="10"/>
  <c r="BR35" i="10"/>
  <c r="BS35" i="10"/>
  <c r="BT35" i="10"/>
  <c r="BU35" i="10"/>
  <c r="BV35" i="10"/>
  <c r="BW35" i="10"/>
  <c r="BX35" i="10"/>
  <c r="BY35" i="10"/>
  <c r="BZ35" i="10"/>
  <c r="CA35" i="10"/>
  <c r="CB35" i="10"/>
  <c r="CC35" i="10"/>
  <c r="CD35" i="10"/>
  <c r="CE35"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BM36" i="10"/>
  <c r="BN36" i="10"/>
  <c r="BO36" i="10"/>
  <c r="BP36" i="10"/>
  <c r="BQ36" i="10"/>
  <c r="BR36" i="10"/>
  <c r="BS36" i="10"/>
  <c r="BT36" i="10"/>
  <c r="BU36" i="10"/>
  <c r="BV36" i="10"/>
  <c r="BW36" i="10"/>
  <c r="BX36" i="10"/>
  <c r="BY36" i="10"/>
  <c r="BZ36" i="10"/>
  <c r="CA36" i="10"/>
  <c r="CB36" i="10"/>
  <c r="CC36" i="10"/>
  <c r="CD36" i="10"/>
  <c r="CE36" i="10"/>
  <c r="AM37" i="10"/>
  <c r="AN37" i="10"/>
  <c r="AO37" i="10"/>
  <c r="AP37" i="10"/>
  <c r="AQ37" i="10"/>
  <c r="AR37" i="10"/>
  <c r="AS37" i="10"/>
  <c r="AT37" i="10"/>
  <c r="AU37" i="10"/>
  <c r="AV37" i="10"/>
  <c r="AW37" i="10"/>
  <c r="AX37" i="10"/>
  <c r="AY37" i="10"/>
  <c r="AZ37" i="10"/>
  <c r="BA37" i="10"/>
  <c r="BB37" i="10"/>
  <c r="BC37" i="10"/>
  <c r="BD37" i="10"/>
  <c r="BE37" i="10"/>
  <c r="BF37" i="10"/>
  <c r="BG37" i="10"/>
  <c r="BH37" i="10"/>
  <c r="BI37" i="10"/>
  <c r="BJ37" i="10"/>
  <c r="BK37" i="10"/>
  <c r="BL37" i="10"/>
  <c r="BM37" i="10"/>
  <c r="BN37" i="10"/>
  <c r="BO37" i="10"/>
  <c r="BP37" i="10"/>
  <c r="BQ37" i="10"/>
  <c r="BR37" i="10"/>
  <c r="BS37" i="10"/>
  <c r="BT37" i="10"/>
  <c r="BU37" i="10"/>
  <c r="BV37" i="10"/>
  <c r="BW37" i="10"/>
  <c r="BX37" i="10"/>
  <c r="BY37" i="10"/>
  <c r="BZ37" i="10"/>
  <c r="CA37" i="10"/>
  <c r="CB37" i="10"/>
  <c r="CC37" i="10"/>
  <c r="CD37" i="10"/>
  <c r="CE37" i="10"/>
  <c r="AM38" i="10"/>
  <c r="AN38" i="10"/>
  <c r="AO38" i="10"/>
  <c r="AP38" i="10"/>
  <c r="AQ38" i="10"/>
  <c r="AR38" i="10"/>
  <c r="AS38" i="10"/>
  <c r="AT38" i="10"/>
  <c r="AU38" i="10"/>
  <c r="AV38" i="10"/>
  <c r="AW38" i="10"/>
  <c r="AX38" i="10"/>
  <c r="AY38" i="10"/>
  <c r="AZ38" i="10"/>
  <c r="BA38" i="10"/>
  <c r="BB38" i="10"/>
  <c r="BC38" i="10"/>
  <c r="BD38" i="10"/>
  <c r="BE38" i="10"/>
  <c r="BF38" i="10"/>
  <c r="BG38" i="10"/>
  <c r="BH38" i="10"/>
  <c r="BI38" i="10"/>
  <c r="BJ38" i="10"/>
  <c r="BK38" i="10"/>
  <c r="BL38" i="10"/>
  <c r="BM38" i="10"/>
  <c r="BN38" i="10"/>
  <c r="BO38" i="10"/>
  <c r="BP38" i="10"/>
  <c r="BQ38" i="10"/>
  <c r="BR38" i="10"/>
  <c r="BS38" i="10"/>
  <c r="BT38" i="10"/>
  <c r="BU38" i="10"/>
  <c r="BV38" i="10"/>
  <c r="BW38" i="10"/>
  <c r="BX38" i="10"/>
  <c r="BY38" i="10"/>
  <c r="BZ38" i="10"/>
  <c r="CA38" i="10"/>
  <c r="CB38" i="10"/>
  <c r="CC38" i="10"/>
  <c r="CD38" i="10"/>
  <c r="CE38" i="10"/>
  <c r="AM39" i="10"/>
  <c r="AN39" i="10"/>
  <c r="AO39" i="10"/>
  <c r="AP39" i="10"/>
  <c r="AQ39" i="10"/>
  <c r="AR39" i="10"/>
  <c r="AS39" i="10"/>
  <c r="AT39" i="10"/>
  <c r="AU39" i="10"/>
  <c r="AV39" i="10"/>
  <c r="AW39" i="10"/>
  <c r="AX39" i="10"/>
  <c r="AY39" i="10"/>
  <c r="AZ39" i="10"/>
  <c r="BA39" i="10"/>
  <c r="BB39" i="10"/>
  <c r="BC39" i="10"/>
  <c r="BD39" i="10"/>
  <c r="BE39" i="10"/>
  <c r="BF39" i="10"/>
  <c r="BG39" i="10"/>
  <c r="BH39" i="10"/>
  <c r="BI39" i="10"/>
  <c r="BJ39" i="10"/>
  <c r="BK39" i="10"/>
  <c r="BL39" i="10"/>
  <c r="BM39" i="10"/>
  <c r="BN39" i="10"/>
  <c r="BO39" i="10"/>
  <c r="BP39" i="10"/>
  <c r="BQ39" i="10"/>
  <c r="BR39" i="10"/>
  <c r="BS39" i="10"/>
  <c r="BT39" i="10"/>
  <c r="BU39" i="10"/>
  <c r="BV39" i="10"/>
  <c r="BW39" i="10"/>
  <c r="BX39" i="10"/>
  <c r="BY39" i="10"/>
  <c r="BZ39" i="10"/>
  <c r="CA39" i="10"/>
  <c r="CB39" i="10"/>
  <c r="CC39" i="10"/>
  <c r="CD39" i="10"/>
  <c r="CE39" i="10"/>
  <c r="AM40" i="10"/>
  <c r="AN40" i="10"/>
  <c r="AO40" i="10"/>
  <c r="AP40" i="10"/>
  <c r="AQ40" i="10"/>
  <c r="AR40" i="10"/>
  <c r="AS40" i="10"/>
  <c r="AT40" i="10"/>
  <c r="AU40" i="10"/>
  <c r="AV40" i="10"/>
  <c r="AW40" i="10"/>
  <c r="AX40" i="10"/>
  <c r="AY40" i="10"/>
  <c r="AZ40" i="10"/>
  <c r="BA40" i="10"/>
  <c r="BB40" i="10"/>
  <c r="BC40" i="10"/>
  <c r="BD40" i="10"/>
  <c r="BE40" i="10"/>
  <c r="BF40" i="10"/>
  <c r="BG40" i="10"/>
  <c r="BH40" i="10"/>
  <c r="BI40" i="10"/>
  <c r="BJ40" i="10"/>
  <c r="BK40" i="10"/>
  <c r="BL40" i="10"/>
  <c r="BM40" i="10"/>
  <c r="BN40" i="10"/>
  <c r="BO40" i="10"/>
  <c r="BP40" i="10"/>
  <c r="BQ40" i="10"/>
  <c r="BR40" i="10"/>
  <c r="BS40" i="10"/>
  <c r="BT40" i="10"/>
  <c r="BU40" i="10"/>
  <c r="BV40" i="10"/>
  <c r="BW40" i="10"/>
  <c r="BX40" i="10"/>
  <c r="BY40" i="10"/>
  <c r="BZ40" i="10"/>
  <c r="CA40" i="10"/>
  <c r="CB40" i="10"/>
  <c r="CC40" i="10"/>
  <c r="CD40" i="10"/>
  <c r="CE40" i="10"/>
  <c r="AM41" i="10"/>
  <c r="AN41" i="10"/>
  <c r="AO41" i="10"/>
  <c r="AP41" i="10"/>
  <c r="AQ41" i="10"/>
  <c r="AR41" i="10"/>
  <c r="AS41" i="10"/>
  <c r="AT41" i="10"/>
  <c r="AU41" i="10"/>
  <c r="AV41" i="10"/>
  <c r="AW41" i="10"/>
  <c r="AX41" i="10"/>
  <c r="AY41" i="10"/>
  <c r="AZ41" i="10"/>
  <c r="BA41" i="10"/>
  <c r="BB41" i="10"/>
  <c r="BC41" i="10"/>
  <c r="BD41" i="10"/>
  <c r="BE41" i="10"/>
  <c r="BF41" i="10"/>
  <c r="BG41" i="10"/>
  <c r="BH41" i="10"/>
  <c r="BI41" i="10"/>
  <c r="BJ41" i="10"/>
  <c r="BK41" i="10"/>
  <c r="BL41" i="10"/>
  <c r="BM41" i="10"/>
  <c r="BN41" i="10"/>
  <c r="BO41" i="10"/>
  <c r="BP41" i="10"/>
  <c r="BQ41" i="10"/>
  <c r="BR41" i="10"/>
  <c r="BS41" i="10"/>
  <c r="BT41" i="10"/>
  <c r="BU41" i="10"/>
  <c r="BV41" i="10"/>
  <c r="BW41" i="10"/>
  <c r="BX41" i="10"/>
  <c r="BY41" i="10"/>
  <c r="BZ41" i="10"/>
  <c r="CA41" i="10"/>
  <c r="CB41" i="10"/>
  <c r="CC41" i="10"/>
  <c r="CD41" i="10"/>
  <c r="CE41" i="10"/>
  <c r="AM42" i="10"/>
  <c r="AN42" i="10"/>
  <c r="AO42" i="10"/>
  <c r="AP42" i="10"/>
  <c r="AQ42" i="10"/>
  <c r="AR42" i="10"/>
  <c r="AS42" i="10"/>
  <c r="AT42" i="10"/>
  <c r="AU42" i="10"/>
  <c r="AV42" i="10"/>
  <c r="AW42" i="10"/>
  <c r="AX42" i="10"/>
  <c r="AY42" i="10"/>
  <c r="AZ42" i="10"/>
  <c r="BA42" i="10"/>
  <c r="BB42" i="10"/>
  <c r="BC42" i="10"/>
  <c r="BD42" i="10"/>
  <c r="BE42" i="10"/>
  <c r="BF42" i="10"/>
  <c r="BG42" i="10"/>
  <c r="BH42" i="10"/>
  <c r="BI42" i="10"/>
  <c r="BJ42" i="10"/>
  <c r="BK42" i="10"/>
  <c r="BL42" i="10"/>
  <c r="BM42" i="10"/>
  <c r="BN42" i="10"/>
  <c r="BO42" i="10"/>
  <c r="BP42" i="10"/>
  <c r="BQ42" i="10"/>
  <c r="BR42" i="10"/>
  <c r="BS42" i="10"/>
  <c r="BT42" i="10"/>
  <c r="BU42" i="10"/>
  <c r="BV42" i="10"/>
  <c r="BW42" i="10"/>
  <c r="BX42" i="10"/>
  <c r="BY42" i="10"/>
  <c r="BZ42" i="10"/>
  <c r="CA42" i="10"/>
  <c r="CB42" i="10"/>
  <c r="CC42" i="10"/>
  <c r="CD42" i="10"/>
  <c r="CE42" i="10"/>
  <c r="AM43" i="10"/>
  <c r="AN43" i="10"/>
  <c r="AO43" i="10"/>
  <c r="AP43" i="10"/>
  <c r="AQ43" i="10"/>
  <c r="AR43" i="10"/>
  <c r="AS43" i="10"/>
  <c r="AT43" i="10"/>
  <c r="AU43" i="10"/>
  <c r="AV43" i="10"/>
  <c r="AW43" i="10"/>
  <c r="AX43" i="10"/>
  <c r="AY43" i="10"/>
  <c r="AZ43" i="10"/>
  <c r="BA43" i="10"/>
  <c r="BB43" i="10"/>
  <c r="BC43" i="10"/>
  <c r="BD43" i="10"/>
  <c r="BE43" i="10"/>
  <c r="BF43" i="10"/>
  <c r="BG43" i="10"/>
  <c r="BH43" i="10"/>
  <c r="BI43" i="10"/>
  <c r="BJ43" i="10"/>
  <c r="BK43" i="10"/>
  <c r="BL43" i="10"/>
  <c r="BM43" i="10"/>
  <c r="BN43" i="10"/>
  <c r="BO43" i="10"/>
  <c r="BP43" i="10"/>
  <c r="BQ43" i="10"/>
  <c r="BR43" i="10"/>
  <c r="BS43" i="10"/>
  <c r="BT43" i="10"/>
  <c r="BU43" i="10"/>
  <c r="BV43" i="10"/>
  <c r="BW43" i="10"/>
  <c r="BX43" i="10"/>
  <c r="BY43" i="10"/>
  <c r="BZ43" i="10"/>
  <c r="CA43" i="10"/>
  <c r="CB43" i="10"/>
  <c r="CC43" i="10"/>
  <c r="CD43" i="10"/>
  <c r="CE43" i="10"/>
  <c r="AN24" i="10"/>
  <c r="AO24" i="10"/>
  <c r="AP24" i="10"/>
  <c r="AQ24" i="10"/>
  <c r="AR24" i="10"/>
  <c r="AS24" i="10"/>
  <c r="AT24" i="10"/>
  <c r="AU24" i="10"/>
  <c r="AV24" i="10"/>
  <c r="AW24" i="10"/>
  <c r="AX24" i="10"/>
  <c r="AY24" i="10"/>
  <c r="AZ24" i="10"/>
  <c r="BA24" i="10"/>
  <c r="BB24" i="10"/>
  <c r="BC24" i="10"/>
  <c r="BD24" i="10"/>
  <c r="BE24" i="10"/>
  <c r="BF24" i="10"/>
  <c r="BG24" i="10"/>
  <c r="BH24" i="10"/>
  <c r="BI24" i="10"/>
  <c r="BJ24" i="10"/>
  <c r="BK24" i="10"/>
  <c r="BL24" i="10"/>
  <c r="BM24" i="10"/>
  <c r="BN24" i="10"/>
  <c r="BO24" i="10"/>
  <c r="BP24" i="10"/>
  <c r="BQ24" i="10"/>
  <c r="BR24" i="10"/>
  <c r="BS24" i="10"/>
  <c r="BT24" i="10"/>
  <c r="BU24" i="10"/>
  <c r="BV24" i="10"/>
  <c r="BW24" i="10"/>
  <c r="BX24" i="10"/>
  <c r="BY24" i="10"/>
  <c r="BZ24" i="10"/>
  <c r="CA24" i="10"/>
  <c r="CB24" i="10"/>
  <c r="CC24" i="10"/>
  <c r="CD24" i="10"/>
  <c r="CE24" i="10"/>
  <c r="AM24" i="10"/>
  <c r="AC123" i="10"/>
  <c r="AG123" i="10" s="1"/>
  <c r="AC122" i="10"/>
  <c r="AG122" i="10" s="1"/>
  <c r="AC121" i="10"/>
  <c r="AG121" i="10" s="1"/>
  <c r="AC120" i="10"/>
  <c r="AG120" i="10" s="1"/>
  <c r="AC119" i="10"/>
  <c r="AG119" i="10" s="1"/>
  <c r="AC118" i="10"/>
  <c r="AG118" i="10" s="1"/>
  <c r="AC117" i="10"/>
  <c r="AG117" i="10" s="1"/>
  <c r="AC116" i="10"/>
  <c r="AG116" i="10" s="1"/>
  <c r="AC115" i="10"/>
  <c r="AG115" i="10" s="1"/>
  <c r="AC114" i="10"/>
  <c r="AG114" i="10" s="1"/>
  <c r="AC113" i="10"/>
  <c r="AG113" i="10" s="1"/>
  <c r="AC112" i="10"/>
  <c r="AG112" i="10" s="1"/>
  <c r="AC111" i="10"/>
  <c r="AG111" i="10" s="1"/>
  <c r="AC110" i="10"/>
  <c r="AG110" i="10" s="1"/>
  <c r="AC109" i="10"/>
  <c r="AG109" i="10" s="1"/>
  <c r="AC108" i="10"/>
  <c r="AG108" i="10" s="1"/>
  <c r="AC107" i="10"/>
  <c r="AG107" i="10" s="1"/>
  <c r="AC106" i="10"/>
  <c r="AG106" i="10" s="1"/>
  <c r="AC105" i="10"/>
  <c r="AG105" i="10" s="1"/>
  <c r="AC104" i="10"/>
  <c r="AG104" i="10" s="1"/>
  <c r="AC103" i="10"/>
  <c r="AG103" i="10" s="1"/>
  <c r="AC102" i="10"/>
  <c r="AG102" i="10" s="1"/>
  <c r="AC101" i="10"/>
  <c r="AG101" i="10" s="1"/>
  <c r="AC100" i="10"/>
  <c r="AG100" i="10" s="1"/>
  <c r="AC99" i="10"/>
  <c r="AG99" i="10" s="1"/>
  <c r="AC98" i="10"/>
  <c r="AG98" i="10" s="1"/>
  <c r="AC97" i="10"/>
  <c r="AG97" i="10" s="1"/>
  <c r="AC96" i="10"/>
  <c r="AG96" i="10" s="1"/>
  <c r="AC95" i="10"/>
  <c r="AG95" i="10" s="1"/>
  <c r="AC94" i="10"/>
  <c r="AG94" i="10" s="1"/>
  <c r="AC93" i="10"/>
  <c r="AG93" i="10" s="1"/>
  <c r="AC92" i="10"/>
  <c r="AG92" i="10" s="1"/>
  <c r="AC91" i="10"/>
  <c r="AG91" i="10" s="1"/>
  <c r="AC90" i="10"/>
  <c r="AG90" i="10" s="1"/>
  <c r="AC89" i="10"/>
  <c r="AG89" i="10" s="1"/>
  <c r="AC88" i="10"/>
  <c r="AG88" i="10" s="1"/>
  <c r="AC87" i="10"/>
  <c r="AG87" i="10" s="1"/>
  <c r="AC86" i="10"/>
  <c r="AG86" i="10" s="1"/>
  <c r="AC85" i="10"/>
  <c r="AG85" i="10" s="1"/>
  <c r="AC84" i="10"/>
  <c r="AG84" i="10" s="1"/>
  <c r="AC83" i="10"/>
  <c r="AG83" i="10" s="1"/>
  <c r="AC82" i="10"/>
  <c r="AG82" i="10" s="1"/>
  <c r="AC81" i="10"/>
  <c r="AG81" i="10" s="1"/>
  <c r="AC80" i="10"/>
  <c r="AG80" i="10" s="1"/>
  <c r="AC79" i="10"/>
  <c r="AG79" i="10" s="1"/>
  <c r="AC78" i="10"/>
  <c r="AG78" i="10" s="1"/>
  <c r="AC77" i="10"/>
  <c r="AG77" i="10" s="1"/>
  <c r="AC76" i="10"/>
  <c r="AG76" i="10" s="1"/>
  <c r="AC75" i="10"/>
  <c r="AG75" i="10" s="1"/>
  <c r="AC74" i="10"/>
  <c r="AG74" i="10" s="1"/>
  <c r="AC73" i="10"/>
  <c r="AG73" i="10" s="1"/>
  <c r="AC72" i="10"/>
  <c r="AG72" i="10" s="1"/>
  <c r="AC71" i="10"/>
  <c r="AG71" i="10" s="1"/>
  <c r="AC70" i="10"/>
  <c r="AG70" i="10" s="1"/>
  <c r="AC69" i="10"/>
  <c r="AG69" i="10" s="1"/>
  <c r="AC68" i="10"/>
  <c r="AG68" i="10" s="1"/>
  <c r="AC67" i="10"/>
  <c r="AG67" i="10" s="1"/>
  <c r="AC66" i="10"/>
  <c r="AG66" i="10" s="1"/>
  <c r="AC65" i="10"/>
  <c r="AG65" i="10" s="1"/>
  <c r="AC64" i="10"/>
  <c r="AG64" i="10" s="1"/>
  <c r="AC63" i="10"/>
  <c r="AG63" i="10" s="1"/>
  <c r="AC62" i="10"/>
  <c r="AG62" i="10" s="1"/>
  <c r="AC61" i="10"/>
  <c r="AG61" i="10" s="1"/>
  <c r="AC60" i="10"/>
  <c r="AG60" i="10" s="1"/>
  <c r="AC59" i="10"/>
  <c r="AG59" i="10" s="1"/>
  <c r="AC58" i="10"/>
  <c r="AG58" i="10" s="1"/>
  <c r="AC57" i="10"/>
  <c r="AG57" i="10" s="1"/>
  <c r="AC56" i="10"/>
  <c r="AG56" i="10" s="1"/>
  <c r="AC55" i="10"/>
  <c r="AG55" i="10" s="1"/>
  <c r="AL54" i="10"/>
  <c r="AC54" i="10"/>
  <c r="AG54" i="10" s="1"/>
  <c r="AC53" i="10"/>
  <c r="AG53" i="10" s="1"/>
  <c r="AL52" i="10"/>
  <c r="AC52" i="10"/>
  <c r="AG52" i="10" s="1"/>
  <c r="AC51" i="10"/>
  <c r="AG51" i="10" s="1"/>
  <c r="AL50" i="10"/>
  <c r="AC50" i="10"/>
  <c r="AG50" i="10" s="1"/>
  <c r="AC49" i="10"/>
  <c r="AG49" i="10" s="1"/>
  <c r="AL48" i="10"/>
  <c r="AC48" i="10"/>
  <c r="AG48" i="10" s="1"/>
  <c r="AC47" i="10"/>
  <c r="AG47" i="10" s="1"/>
  <c r="AC46" i="10"/>
  <c r="AG46" i="10" s="1"/>
  <c r="AC45" i="10"/>
  <c r="AG45" i="10" s="1"/>
  <c r="AC44" i="10"/>
  <c r="AG44" i="10" s="1"/>
  <c r="AC43" i="10"/>
  <c r="AG43" i="10" s="1"/>
  <c r="AC42" i="10"/>
  <c r="AG42" i="10" s="1"/>
  <c r="AC41" i="10"/>
  <c r="AG41" i="10" s="1"/>
  <c r="AC40" i="10"/>
  <c r="AG40" i="10" s="1"/>
  <c r="AC39" i="10"/>
  <c r="AG39" i="10" s="1"/>
  <c r="AC38" i="10"/>
  <c r="AG38" i="10" s="1"/>
  <c r="AC37" i="10"/>
  <c r="AG37" i="10" s="1"/>
  <c r="AC36" i="10"/>
  <c r="AG36" i="10" s="1"/>
  <c r="AC35" i="10"/>
  <c r="AG35" i="10" s="1"/>
  <c r="AC34" i="10"/>
  <c r="AG34" i="10" s="1"/>
  <c r="AC33" i="10"/>
  <c r="AG33" i="10" s="1"/>
  <c r="AC32" i="10"/>
  <c r="AG32" i="10" s="1"/>
  <c r="AC31" i="10"/>
  <c r="AG31" i="10" s="1"/>
  <c r="AC30" i="10"/>
  <c r="AG30" i="10" s="1"/>
  <c r="AC29" i="10"/>
  <c r="AG29" i="10" s="1"/>
  <c r="AC28" i="10"/>
  <c r="AG28" i="10" s="1"/>
  <c r="AC27" i="10"/>
  <c r="AG27" i="10" s="1"/>
  <c r="AC26" i="10"/>
  <c r="AG26" i="10" s="1"/>
  <c r="AC25" i="10"/>
  <c r="AG25" i="10" s="1"/>
  <c r="AC24" i="10"/>
  <c r="AG24" i="10" s="1"/>
  <c r="P16" i="10"/>
  <c r="F16" i="10"/>
  <c r="F14" i="10"/>
  <c r="AM13" i="10"/>
  <c r="AE13" i="10"/>
  <c r="F12" i="10"/>
  <c r="Y13" i="10" l="1"/>
  <c r="CL21" i="10"/>
  <c r="CL20" i="10" s="1"/>
  <c r="CT21" i="10"/>
  <c r="CT20" i="10" s="1"/>
  <c r="CQ21" i="10"/>
  <c r="CQ20" i="10" s="1"/>
  <c r="CP21" i="10"/>
  <c r="CP20" i="10" s="1"/>
  <c r="CI21" i="10"/>
  <c r="CI20" i="10" s="1"/>
  <c r="CS21" i="10"/>
  <c r="CS20" i="10" s="1"/>
  <c r="CN21" i="10"/>
  <c r="CN20" i="10" s="1"/>
  <c r="CM21" i="10"/>
  <c r="CM20" i="10" s="1"/>
  <c r="CH21" i="10"/>
  <c r="CH20" i="10" s="1"/>
  <c r="CG21" i="10"/>
  <c r="CG20" i="10" s="1"/>
  <c r="CR21" i="10"/>
  <c r="CR20" i="10" s="1"/>
  <c r="CO21" i="10"/>
  <c r="CO20" i="10" s="1"/>
  <c r="CK21" i="10"/>
  <c r="CK20" i="10" s="1"/>
  <c r="CF21" i="10"/>
  <c r="CF20" i="10" s="1"/>
  <c r="CJ21" i="10"/>
  <c r="CJ20" i="10" s="1"/>
  <c r="BP22" i="10"/>
  <c r="BP21" i="10" s="1"/>
  <c r="BP20" i="10" s="1"/>
  <c r="BI22" i="10"/>
  <c r="BI21" i="10" s="1"/>
  <c r="BI20" i="10" s="1"/>
  <c r="CC22" i="10"/>
  <c r="CC21" i="10" s="1"/>
  <c r="CC20" i="10" s="1"/>
  <c r="BM22" i="10"/>
  <c r="BM21" i="10" s="1"/>
  <c r="BM20" i="10" s="1"/>
  <c r="AW22" i="10"/>
  <c r="AW21" i="10" s="1"/>
  <c r="AW20" i="10" s="1"/>
  <c r="BY22" i="10"/>
  <c r="BY21" i="10" s="1"/>
  <c r="BY20" i="10" s="1"/>
  <c r="CB22" i="10"/>
  <c r="CB21" i="10" s="1"/>
  <c r="CB20" i="10" s="1"/>
  <c r="AV22" i="10"/>
  <c r="AV21" i="10" s="1"/>
  <c r="AV20" i="10" s="1"/>
  <c r="BQ22" i="10"/>
  <c r="BQ21" i="10" s="1"/>
  <c r="BQ20" i="10" s="1"/>
  <c r="BA22" i="10"/>
  <c r="BA21" i="10" s="1"/>
  <c r="BA20" i="10" s="1"/>
  <c r="AS22" i="10"/>
  <c r="AS21" i="10" s="1"/>
  <c r="AS20" i="10" s="1"/>
  <c r="BL22" i="10"/>
  <c r="BL21" i="10" s="1"/>
  <c r="BL20" i="10" s="1"/>
  <c r="AZ22" i="10"/>
  <c r="AZ21" i="10" s="1"/>
  <c r="AZ20" i="10" s="1"/>
  <c r="BU22" i="10"/>
  <c r="BU21" i="10" s="1"/>
  <c r="BU20" i="10" s="1"/>
  <c r="BE22" i="10"/>
  <c r="BE21" i="10" s="1"/>
  <c r="BE20" i="10" s="1"/>
  <c r="AO22" i="10"/>
  <c r="AO21" i="10" s="1"/>
  <c r="AO20" i="10" s="1"/>
  <c r="AN22" i="10"/>
  <c r="AN21" i="10" s="1"/>
  <c r="AN20" i="10" s="1"/>
  <c r="BD22" i="10"/>
  <c r="BD21" i="10" s="1"/>
  <c r="BD20" i="10" s="1"/>
  <c r="BT22" i="10"/>
  <c r="BT21" i="10" s="1"/>
  <c r="BT20" i="10" s="1"/>
  <c r="AP22" i="10"/>
  <c r="AP21" i="10" s="1"/>
  <c r="AP20" i="10" s="1"/>
  <c r="AT22" i="10"/>
  <c r="AT21" i="10" s="1"/>
  <c r="AT20" i="10" s="1"/>
  <c r="AX22" i="10"/>
  <c r="AX21" i="10" s="1"/>
  <c r="AX20" i="10" s="1"/>
  <c r="BB22" i="10"/>
  <c r="BB21" i="10" s="1"/>
  <c r="BB20" i="10" s="1"/>
  <c r="BF22" i="10"/>
  <c r="BF21" i="10" s="1"/>
  <c r="BF20" i="10" s="1"/>
  <c r="BJ22" i="10"/>
  <c r="BJ21" i="10" s="1"/>
  <c r="BJ20" i="10" s="1"/>
  <c r="BN22" i="10"/>
  <c r="BN21" i="10" s="1"/>
  <c r="BN20" i="10" s="1"/>
  <c r="BR22" i="10"/>
  <c r="BR21" i="10" s="1"/>
  <c r="BR20" i="10" s="1"/>
  <c r="BV22" i="10"/>
  <c r="BV21" i="10" s="1"/>
  <c r="BV20" i="10" s="1"/>
  <c r="BZ22" i="10"/>
  <c r="BZ21" i="10" s="1"/>
  <c r="BZ20" i="10" s="1"/>
  <c r="CD22" i="10"/>
  <c r="CD21" i="10" s="1"/>
  <c r="CD20" i="10" s="1"/>
  <c r="AR22" i="10"/>
  <c r="AR21" i="10" s="1"/>
  <c r="AR20" i="10" s="1"/>
  <c r="BH22" i="10"/>
  <c r="BH21" i="10" s="1"/>
  <c r="BH20" i="10" s="1"/>
  <c r="BX22" i="10"/>
  <c r="BX21" i="10" s="1"/>
  <c r="BX20" i="10" s="1"/>
  <c r="AM22" i="10"/>
  <c r="AM21" i="10" s="1"/>
  <c r="AQ22" i="10"/>
  <c r="AQ21" i="10" s="1"/>
  <c r="AQ20" i="10" s="1"/>
  <c r="AU22" i="10"/>
  <c r="AU21" i="10" s="1"/>
  <c r="AU20" i="10" s="1"/>
  <c r="AY22" i="10"/>
  <c r="AY21" i="10" s="1"/>
  <c r="AY20" i="10" s="1"/>
  <c r="BC22" i="10"/>
  <c r="BC21" i="10" s="1"/>
  <c r="BC20" i="10" s="1"/>
  <c r="BG22" i="10"/>
  <c r="BG21" i="10" s="1"/>
  <c r="BG20" i="10" s="1"/>
  <c r="BK22" i="10"/>
  <c r="BK21" i="10" s="1"/>
  <c r="BK20" i="10" s="1"/>
  <c r="BO22" i="10"/>
  <c r="BO21" i="10" s="1"/>
  <c r="BO20" i="10" s="1"/>
  <c r="BS22" i="10"/>
  <c r="BS21" i="10" s="1"/>
  <c r="BS20" i="10" s="1"/>
  <c r="BW22" i="10"/>
  <c r="BW21" i="10" s="1"/>
  <c r="BW20" i="10" s="1"/>
  <c r="CA22" i="10"/>
  <c r="CA21" i="10" s="1"/>
  <c r="CA20" i="10" s="1"/>
  <c r="CE22" i="10"/>
  <c r="CE21" i="10" s="1"/>
  <c r="CE20" i="10" s="1"/>
  <c r="AM20" i="10" l="1"/>
  <c r="G64" i="1" l="1"/>
  <c r="AN67" i="1"/>
  <c r="AK15" i="1" l="1"/>
  <c r="E25" i="1" l="1"/>
  <c r="Y39" i="5"/>
  <c r="R39" i="5"/>
  <c r="V23" i="7" l="1"/>
  <c r="V22" i="7"/>
  <c r="Q20" i="7"/>
  <c r="Q18" i="7"/>
  <c r="Q30" i="7"/>
  <c r="AH28" i="8"/>
  <c r="R28" i="8"/>
  <c r="L26" i="8"/>
  <c r="L25" i="8"/>
  <c r="G27" i="1" l="1"/>
  <c r="S14" i="2"/>
  <c r="I38" i="5"/>
  <c r="F38" i="5"/>
  <c r="C38" i="5"/>
  <c r="AT19" i="10" l="1"/>
  <c r="Y17" i="10" s="1"/>
  <c r="F18" i="10"/>
  <c r="S18" i="2"/>
  <c r="Q30" i="8"/>
  <c r="AK64" i="1"/>
  <c r="AK62" i="1"/>
  <c r="AK61" i="1"/>
  <c r="AK60" i="1"/>
  <c r="AK57" i="1"/>
  <c r="AK56" i="1"/>
  <c r="AK55" i="1"/>
  <c r="AK54" i="1"/>
  <c r="AK52" i="1"/>
  <c r="AU2" i="1" s="1"/>
  <c r="AK51" i="1"/>
  <c r="AK50" i="1"/>
  <c r="AK49" i="1"/>
  <c r="AK23" i="1"/>
  <c r="AK21" i="1"/>
  <c r="AK19" i="1"/>
  <c r="AK18" i="1"/>
  <c r="AK17" i="1"/>
  <c r="AK13" i="1"/>
  <c r="AK8" i="1"/>
  <c r="AK6" i="1"/>
  <c r="AK7" i="1"/>
  <c r="I41" i="1" l="1"/>
  <c r="AK2" i="1"/>
  <c r="A2" i="1" s="1"/>
  <c r="C125" i="1"/>
  <c r="C100" i="1"/>
  <c r="E29" i="1" l="1"/>
  <c r="BS1" i="1"/>
  <c r="BG11" i="1"/>
  <c r="AC16" i="2"/>
  <c r="S16" i="2"/>
  <c r="S12" i="2"/>
  <c r="C154" i="1"/>
  <c r="AH89" i="1"/>
  <c r="E62" i="1" l="1"/>
  <c r="E27" i="1" s="1"/>
  <c r="O30" i="8" s="1"/>
  <c r="BI35" i="1"/>
  <c r="BI39" i="1"/>
  <c r="BI37" i="1"/>
  <c r="BI33" i="1"/>
  <c r="BI31" i="1"/>
  <c r="BI30" i="1"/>
  <c r="BI29" i="1"/>
  <c r="W45" i="1" s="1"/>
  <c r="BI27" i="1"/>
  <c r="BI38" i="1"/>
  <c r="BI36" i="1"/>
  <c r="BI34" i="1"/>
  <c r="BI32" i="1"/>
  <c r="BI28" i="1"/>
  <c r="BI26" i="1"/>
  <c r="BI12" i="1"/>
  <c r="BI11" i="1"/>
  <c r="BG39" i="1"/>
  <c r="BG37" i="1"/>
  <c r="BG35" i="1"/>
  <c r="BG33" i="1"/>
  <c r="BG38" i="1"/>
  <c r="BG36" i="1"/>
  <c r="BG34" i="1"/>
  <c r="BG32" i="1"/>
  <c r="BG31" i="1"/>
  <c r="BG30" i="1"/>
  <c r="BG29" i="1"/>
  <c r="W37" i="1" s="1"/>
  <c r="BG28" i="1"/>
  <c r="BG27" i="1"/>
  <c r="BG26" i="1"/>
  <c r="BG12" i="1"/>
  <c r="G29" i="1"/>
  <c r="AH90" i="1" l="1"/>
  <c r="R25" i="1"/>
  <c r="G202" i="1"/>
  <c r="C202" i="1"/>
  <c r="I45" i="1" s="1"/>
  <c r="P45" i="1" s="1"/>
  <c r="AD45" i="1" s="1"/>
  <c r="AG16" i="8" s="1"/>
  <c r="G179" i="1"/>
  <c r="O31" i="8" l="1"/>
  <c r="P38" i="5"/>
  <c r="I37" i="1" l="1"/>
  <c r="I39" i="1"/>
  <c r="P37" i="1" s="1"/>
  <c r="AD37" i="1" s="1"/>
  <c r="AG12" i="8" l="1"/>
  <c r="AH95" i="1"/>
  <c r="CM85" i="1"/>
  <c r="CI85" i="1"/>
  <c r="CE85" i="1"/>
  <c r="CK85" i="1" s="1"/>
  <c r="CM84" i="1"/>
  <c r="CI84" i="1"/>
  <c r="CE84" i="1"/>
  <c r="CK84" i="1" s="1"/>
  <c r="CM83" i="1"/>
  <c r="CI83" i="1"/>
  <c r="CE83" i="1"/>
  <c r="CK83" i="1" s="1"/>
  <c r="CM82" i="1"/>
  <c r="CI82" i="1"/>
  <c r="CE82" i="1"/>
  <c r="CK82" i="1" s="1"/>
  <c r="CM81" i="1"/>
  <c r="CI81" i="1"/>
  <c r="CE81" i="1"/>
  <c r="CG81" i="1" s="1"/>
  <c r="CM80" i="1"/>
  <c r="CI80" i="1"/>
  <c r="CE80" i="1"/>
  <c r="CK80" i="1" s="1"/>
  <c r="CM79" i="1"/>
  <c r="CI79" i="1"/>
  <c r="CE79" i="1"/>
  <c r="CK79" i="1" s="1"/>
  <c r="CM78" i="1"/>
  <c r="CI78" i="1"/>
  <c r="CE78" i="1"/>
  <c r="CK78" i="1" s="1"/>
  <c r="CM77" i="1"/>
  <c r="CE77" i="1"/>
  <c r="CG77" i="1" s="1"/>
  <c r="CM76" i="1"/>
  <c r="CI76" i="1"/>
  <c r="CE76" i="1"/>
  <c r="CK76" i="1" s="1"/>
  <c r="CM75" i="1"/>
  <c r="CI75" i="1"/>
  <c r="CE75" i="1"/>
  <c r="CK75" i="1" s="1"/>
  <c r="CM74" i="1"/>
  <c r="CI74" i="1"/>
  <c r="CE74" i="1"/>
  <c r="CK74" i="1" s="1"/>
  <c r="CM73" i="1"/>
  <c r="CI73" i="1"/>
  <c r="CE73" i="1"/>
  <c r="CK73" i="1" s="1"/>
  <c r="CM72" i="1"/>
  <c r="CI72" i="1"/>
  <c r="CE72" i="1"/>
  <c r="CK72" i="1" s="1"/>
  <c r="CM71" i="1"/>
  <c r="CK71" i="1"/>
  <c r="CI71" i="1"/>
  <c r="CG71" i="1"/>
  <c r="CF70" i="1"/>
  <c r="CD70" i="1"/>
  <c r="CB70" i="1"/>
  <c r="BZ70" i="1"/>
  <c r="CF69" i="1"/>
  <c r="CD69" i="1"/>
  <c r="CB69" i="1"/>
  <c r="BZ69" i="1"/>
  <c r="CF68" i="1"/>
  <c r="CD68" i="1"/>
  <c r="CB68" i="1"/>
  <c r="BZ68" i="1"/>
  <c r="CF67" i="1"/>
  <c r="CD67" i="1"/>
  <c r="CB67" i="1"/>
  <c r="BZ67" i="1"/>
  <c r="CF66" i="1"/>
  <c r="CD66" i="1"/>
  <c r="CB66" i="1"/>
  <c r="BZ66" i="1"/>
  <c r="CF65" i="1"/>
  <c r="CD65" i="1"/>
  <c r="CB65" i="1"/>
  <c r="BZ65" i="1"/>
  <c r="CF64" i="1"/>
  <c r="CD64" i="1"/>
  <c r="CB64" i="1"/>
  <c r="BZ64" i="1"/>
  <c r="CF63" i="1"/>
  <c r="CD63" i="1"/>
  <c r="CB63" i="1"/>
  <c r="BZ63" i="1"/>
  <c r="CF62" i="1"/>
  <c r="CD62" i="1"/>
  <c r="CB62" i="1"/>
  <c r="BZ62" i="1"/>
  <c r="CF61" i="1"/>
  <c r="CD61" i="1"/>
  <c r="CB61" i="1"/>
  <c r="BZ61" i="1"/>
  <c r="CF60" i="1"/>
  <c r="CD60" i="1"/>
  <c r="CB60" i="1"/>
  <c r="BZ60" i="1"/>
  <c r="CF59" i="1"/>
  <c r="CD59" i="1"/>
  <c r="BX59" i="1"/>
  <c r="BZ59" i="1" s="1"/>
  <c r="CF58" i="1"/>
  <c r="CD58" i="1"/>
  <c r="BX58" i="1"/>
  <c r="BZ58" i="1" s="1"/>
  <c r="CF57" i="1"/>
  <c r="CD57" i="1"/>
  <c r="CB57" i="1"/>
  <c r="BZ57" i="1"/>
  <c r="CF56" i="1"/>
  <c r="CD56" i="1"/>
  <c r="CB56" i="1"/>
  <c r="BZ56" i="1"/>
  <c r="CF55" i="1"/>
  <c r="CD55" i="1"/>
  <c r="CB55" i="1"/>
  <c r="BZ55" i="1"/>
  <c r="CF54" i="1"/>
  <c r="CD54" i="1"/>
  <c r="CB54" i="1"/>
  <c r="BZ54" i="1"/>
  <c r="CF52" i="1"/>
  <c r="CD52" i="1"/>
  <c r="CB52" i="1"/>
  <c r="BZ52" i="1"/>
  <c r="CF51" i="1"/>
  <c r="CD51" i="1"/>
  <c r="CB51" i="1"/>
  <c r="BZ51" i="1"/>
  <c r="CF50" i="1"/>
  <c r="CD50" i="1"/>
  <c r="CB50" i="1"/>
  <c r="BZ50" i="1"/>
  <c r="CF49" i="1"/>
  <c r="CD49" i="1"/>
  <c r="CB49" i="1"/>
  <c r="BZ49" i="1"/>
  <c r="CG80" i="1" l="1"/>
  <c r="CG72" i="1"/>
  <c r="CK81" i="1"/>
  <c r="CG83" i="1"/>
  <c r="CG78" i="1"/>
  <c r="CB59" i="1"/>
  <c r="CG76" i="1"/>
  <c r="CG73" i="1"/>
  <c r="CG75" i="1"/>
  <c r="CG79" i="1"/>
  <c r="CB58" i="1"/>
  <c r="CI77" i="1"/>
  <c r="CG74" i="1"/>
  <c r="CK77" i="1"/>
  <c r="CG82" i="1"/>
  <c r="CG85" i="1"/>
  <c r="CG84" i="1"/>
  <c r="I43" i="1" l="1"/>
  <c r="P43" i="1" s="1"/>
  <c r="AD43" i="1" s="1"/>
  <c r="S32" i="1" s="1"/>
  <c r="CQ85" i="1"/>
  <c r="CQ86" i="1"/>
  <c r="CQ87" i="1"/>
  <c r="CQ88" i="1"/>
  <c r="CQ89" i="1"/>
  <c r="CQ90" i="1"/>
  <c r="CQ91" i="1"/>
  <c r="CQ92" i="1"/>
  <c r="CQ93" i="1"/>
  <c r="CQ94" i="1"/>
  <c r="CQ95" i="1"/>
  <c r="CQ96" i="1"/>
  <c r="CQ97" i="1"/>
  <c r="CQ98" i="1"/>
  <c r="CJ49" i="1"/>
  <c r="CJ50" i="1"/>
  <c r="CJ51" i="1"/>
  <c r="CJ52" i="1"/>
  <c r="CJ54" i="1"/>
  <c r="CJ55" i="1"/>
  <c r="CJ56" i="1"/>
  <c r="CJ59" i="1"/>
  <c r="CJ60" i="1"/>
  <c r="CJ61" i="1"/>
  <c r="CJ62" i="1"/>
  <c r="CJ63" i="1"/>
  <c r="CJ64" i="1"/>
  <c r="CJ65" i="1"/>
  <c r="CJ66" i="1"/>
  <c r="CJ67" i="1"/>
  <c r="CJ68" i="1"/>
  <c r="CJ69" i="1"/>
  <c r="CJ70" i="1"/>
  <c r="CJ48" i="1"/>
  <c r="O10" i="8" l="1"/>
  <c r="AG15" i="8"/>
  <c r="CJ58" i="1"/>
  <c r="CJ57" i="1"/>
  <c r="CJ127" i="1" l="1"/>
  <c r="CJ144" i="1"/>
  <c r="CQ78" i="1"/>
  <c r="CQ106" i="1"/>
  <c r="CJ122" i="1"/>
  <c r="CJ142" i="1"/>
  <c r="CJ134" i="1"/>
  <c r="CJ120" i="1"/>
  <c r="CJ141" i="1"/>
  <c r="CJ151" i="1"/>
  <c r="CQ71" i="1"/>
  <c r="CQ99" i="1"/>
  <c r="CQ105" i="1"/>
  <c r="CQ77" i="1"/>
  <c r="CQ79" i="1"/>
  <c r="CQ107" i="1"/>
  <c r="CJ113" i="1"/>
  <c r="CJ125" i="1"/>
  <c r="CJ119" i="1"/>
  <c r="CJ140" i="1"/>
  <c r="CJ150" i="1"/>
  <c r="CJ112" i="1"/>
  <c r="CQ84" i="1"/>
  <c r="CQ104" i="1"/>
  <c r="CQ76" i="1"/>
  <c r="CJ145" i="1"/>
  <c r="CJ121" i="1"/>
  <c r="CJ124" i="1"/>
  <c r="CJ118" i="1"/>
  <c r="CJ139" i="1"/>
  <c r="CJ131" i="1"/>
  <c r="CJ149" i="1"/>
  <c r="CJ111" i="1"/>
  <c r="CQ83" i="1"/>
  <c r="CQ103" i="1"/>
  <c r="CQ75" i="1"/>
  <c r="CJ126" i="1"/>
  <c r="CJ117" i="1"/>
  <c r="CJ138" i="1"/>
  <c r="CJ130" i="1"/>
  <c r="CJ143" i="1"/>
  <c r="CJ148" i="1"/>
  <c r="CQ82" i="1"/>
  <c r="CJ110" i="1"/>
  <c r="CQ102" i="1"/>
  <c r="CQ74" i="1"/>
  <c r="CJ114" i="1"/>
  <c r="CJ116" i="1"/>
  <c r="CJ137" i="1"/>
  <c r="CJ147" i="1"/>
  <c r="CJ109" i="1"/>
  <c r="CQ81" i="1"/>
  <c r="CQ101" i="1"/>
  <c r="CQ73" i="1"/>
  <c r="CJ123" i="1"/>
  <c r="CJ115" i="1"/>
  <c r="CJ128" i="1"/>
  <c r="CJ146" i="1"/>
  <c r="CJ108" i="1"/>
  <c r="CQ80" i="1"/>
  <c r="CQ72" i="1"/>
  <c r="CQ100" i="1"/>
  <c r="CJ136" i="1"/>
  <c r="CJ129" i="1"/>
  <c r="CJ133" i="1"/>
  <c r="CJ132" i="1"/>
  <c r="CJ135" i="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 r="AG104" i="2" l="1"/>
  <c r="BZ134" i="1" l="1"/>
  <c r="AH99" i="1"/>
  <c r="AH98" i="1"/>
  <c r="AH97" i="1"/>
  <c r="AH96" i="1"/>
  <c r="AH94" i="1"/>
  <c r="AH93" i="1"/>
  <c r="AH92" i="1"/>
  <c r="AH91" i="1"/>
  <c r="G100" i="1"/>
</calcChain>
</file>

<file path=xl/sharedStrings.xml><?xml version="1.0" encoding="utf-8"?>
<sst xmlns="http://schemas.openxmlformats.org/spreadsheetml/2006/main" count="1778" uniqueCount="588">
  <si>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</si>
  <si>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</si>
  <si>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</si>
  <si>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</si>
  <si>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</si>
  <si>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</si>
  <si>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</si>
  <si>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</si>
  <si>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</si>
  <si>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</si>
  <si>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</si>
  <si>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</si>
  <si>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</si>
  <si>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</si>
  <si>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</si>
  <si>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</si>
  <si>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</si>
  <si>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</si>
  <si>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</si>
  <si>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</si>
  <si>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</si>
  <si>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</si>
  <si>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</si>
  <si>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</si>
  <si>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</si>
  <si>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</si>
  <si>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</si>
  <si>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</si>
  <si>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</si>
  <si>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</si>
  <si>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</si>
  <si>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</si>
  <si>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</si>
  <si>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t>サービス</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</si>
  <si>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</si>
  <si>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</si>
  <si>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</si>
  <si>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</si>
  <si>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</si>
  <si>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</si>
  <si>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</si>
  <si>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</si>
  <si>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</si>
  <si>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</si>
  <si>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</si>
  <si>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</si>
  <si>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</si>
  <si>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</si>
  <si>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</si>
  <si>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</si>
  <si>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</si>
  <si>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</si>
  <si>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</si>
  <si>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</si>
  <si>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</si>
  <si>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</si>
  <si>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</si>
  <si>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</si>
  <si>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</si>
  <si>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</si>
  <si>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</si>
  <si>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</si>
  <si>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</si>
  <si>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・【代替サービス提供】：事業所と別の場所でサービス提供を継続した際に要した経費</t>
    <rPh sb="2" eb="4">
      <t>ダイタイ</t>
    </rPh>
    <rPh sb="8" eb="10">
      <t>テイキョウ</t>
    </rPh>
    <rPh sb="12" eb="15">
      <t>ジギョウショ</t>
    </rPh>
    <rPh sb="16" eb="17">
      <t>ベツ</t>
    </rPh>
    <rPh sb="18" eb="20">
      <t>バショ</t>
    </rPh>
    <rPh sb="25" eb="27">
      <t>テイキョウ</t>
    </rPh>
    <rPh sb="28" eb="30">
      <t>ケイゾク</t>
    </rPh>
    <rPh sb="32" eb="33">
      <t>サイ</t>
    </rPh>
    <rPh sb="34" eb="35">
      <t>ヨウ</t>
    </rPh>
    <rPh sb="37" eb="39">
      <t>ケイヒ</t>
    </rPh>
    <phoneticPr fontId="2"/>
  </si>
  <si>
    <t>・【居宅サービス切替】：居宅で生活している利用者に対してのサービス提供に切り替えた際に要した経費</t>
    <rPh sb="2" eb="4">
      <t>キョタク</t>
    </rPh>
    <rPh sb="8" eb="10">
      <t>キリカエ</t>
    </rPh>
    <rPh sb="33" eb="35">
      <t>テイキョウ</t>
    </rPh>
    <rPh sb="36" eb="37">
      <t>キ</t>
    </rPh>
    <rPh sb="38" eb="39">
      <t>カ</t>
    </rPh>
    <rPh sb="41" eb="42">
      <t>サイ</t>
    </rPh>
    <rPh sb="43" eb="44">
      <t>ヨウ</t>
    </rPh>
    <rPh sb="46" eb="48">
      <t>ケイヒ</t>
    </rPh>
    <phoneticPr fontId="2"/>
  </si>
  <si>
    <t>以下の区分に基づき、所要の額及び内容を区分毎に設けてある欄に記入すること。</t>
    <rPh sb="0" eb="2">
      <t>イカ</t>
    </rPh>
    <rPh sb="3" eb="5">
      <t>クブン</t>
    </rPh>
    <rPh sb="6" eb="7">
      <t>モト</t>
    </rPh>
    <rPh sb="10" eb="12">
      <t>ショヨウ</t>
    </rPh>
    <rPh sb="13" eb="14">
      <t>ガク</t>
    </rPh>
    <rPh sb="14" eb="15">
      <t>オヨ</t>
    </rPh>
    <rPh sb="16" eb="18">
      <t>ナイヨウ</t>
    </rPh>
    <rPh sb="19" eb="21">
      <t>クブン</t>
    </rPh>
    <rPh sb="21" eb="22">
      <t>ゴト</t>
    </rPh>
    <rPh sb="23" eb="24">
      <t>モウ</t>
    </rPh>
    <rPh sb="28" eb="29">
      <t>ラン</t>
    </rPh>
    <rPh sb="30" eb="32">
      <t>キニュウ</t>
    </rPh>
    <phoneticPr fontId="2"/>
  </si>
  <si>
    <t>内容・積算</t>
    <rPh sb="0" eb="2">
      <t>ナイヨウ</t>
    </rPh>
    <rPh sb="3" eb="5">
      <t>セキサン</t>
    </rPh>
    <phoneticPr fontId="2"/>
  </si>
  <si>
    <t>添付必須</t>
    <rPh sb="0" eb="2">
      <t>テンプ</t>
    </rPh>
    <rPh sb="2" eb="4">
      <t>ヒッス</t>
    </rPh>
    <phoneticPr fontId="2"/>
  </si>
  <si>
    <t>理由書</t>
    <rPh sb="0" eb="3">
      <t>リユウショ</t>
    </rPh>
    <phoneticPr fontId="2"/>
  </si>
  <si>
    <t>－</t>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</si>
  <si>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</si>
  <si>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</si>
  <si>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</si>
  <si>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</si>
  <si>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2"/>
  </si>
  <si>
    <t>家族陽性者と濃厚接触の利用者と接触した利用者、職員40人分（9/14実施分）</t>
    <rPh sb="0" eb="2">
      <t>カゾク</t>
    </rPh>
    <rPh sb="2" eb="4">
      <t>ヨウセイ</t>
    </rPh>
    <rPh sb="4" eb="5">
      <t>シャ</t>
    </rPh>
    <rPh sb="6" eb="10">
      <t>ノウコウセッショク</t>
    </rPh>
    <rPh sb="11" eb="14">
      <t>リヨウシャ</t>
    </rPh>
    <rPh sb="15" eb="17">
      <t>セッショク</t>
    </rPh>
    <rPh sb="19" eb="22">
      <t>リヨウシャ</t>
    </rPh>
    <rPh sb="23" eb="25">
      <t>ショクイン</t>
    </rPh>
    <rPh sb="27" eb="28">
      <t>ニン</t>
    </rPh>
    <rPh sb="28" eb="29">
      <t>ブン</t>
    </rPh>
    <rPh sb="34" eb="36">
      <t>ジッシ</t>
    </rPh>
    <rPh sb="36" eb="37">
      <t>ブン</t>
    </rPh>
    <phoneticPr fontId="2"/>
  </si>
  <si>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2"/>
  </si>
  <si>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</si>
  <si>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</si>
  <si>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</si>
  <si>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</si>
  <si>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</si>
  <si>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</si>
  <si>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</si>
  <si>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</si>
  <si>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</si>
  <si>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</si>
  <si>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</si>
  <si>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</si>
  <si>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</si>
  <si>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</si>
  <si>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</si>
  <si>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</si>
  <si>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</si>
  <si>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</si>
  <si>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</si>
  <si>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</si>
  <si>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5"/>
  </si>
  <si>
    <t>支店番号</t>
    <rPh sb="0" eb="2">
      <t>シテン</t>
    </rPh>
    <rPh sb="2" eb="4">
      <t>バンゴウ</t>
    </rPh>
    <phoneticPr fontId="15"/>
  </si>
  <si>
    <t>金融機関名</t>
    <rPh sb="0" eb="2">
      <t>キンユウ</t>
    </rPh>
    <rPh sb="2" eb="4">
      <t>キカン</t>
    </rPh>
    <rPh sb="4" eb="5">
      <t>メイ</t>
    </rPh>
    <phoneticPr fontId="15"/>
  </si>
  <si>
    <t>店　名</t>
    <rPh sb="0" eb="1">
      <t>ミセ</t>
    </rPh>
    <rPh sb="2" eb="3">
      <t>ナ</t>
    </rPh>
    <phoneticPr fontId="15"/>
  </si>
  <si>
    <t>預金種類</t>
    <rPh sb="0" eb="2">
      <t>ヨキン</t>
    </rPh>
    <rPh sb="2" eb="4">
      <t>シュルイ</t>
    </rPh>
    <phoneticPr fontId="15"/>
  </si>
  <si>
    <t>１．普通　２．当座　（数字を記入してください。）</t>
    <rPh sb="7" eb="9">
      <t>トウザ</t>
    </rPh>
    <rPh sb="11" eb="13">
      <t>スウジ</t>
    </rPh>
    <rPh sb="14" eb="16">
      <t>キニュウ</t>
    </rPh>
    <phoneticPr fontId="15"/>
  </si>
  <si>
    <t>口座番号</t>
    <rPh sb="0" eb="2">
      <t>コウザ</t>
    </rPh>
    <rPh sb="2" eb="4">
      <t>バンゴウ</t>
    </rPh>
    <phoneticPr fontId="15"/>
  </si>
  <si>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</si>
  <si>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</si>
  <si>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</si>
  <si>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</si>
  <si>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選択できません（次頁【居宅サービス切替】へ）</t>
    <rPh sb="0" eb="2">
      <t>センタク</t>
    </rPh>
    <rPh sb="8" eb="10">
      <t>ツギページ</t>
    </rPh>
    <rPh sb="11" eb="13">
      <t>キョタク</t>
    </rPh>
    <rPh sb="17" eb="19">
      <t>キリカエ</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</si>
  <si>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</si>
  <si>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</si>
  <si>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</si>
  <si>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</si>
  <si>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</si>
  <si>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</si>
  <si>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</si>
  <si>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</si>
  <si>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</si>
  <si>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</si>
  <si>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</si>
  <si>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</si>
  <si>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</si>
  <si>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</si>
  <si>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</si>
  <si>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</si>
  <si>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</si>
  <si>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</si>
  <si>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</si>
  <si>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</si>
  <si>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</si>
  <si>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</si>
  <si>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</si>
  <si>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</si>
  <si>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利用者</t>
    <rPh sb="0" eb="3">
      <t>リヨウシャ</t>
    </rPh>
    <phoneticPr fontId="2"/>
  </si>
  <si>
    <t>検査対象者氏名</t>
    <rPh sb="0" eb="2">
      <t>ケンサ</t>
    </rPh>
    <rPh sb="2" eb="5">
      <t>タイショウシャ</t>
    </rPh>
    <rPh sb="5" eb="7">
      <t>シメイ</t>
    </rPh>
    <phoneticPr fontId="2"/>
  </si>
  <si>
    <t>③</t>
  </si>
  <si>
    <t>担当者</t>
    <rPh sb="0" eb="3">
      <t>タントウシャ</t>
    </rPh>
    <phoneticPr fontId="2"/>
  </si>
  <si>
    <t>原因発生日</t>
    <rPh sb="0" eb="2">
      <t>ゲンイン</t>
    </rPh>
    <rPh sb="2" eb="5">
      <t>ハッセイビ</t>
    </rPh>
    <phoneticPr fontId="2"/>
  </si>
  <si>
    <t>対象外とされた理由</t>
    <rPh sb="0" eb="3">
      <t>タイショウガイ</t>
    </rPh>
    <rPh sb="7" eb="9">
      <t>リユウ</t>
    </rPh>
    <phoneticPr fontId="2"/>
  </si>
  <si>
    <t>所要額</t>
    <rPh sb="0" eb="3">
      <t>ショヨウガク</t>
    </rPh>
    <phoneticPr fontId="2"/>
  </si>
  <si>
    <t>補助対象額</t>
    <rPh sb="0" eb="5">
      <t>ホジョタイショウガク</t>
    </rPh>
    <phoneticPr fontId="2"/>
  </si>
  <si>
    <t>経緯・理由</t>
    <rPh sb="0" eb="2">
      <t>ケイイ</t>
    </rPh>
    <rPh sb="3" eb="5">
      <t>リユウ</t>
    </rPh>
    <phoneticPr fontId="2"/>
  </si>
  <si>
    <t>番号</t>
    <rPh sb="0" eb="2">
      <t>バンゴウ</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</si>
  <si>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</si>
  <si>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</si>
  <si>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</si>
  <si>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</si>
  <si>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</si>
  <si>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</si>
  <si>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</si>
  <si>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</si>
  <si>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</si>
  <si>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</si>
  <si>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</si>
  <si>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</si>
  <si>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</si>
  <si>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</si>
  <si>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</si>
  <si>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</si>
  <si>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</si>
  <si>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</si>
  <si>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</si>
  <si>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</si>
  <si>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</si>
  <si>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</si>
  <si>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</si>
  <si>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</si>
  <si>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</si>
  <si>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</si>
  <si>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</si>
  <si>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</si>
  <si>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</si>
  <si>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</si>
  <si>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</si>
  <si>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</si>
  <si>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</si>
  <si>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</si>
  <si>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</si>
  <si>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</si>
  <si>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</si>
  <si>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</si>
  <si>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</si>
  <si>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サービス付き高齢者住宅（定員30人以上）</t>
  </si>
  <si>
    <t>サービス付き高齢者住宅（定員29人以下）</t>
  </si>
  <si>
    <t>通所系</t>
    <rPh sb="0" eb="2">
      <t>ツウショ</t>
    </rPh>
    <rPh sb="2" eb="3">
      <t>ケイ</t>
    </rPh>
    <phoneticPr fontId="2"/>
  </si>
  <si>
    <t>短期入所系</t>
    <rPh sb="0" eb="2">
      <t>タンキ</t>
    </rPh>
    <rPh sb="2" eb="4">
      <t>ニュウショ</t>
    </rPh>
    <rPh sb="4" eb="5">
      <t>ケイ</t>
    </rPh>
    <phoneticPr fontId="2"/>
  </si>
  <si>
    <t>訪問系</t>
    <rPh sb="0" eb="2">
      <t>ホウモン</t>
    </rPh>
    <rPh sb="2" eb="3">
      <t>ケイ</t>
    </rPh>
    <phoneticPr fontId="2"/>
  </si>
  <si>
    <t>多機能型</t>
    <rPh sb="0" eb="4">
      <t>タキノウガタ</t>
    </rPh>
    <phoneticPr fontId="2"/>
  </si>
  <si>
    <t>施設系</t>
    <rPh sb="0" eb="2">
      <t>シセツ</t>
    </rPh>
    <rPh sb="2" eb="3">
      <t>ケイ</t>
    </rPh>
    <phoneticPr fontId="2"/>
  </si>
  <si>
    <t>③</t>
    <phoneticPr fontId="2"/>
  </si>
  <si>
    <t>⑤</t>
    <phoneticPr fontId="2"/>
  </si>
  <si>
    <t>②</t>
    <phoneticPr fontId="2"/>
  </si>
  <si>
    <t>④</t>
    <phoneticPr fontId="2"/>
  </si>
  <si>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</si>
  <si>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</si>
  <si>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</si>
  <si>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</si>
  <si>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</si>
  <si>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</si>
  <si>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</si>
  <si>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</si>
  <si>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</si>
  <si>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</si>
  <si>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短期入所療養介護①</t>
  </si>
  <si>
    <t>訪問介護①</t>
  </si>
  <si>
    <t>訪問入浴介護①</t>
  </si>
  <si>
    <t>訪問看護①</t>
  </si>
  <si>
    <t>訪問リハビリテーション①</t>
  </si>
  <si>
    <t>定期巡回・随時対応型訪問介護看護①</t>
  </si>
  <si>
    <t>夜間対応型訪問介護①</t>
  </si>
  <si>
    <t>居宅介護支援①</t>
  </si>
  <si>
    <t>居宅療養管理指導①</t>
  </si>
  <si>
    <t>訪問型サービス①</t>
  </si>
  <si>
    <t>介護予防ケアマネジメント①</t>
  </si>
  <si>
    <t>小規模多機能型居宅介護①</t>
  </si>
  <si>
    <t>看護小規模多機能型居宅介護①</t>
  </si>
  <si>
    <t>介護老人福祉施設①</t>
  </si>
  <si>
    <t>地域密着型介護老人福祉施設①</t>
  </si>
  <si>
    <t>介護老人保健施設①</t>
  </si>
  <si>
    <t>介護医療院①</t>
  </si>
  <si>
    <t>介護療養型医療施設①</t>
  </si>
  <si>
    <t>認知症対応型共同生活介護①</t>
  </si>
  <si>
    <t/>
  </si>
  <si>
    <t>短期入所生活介護②</t>
  </si>
  <si>
    <t>短期入所療養介護②</t>
  </si>
  <si>
    <t>訪問介護②</t>
  </si>
  <si>
    <t>訪問入浴介護②</t>
  </si>
  <si>
    <t>訪問看護②</t>
  </si>
  <si>
    <t>訪問リハビリテーション②</t>
  </si>
  <si>
    <t>定期巡回・随時対応型訪問介護看護②</t>
  </si>
  <si>
    <t>夜間対応型訪問介護②</t>
  </si>
  <si>
    <t>居宅介護支援②</t>
  </si>
  <si>
    <t>居宅療養管理指導②</t>
  </si>
  <si>
    <t>訪問型サービス②</t>
  </si>
  <si>
    <t>介護予防ケアマネジメント②</t>
  </si>
  <si>
    <t>小規模多機能型居宅介護②</t>
  </si>
  <si>
    <t>看護小規模多機能型居宅介護②</t>
  </si>
  <si>
    <t>介護老人福祉施設②</t>
  </si>
  <si>
    <t>地域密着型介護老人福祉施設②</t>
  </si>
  <si>
    <t>介護老人保健施設②</t>
  </si>
  <si>
    <t>介護医療院②</t>
  </si>
  <si>
    <t>介護療養型医療施設②</t>
  </si>
  <si>
    <t>認知症対応型共同生活介護②</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</si>
  <si>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</si>
  <si>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</si>
  <si>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</si>
  <si>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</si>
  <si>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</si>
  <si>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</si>
  <si>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</si>
  <si>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</si>
  <si>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</si>
  <si>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短期入所生活介護③</t>
  </si>
  <si>
    <t>短期入所療養介護③</t>
  </si>
  <si>
    <t>小規模多機能型居宅介護③</t>
  </si>
  <si>
    <t>看護小規模多機能型居宅介護③</t>
  </si>
  <si>
    <t>認知症対応型共同生活介護③</t>
  </si>
  <si>
    <t>小規模多機能型居宅介護④</t>
  </si>
  <si>
    <t>看護小規模多機能型居宅介護④</t>
  </si>
  <si>
    <t>介護老人福祉施設④</t>
  </si>
  <si>
    <t>地域密着型介護老人福祉施設④</t>
  </si>
  <si>
    <t>介護老人保健施設④</t>
  </si>
  <si>
    <t>介護医療院④</t>
  </si>
  <si>
    <t>介護療養型医療施設④</t>
  </si>
  <si>
    <t>認知症対応型共同生活介護④</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</si>
  <si>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</si>
  <si>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</si>
  <si>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</si>
  <si>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</si>
  <si>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</si>
  <si>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</si>
  <si>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</si>
  <si>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</si>
  <si>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</si>
  <si>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</si>
  <si>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</si>
  <si>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</si>
  <si>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</si>
  <si>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</si>
  <si>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</si>
  <si>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</si>
  <si>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</si>
  <si>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コ</t>
    <phoneticPr fontId="2"/>
  </si>
  <si>
    <t>【感染症対策支援】</t>
    <rPh sb="1" eb="4">
      <t>カンセンショウ</t>
    </rPh>
    <rPh sb="4" eb="6">
      <t>タイサク</t>
    </rPh>
    <rPh sb="6" eb="8">
      <t>シエン</t>
    </rPh>
    <phoneticPr fontId="2"/>
  </si>
  <si>
    <t>養護老人ホーム（定員30人以上）①</t>
  </si>
  <si>
    <t>養護老人ホーム（定員29人以下）①</t>
  </si>
  <si>
    <t>軽費老人ホーム（定員30人以上）①</t>
  </si>
  <si>
    <t>軽費老人ホーム（定員29人以下）①</t>
  </si>
  <si>
    <t>有料老人ホーム（定員30人以上）①</t>
  </si>
  <si>
    <t>有料老人ホーム（定員29人以下）①</t>
  </si>
  <si>
    <t>サービス付き高齢者住宅（定員30人以上）①</t>
  </si>
  <si>
    <t>サービス付き高齢者住宅（定員29人以下）①</t>
  </si>
  <si>
    <t>養護老人ホーム（定員30人以上）②</t>
  </si>
  <si>
    <t>養護老人ホーム（定員29人以下）②</t>
  </si>
  <si>
    <t>軽費老人ホーム（定員30人以上）②</t>
  </si>
  <si>
    <t>軽費老人ホーム（定員29人以下）②</t>
  </si>
  <si>
    <t>有料老人ホーム（定員30人以上）②</t>
  </si>
  <si>
    <t>有料老人ホーム（定員29人以下）②</t>
  </si>
  <si>
    <t>サービス付き高齢者住宅（定員30人以上）②</t>
  </si>
  <si>
    <t>サービス付き高齢者住宅（定員29人以下）②</t>
  </si>
  <si>
    <t>養護老人ホーム（定員30人以上）④</t>
  </si>
  <si>
    <t>養護老人ホーム（定員29人以下）④</t>
  </si>
  <si>
    <t>軽費老人ホーム（定員30人以上）④</t>
  </si>
  <si>
    <t>軽費老人ホーム（定員29人以下）④</t>
  </si>
  <si>
    <t>有料老人ホーム（定員30人以上）④</t>
  </si>
  <si>
    <t>有料老人ホーム（定員29人以下）④</t>
  </si>
  <si>
    <t>サービス付き高齢者住宅（定員30人以上）④</t>
  </si>
  <si>
    <t>サービス付き高齢者住宅（定員29人以下）④</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</si>
  <si>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</si>
  <si>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</si>
  <si>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</si>
  <si>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</si>
  <si>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</si>
  <si>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自費検査費用（要件有）</t>
    <rPh sb="0" eb="6">
      <t>ジヒケンサヒヨウ</t>
    </rPh>
    <rPh sb="7" eb="9">
      <t>ヨウケン</t>
    </rPh>
    <rPh sb="9" eb="10">
      <t>アリ</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</si>
  <si>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</si>
  <si>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</si>
  <si>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</si>
  <si>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</si>
  <si>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</si>
  <si>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</si>
  <si>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療養者数</t>
    <rPh sb="0" eb="3">
      <t>リョウヨウシャ</t>
    </rPh>
    <rPh sb="3" eb="4">
      <t>スウ</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</si>
  <si>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</si>
  <si>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</si>
  <si>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</si>
  <si>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</si>
  <si>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対象日数合計</t>
    <rPh sb="0" eb="2">
      <t>タイショウ</t>
    </rPh>
    <rPh sb="2" eb="4">
      <t>ニッスウ</t>
    </rPh>
    <rPh sb="4" eb="6">
      <t>ゴウケイ</t>
    </rPh>
    <phoneticPr fontId="2"/>
  </si>
  <si>
    <t>　標記について、関係書類を添えて以下のとおり申請します。</t>
    <rPh sb="1" eb="3">
      <t>ヒョウキ</t>
    </rPh>
    <rPh sb="8" eb="10">
      <t>カンケイ</t>
    </rPh>
    <rPh sb="10" eb="12">
      <t>ショルイ</t>
    </rPh>
    <rPh sb="13" eb="14">
      <t>ソ</t>
    </rPh>
    <rPh sb="16" eb="18">
      <t>イカ</t>
    </rPh>
    <rPh sb="22" eb="24">
      <t>シンセイ</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</si>
  <si>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</si>
  <si>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</si>
  <si>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</si>
  <si>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5"/>
  </si>
  <si>
    <t>２　チェックリスト</t>
    <phoneticPr fontId="15"/>
  </si>
  <si>
    <t>確認項目</t>
    <rPh sb="0" eb="2">
      <t>カクニン</t>
    </rPh>
    <rPh sb="2" eb="4">
      <t>コウモク</t>
    </rPh>
    <phoneticPr fontId="1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</si>
  <si>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5"/>
  </si>
  <si>
    <t>ゾーニング（区域をわける）を実施した。</t>
    <rPh sb="6" eb="8">
      <t>クイキ</t>
    </rPh>
    <rPh sb="14" eb="16">
      <t>ジッシ</t>
    </rPh>
    <phoneticPr fontId="15"/>
  </si>
  <si>
    <t>コホーティング（隔離）の実施や担当職員を分ける等のための勤務調整を実施した。</t>
    <rPh sb="33" eb="35">
      <t>ジッシ</t>
    </rPh>
    <phoneticPr fontId="15"/>
  </si>
  <si>
    <t>状態の急変に備えた・日常的な入所者の健康観察を実施した。</t>
    <rPh sb="23" eb="25">
      <t>ジッシ</t>
    </rPh>
    <phoneticPr fontId="1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</si>
  <si>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5"/>
  </si>
  <si>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</si>
  <si>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</si>
  <si>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5"/>
  </si>
  <si>
    <t>その他</t>
    <rPh sb="2" eb="3">
      <t>ホカ</t>
    </rPh>
    <phoneticPr fontId="15"/>
  </si>
  <si>
    <r>
      <t>※本</t>
    </r>
    <r>
      <rPr>
        <sz val="10"/>
        <rFont val="Yu Gothic"/>
        <family val="3"/>
        <charset val="128"/>
        <scheme val="minor"/>
      </rPr>
      <t>資料への虚偽記載があった場合は、基金からの補助の返還や指定取消となる場合がある。</t>
    </r>
    <rPh sb="2" eb="4">
      <t>シリョウ</t>
    </rPh>
    <phoneticPr fontId="26"/>
  </si>
  <si>
    <t>本資料の記載内容に虚偽がないことを証明するとともに、記載内容を証明する資料を適切に保管していることを誓約します。</t>
    <rPh sb="0" eb="1">
      <t>ホン</t>
    </rPh>
    <rPh sb="1" eb="3">
      <t>シリョウ</t>
    </rPh>
    <phoneticPr fontId="15"/>
  </si>
  <si>
    <t>令和</t>
    <rPh sb="0" eb="2">
      <t>レイワ</t>
    </rPh>
    <phoneticPr fontId="15"/>
  </si>
  <si>
    <t>年</t>
    <rPh sb="0" eb="1">
      <t>ネン</t>
    </rPh>
    <phoneticPr fontId="15"/>
  </si>
  <si>
    <t>月</t>
    <rPh sb="0" eb="1">
      <t>ゲツ</t>
    </rPh>
    <phoneticPr fontId="15"/>
  </si>
  <si>
    <t>日</t>
    <rPh sb="0" eb="1">
      <t>ニチ</t>
    </rPh>
    <phoneticPr fontId="15"/>
  </si>
  <si>
    <t>事業所名</t>
    <rPh sb="0" eb="3">
      <t>ジギョウショ</t>
    </rPh>
    <rPh sb="3" eb="4">
      <t>メイ</t>
    </rPh>
    <phoneticPr fontId="15"/>
  </si>
  <si>
    <t>代表者</t>
    <rPh sb="0" eb="3">
      <t>ダイヒョウシャ</t>
    </rPh>
    <phoneticPr fontId="15"/>
  </si>
  <si>
    <t>職名</t>
    <rPh sb="0" eb="2">
      <t>ショクメイ</t>
    </rPh>
    <phoneticPr fontId="15"/>
  </si>
  <si>
    <t>氏名</t>
    <rPh sb="0" eb="2">
      <t>シメイ</t>
    </rPh>
    <phoneticPr fontId="15"/>
  </si>
  <si>
    <t>代表者氏名</t>
    <rPh sb="0" eb="3">
      <t>ダイヒョウシャ</t>
    </rPh>
    <rPh sb="3" eb="5">
      <t>シメイ</t>
    </rPh>
    <phoneticPr fontId="2"/>
  </si>
  <si>
    <t>メールアドレス</t>
    <phoneticPr fontId="2"/>
  </si>
  <si>
    <t>協力支援</t>
    <rPh sb="0" eb="2">
      <t>キョウリョク</t>
    </rPh>
    <rPh sb="2" eb="4">
      <t>シエン</t>
    </rPh>
    <phoneticPr fontId="2"/>
  </si>
  <si>
    <r>
      <t>感染対策徹底</t>
    </r>
    <r>
      <rPr>
        <sz val="11"/>
        <color theme="1"/>
        <rFont val="Yu Gothic"/>
        <family val="3"/>
        <charset val="128"/>
        <scheme val="minor"/>
      </rPr>
      <t>※1</t>
    </r>
    <rPh sb="0" eb="4">
      <t>カンセンタイサク</t>
    </rPh>
    <rPh sb="4" eb="6">
      <t>テッテイ</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</si>
  <si>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</si>
  <si>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</si>
  <si>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</si>
  <si>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</si>
  <si>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</si>
  <si>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</si>
  <si>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</si>
  <si>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・【協力支援】：感染者が発生した事業所・施設等への職員の派遣や利用者の受け入れに要した費用</t>
    <rPh sb="2" eb="4">
      <t>キョウリョク</t>
    </rPh>
    <rPh sb="4" eb="6">
      <t>シエン</t>
    </rPh>
    <rPh sb="8" eb="11">
      <t>カンセンシャ</t>
    </rPh>
    <rPh sb="12" eb="14">
      <t>ハッセイ</t>
    </rPh>
    <rPh sb="16" eb="19">
      <t>ジギョウショ</t>
    </rPh>
    <rPh sb="20" eb="22">
      <t>シセツ</t>
    </rPh>
    <rPh sb="22" eb="23">
      <t>トウ</t>
    </rPh>
    <rPh sb="25" eb="27">
      <t>ショクイン</t>
    </rPh>
    <rPh sb="28" eb="30">
      <t>ハケン</t>
    </rPh>
    <rPh sb="31" eb="33">
      <t>リヨウ</t>
    </rPh>
    <rPh sb="33" eb="34">
      <t>シャ</t>
    </rPh>
    <rPh sb="35" eb="36">
      <t>ウ</t>
    </rPh>
    <rPh sb="37" eb="38">
      <t>イ</t>
    </rPh>
    <rPh sb="40" eb="41">
      <t>ヨウ</t>
    </rPh>
    <rPh sb="43" eb="45">
      <t>ヒヨウ</t>
    </rPh>
    <phoneticPr fontId="2"/>
  </si>
  <si>
    <t>・【施設内療養】：感染症対策等を行った上で施設内療養に要した費用</t>
    <rPh sb="2" eb="4">
      <t>シセツ</t>
    </rPh>
    <rPh sb="4" eb="5">
      <t>ナイ</t>
    </rPh>
    <rPh sb="5" eb="7">
      <t>リョウヨウ</t>
    </rPh>
    <rPh sb="9" eb="12">
      <t>カンセンショウ</t>
    </rPh>
    <rPh sb="12" eb="14">
      <t>タイサク</t>
    </rPh>
    <rPh sb="14" eb="15">
      <t>トウ</t>
    </rPh>
    <rPh sb="16" eb="17">
      <t>オコナ</t>
    </rPh>
    <rPh sb="19" eb="20">
      <t>ウエ</t>
    </rPh>
    <rPh sb="21" eb="23">
      <t>シセツ</t>
    </rPh>
    <rPh sb="23" eb="24">
      <t>ナイ</t>
    </rPh>
    <rPh sb="24" eb="26">
      <t>リョウヨウ</t>
    </rPh>
    <rPh sb="27" eb="28">
      <t>ヨウ</t>
    </rPh>
    <rPh sb="30" eb="32">
      <t>ヒヨウ</t>
    </rPh>
    <phoneticPr fontId="2"/>
  </si>
  <si>
    <t>・【感染対策徹底】：感染症の発生または濃厚接触者への対応に要した経費</t>
    <rPh sb="10" eb="13">
      <t>カンセンショウ</t>
    </rPh>
    <rPh sb="14" eb="16">
      <t>ハッセイ</t>
    </rPh>
    <rPh sb="19" eb="24">
      <t>ノウコウセッショクシャ</t>
    </rPh>
    <rPh sb="26" eb="28">
      <t>タイオウ</t>
    </rPh>
    <rPh sb="29" eb="30">
      <t>ヨウ</t>
    </rPh>
    <rPh sb="32" eb="34">
      <t>ケイヒ</t>
    </rPh>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</si>
  <si>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</si>
  <si>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</si>
  <si>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</si>
  <si>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</si>
  <si>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</si>
  <si>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</si>
  <si>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</si>
  <si>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</si>
  <si>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</si>
  <si>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</si>
  <si>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</si>
  <si>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</si>
  <si>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</si>
  <si>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</si>
  <si>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</si>
  <si>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</si>
  <si>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</si>
  <si>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</si>
  <si>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</si>
  <si>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</si>
  <si>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</si>
  <si>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</si>
  <si>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</si>
  <si>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</si>
  <si>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</si>
  <si>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</si>
  <si>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</si>
  <si>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</si>
  <si>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</si>
  <si>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</si>
  <si>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</si>
  <si>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</si>
  <si>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</si>
  <si>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</si>
  <si>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</si>
  <si>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</si>
  <si>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</si>
  <si>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</si>
  <si>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</si>
  <si>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※選択できません</t>
    <rPh sb="1" eb="3">
      <t>センタク</t>
    </rPh>
    <phoneticPr fontId="2"/>
  </si>
  <si>
    <t>⑦</t>
    <phoneticPr fontId="2"/>
  </si>
  <si>
    <t>④</t>
    <phoneticPr fontId="2"/>
  </si>
  <si>
    <t>③</t>
    <phoneticPr fontId="2"/>
  </si>
  <si>
    <t>年</t>
    <rPh sb="0" eb="1">
      <t>ネン</t>
    </rPh>
    <phoneticPr fontId="2"/>
  </si>
  <si>
    <t>月</t>
    <rPh sb="0" eb="1">
      <t>ゲツ</t>
    </rPh>
    <phoneticPr fontId="2"/>
  </si>
  <si>
    <t>日</t>
    <rPh sb="0" eb="1">
      <t>ヒ</t>
    </rPh>
    <phoneticPr fontId="2"/>
  </si>
  <si>
    <t>①</t>
    <phoneticPr fontId="2"/>
  </si>
  <si>
    <t>②</t>
    <phoneticPr fontId="2"/>
  </si>
  <si>
    <t>⑤</t>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</si>
  <si>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</si>
  <si>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</si>
  <si>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その他該当する種別</t>
    <rPh sb="2" eb="3">
      <t>ホカ</t>
    </rPh>
    <rPh sb="3" eb="5">
      <t>ガイトウ</t>
    </rPh>
    <rPh sb="7" eb="9">
      <t>シュベツ</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</si>
  <si>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</si>
  <si>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</si>
  <si>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</si>
  <si>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</si>
  <si>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</si>
  <si>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</si>
  <si>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</si>
  <si>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</si>
  <si>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</si>
  <si>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</si>
  <si>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</si>
  <si>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</si>
  <si>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</si>
  <si>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</si>
  <si>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</si>
  <si>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</si>
  <si>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</si>
  <si>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</si>
  <si>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</si>
  <si>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</si>
  <si>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</si>
  <si>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</si>
  <si>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</si>
  <si>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</si>
  <si>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</si>
  <si>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</si>
  <si>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</si>
  <si>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</si>
  <si>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</si>
  <si>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</si>
  <si>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</si>
  <si>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養護老人ホーム＿定員30人以上＿その他</t>
  </si>
  <si>
    <t>養護老人ホーム＿定員29人以下＿その他</t>
  </si>
  <si>
    <t>軽費老人ホーム＿定員30人以上＿その他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</si>
  <si>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</si>
  <si>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</si>
  <si>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</si>
  <si>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</si>
  <si>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</si>
  <si>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</si>
  <si>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</si>
  <si>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●●損害保険（株）と加入契約。</t>
    <rPh sb="2" eb="4">
      <t>ソンガイ</t>
    </rPh>
    <rPh sb="4" eb="6">
      <t>ホケン</t>
    </rPh>
    <rPh sb="7" eb="8">
      <t>カブ</t>
    </rPh>
    <rPh sb="10" eb="12">
      <t>カニュウ</t>
    </rPh>
    <rPh sb="12" eb="14">
      <t>ケイヤク</t>
    </rPh>
    <phoneticPr fontId="2"/>
  </si>
  <si>
    <t>家族陽性者と濃厚接触の利用者と接触した職員（○○　○○）11/11～22宿泊分</t>
    <rPh sb="0" eb="2">
      <t>カゾク</t>
    </rPh>
    <rPh sb="2" eb="5">
      <t>ヨウセイシャ</t>
    </rPh>
    <rPh sb="6" eb="10">
      <t>ノウコウセッショク</t>
    </rPh>
    <rPh sb="11" eb="14">
      <t>リヨウシャ</t>
    </rPh>
    <rPh sb="15" eb="17">
      <t>セッショク</t>
    </rPh>
    <rPh sb="19" eb="21">
      <t>ショクイン</t>
    </rPh>
    <rPh sb="36" eb="38">
      <t>シュクハク</t>
    </rPh>
    <rPh sb="38" eb="39">
      <t>ブン</t>
    </rPh>
    <phoneticPr fontId="2"/>
  </si>
  <si>
    <t>陽性利用者発生したことによる事業所全館消毒（クリーン□□（株）に依頼）</t>
    <rPh sb="0" eb="2">
      <t>ヨウセイ</t>
    </rPh>
    <rPh sb="2" eb="5">
      <t>リヨウシャ</t>
    </rPh>
    <rPh sb="5" eb="7">
      <t>ハッセイ</t>
    </rPh>
    <rPh sb="14" eb="17">
      <t>ジギョウショ</t>
    </rPh>
    <rPh sb="17" eb="19">
      <t>ゼンカン</t>
    </rPh>
    <rPh sb="19" eb="21">
      <t>ショウドク</t>
    </rPh>
    <rPh sb="29" eb="30">
      <t>カブ</t>
    </rPh>
    <rPh sb="32" eb="34">
      <t>イライ</t>
    </rPh>
    <phoneticPr fontId="2"/>
  </si>
  <si>
    <r>
      <t>【感染対策徹底】</t>
    </r>
    <r>
      <rPr>
        <sz val="16"/>
        <color rgb="FFFF0000"/>
        <rFont val="ＭＳ ゴシック"/>
        <family val="3"/>
        <charset val="128"/>
      </rPr>
      <t>（⑥の場合は記入しないでください）</t>
    </r>
    <rPh sb="1" eb="5">
      <t>カンセンタイサク</t>
    </rPh>
    <rPh sb="5" eb="7">
      <t>テッテイ</t>
    </rPh>
    <rPh sb="11" eb="13">
      <t>バアイ</t>
    </rPh>
    <rPh sb="14" eb="16">
      <t>キニュウ</t>
    </rPh>
    <phoneticPr fontId="2"/>
  </si>
  <si>
    <t>感染職員の代替を雇用する際に要した費用。☆☆人材紹介（株）へ支払い。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</si>
  <si>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○○公民館２階研修室の会場使用料。</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</si>
  <si>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</si>
  <si>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</si>
  <si>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</si>
  <si>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代替サービス実施要員を雇用する際に要した費用。☆☆人材紹介（株）へ支払い。</t>
    <rPh sb="0" eb="2">
      <t>ダイタイ</t>
    </rPh>
    <rPh sb="6" eb="8">
      <t>ジッシ</t>
    </rPh>
    <rPh sb="8" eb="10">
      <t>ヨウイン</t>
    </rPh>
    <rPh sb="11" eb="13">
      <t>コヨウ</t>
    </rPh>
    <rPh sb="15" eb="16">
      <t>サイ</t>
    </rPh>
    <rPh sb="17" eb="18">
      <t>ヨウ</t>
    </rPh>
    <rPh sb="20" eb="22">
      <t>ヒヨウ</t>
    </rPh>
    <rPh sb="25" eb="27">
      <t>ジンザイ</t>
    </rPh>
    <rPh sb="27" eb="29">
      <t>ショウカイ</t>
    </rPh>
    <rPh sb="30" eb="31">
      <t>カブ</t>
    </rPh>
    <rPh sb="33" eb="35">
      <t>シハラ</t>
    </rPh>
    <phoneticPr fontId="2"/>
  </si>
  <si>
    <t>居宅サービス実施要員を雇用する際に要した費用。☆☆材紹介（株）へ支払い。</t>
    <rPh sb="0" eb="2">
      <t>キョタク</t>
    </rPh>
    <rPh sb="6" eb="8">
      <t>ジッシ</t>
    </rPh>
    <rPh sb="8" eb="10">
      <t>ヨウイン</t>
    </rPh>
    <rPh sb="11" eb="13">
      <t>コヨウ</t>
    </rPh>
    <rPh sb="15" eb="16">
      <t>サイ</t>
    </rPh>
    <rPh sb="17" eb="18">
      <t>ヨウ</t>
    </rPh>
    <rPh sb="20" eb="22">
      <t>ヒヨウ</t>
    </rPh>
    <rPh sb="25" eb="26">
      <t>ザイ</t>
    </rPh>
    <rPh sb="26" eb="28">
      <t>ショウカイ</t>
    </rPh>
    <rPh sb="29" eb="30">
      <t>カブ</t>
    </rPh>
    <rPh sb="32" eb="34">
      <t>シハラ</t>
    </rPh>
    <phoneticPr fontId="2"/>
  </si>
  <si>
    <t>○○損害保険（株）と加入契約。</t>
    <rPh sb="2" eb="4">
      <t>ソンガイ</t>
    </rPh>
    <rPh sb="4" eb="6">
      <t>ホケン</t>
    </rPh>
    <rPh sb="7" eb="8">
      <t>カブ</t>
    </rPh>
    <rPh sb="10" eb="12">
      <t>カニュウ</t>
    </rPh>
    <rPh sb="12" eb="14">
      <t>ケイヤク</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</si>
  <si>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</si>
  <si>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派遣職員の代替を雇用する際に要した費用。☆☆人材紹介（株）へ支払い。</t>
    <rPh sb="0" eb="2">
      <t>ハケン</t>
    </rPh>
    <rPh sb="2" eb="4">
      <t>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</si>
  <si>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</si>
  <si>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</si>
  <si>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□□損害保険（株）と加入契約。</t>
    <rPh sb="2" eb="4">
      <t>ソンガイ</t>
    </rPh>
    <rPh sb="4" eb="6">
      <t>ホケン</t>
    </rPh>
    <rPh sb="7" eb="8">
      <t>カブ</t>
    </rPh>
    <rPh sb="10" eb="12">
      <t>カニュウ</t>
    </rPh>
    <rPh sb="12" eb="14">
      <t>ケイヤク</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</si>
  <si>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</si>
  <si>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</si>
  <si>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</si>
  <si>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</si>
  <si>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</si>
  <si>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</si>
  <si>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</si>
  <si>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</si>
  <si>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</si>
  <si>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</si>
  <si>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感染職員の代替。時給1,000円＊8時間＊14日。社会保険等を含む。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</si>
  <si>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派遣職員の代替。時給1,000円＊8時間＊14日。社会保険等を含む。</t>
    <rPh sb="0" eb="2">
      <t>ハケン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</si>
  <si>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　また申請する補助対象事業については、本日までに完了していることを併せて報告します。</t>
    <rPh sb="3" eb="5">
      <t>シンセイ</t>
    </rPh>
    <rPh sb="7" eb="9">
      <t>ホジョ</t>
    </rPh>
    <rPh sb="9" eb="11">
      <t>タイショウ</t>
    </rPh>
    <rPh sb="11" eb="13">
      <t>ジギョウ</t>
    </rPh>
    <rPh sb="19" eb="21">
      <t>ホンジツ</t>
    </rPh>
    <rPh sb="24" eb="26">
      <t>カンリョウ</t>
    </rPh>
    <rPh sb="33" eb="34">
      <t>アワ</t>
    </rPh>
    <rPh sb="36" eb="38">
      <t>ホウコク</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</si>
  <si>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</si>
  <si>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</si>
  <si>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（委任者）</t>
    <rPh sb="1" eb="4">
      <t>イニンシャ</t>
    </rPh>
    <phoneticPr fontId="15"/>
  </si>
  <si>
    <t>所在地</t>
    <rPh sb="0" eb="3">
      <t>ショザイチ</t>
    </rPh>
    <phoneticPr fontId="15"/>
  </si>
  <si>
    <t>法人名</t>
    <rPh sb="0" eb="2">
      <t>ホウジン</t>
    </rPh>
    <rPh sb="2" eb="3">
      <t>メイ</t>
    </rPh>
    <phoneticPr fontId="15"/>
  </si>
  <si>
    <t>（職名）</t>
    <rPh sb="1" eb="3">
      <t>ショクメイ</t>
    </rPh>
    <phoneticPr fontId="15"/>
  </si>
  <si>
    <t>（氏名）</t>
    <rPh sb="1" eb="3">
      <t>シメイ</t>
    </rPh>
    <phoneticPr fontId="15"/>
  </si>
  <si>
    <t>上記の権限を受けることを承諾します。</t>
    <rPh sb="0" eb="2">
      <t>ジョウキ</t>
    </rPh>
    <rPh sb="3" eb="5">
      <t>ケンゲン</t>
    </rPh>
    <rPh sb="6" eb="7">
      <t>ウ</t>
    </rPh>
    <rPh sb="12" eb="14">
      <t>ショウダク</t>
    </rPh>
    <phoneticPr fontId="15"/>
  </si>
  <si>
    <t>（受任者）</t>
    <rPh sb="1" eb="3">
      <t>ジュニン</t>
    </rPh>
    <rPh sb="3" eb="4">
      <t>シャ</t>
    </rPh>
    <phoneticPr fontId="15"/>
  </si>
  <si>
    <t>住所</t>
    <rPh sb="0" eb="2">
      <t>ジュウショ</t>
    </rPh>
    <phoneticPr fontId="15"/>
  </si>
  <si>
    <t>金</t>
    <rPh sb="0" eb="1">
      <t>キン</t>
    </rPh>
    <phoneticPr fontId="15"/>
  </si>
  <si>
    <t>請求内訳</t>
    <rPh sb="0" eb="2">
      <t>セイキュウ</t>
    </rPh>
    <rPh sb="2" eb="4">
      <t>ウチワケ</t>
    </rPh>
    <phoneticPr fontId="2"/>
  </si>
  <si>
    <t>金</t>
    <rPh sb="0" eb="1">
      <t>キン</t>
    </rPh>
    <phoneticPr fontId="2"/>
  </si>
  <si>
    <t>請　求　者</t>
    <rPh sb="0" eb="1">
      <t>ショウ</t>
    </rPh>
    <rPh sb="2" eb="3">
      <t>モトム</t>
    </rPh>
    <rPh sb="4" eb="5">
      <t>シャ</t>
    </rPh>
    <phoneticPr fontId="15"/>
  </si>
  <si>
    <t>所 在 地</t>
    <rPh sb="0" eb="1">
      <t>ショ</t>
    </rPh>
    <rPh sb="2" eb="3">
      <t>ザイ</t>
    </rPh>
    <rPh sb="4" eb="5">
      <t>チ</t>
    </rPh>
    <phoneticPr fontId="15"/>
  </si>
  <si>
    <t>代表者の職・氏名</t>
    <rPh sb="0" eb="3">
      <t>ダイヒョウシャ</t>
    </rPh>
    <rPh sb="4" eb="5">
      <t>ショク</t>
    </rPh>
    <rPh sb="6" eb="8">
      <t>シメイ</t>
    </rPh>
    <phoneticPr fontId="15"/>
  </si>
  <si>
    <t>職　名</t>
    <rPh sb="0" eb="1">
      <t>ショク</t>
    </rPh>
    <rPh sb="2" eb="3">
      <t>ナ</t>
    </rPh>
    <phoneticPr fontId="15"/>
  </si>
  <si>
    <t>氏　名</t>
    <rPh sb="0" eb="1">
      <t>シ</t>
    </rPh>
    <rPh sb="2" eb="3">
      <t>ナ</t>
    </rPh>
    <phoneticPr fontId="15"/>
  </si>
  <si>
    <t>サービス種別</t>
    <rPh sb="4" eb="6">
      <t>シュベツ</t>
    </rPh>
    <phoneticPr fontId="15"/>
  </si>
  <si>
    <t>事業所・施設の名称</t>
    <rPh sb="0" eb="3">
      <t>ジギョウショ</t>
    </rPh>
    <rPh sb="4" eb="6">
      <t>シセツ</t>
    </rPh>
    <rPh sb="7" eb="9">
      <t>メイショウ</t>
    </rPh>
    <phoneticPr fontId="15"/>
  </si>
  <si>
    <t>感染対策徹底</t>
    <rPh sb="0" eb="4">
      <t>カンセンタイサク</t>
    </rPh>
    <rPh sb="4" eb="6">
      <t>テッテイ</t>
    </rPh>
    <phoneticPr fontId="2"/>
  </si>
  <si>
    <t>施設内療養</t>
    <rPh sb="0" eb="3">
      <t>シセツナイ</t>
    </rPh>
    <rPh sb="3" eb="5">
      <t>リョウヨウ</t>
    </rPh>
    <phoneticPr fontId="2"/>
  </si>
  <si>
    <t>名称</t>
    <rPh sb="0" eb="2">
      <t>メイショウ</t>
    </rPh>
    <phoneticPr fontId="2"/>
  </si>
  <si>
    <t>様式</t>
    <rPh sb="0" eb="2">
      <t>ヨウシキ</t>
    </rPh>
    <phoneticPr fontId="2"/>
  </si>
  <si>
    <t>説明</t>
    <rPh sb="0" eb="2">
      <t>セツメイ</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</si>
  <si>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</si>
  <si>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</si>
  <si>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</si>
  <si>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</si>
  <si>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</si>
  <si>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ﾁ</t>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</si>
  <si>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</si>
  <si>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</si>
  <si>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</si>
  <si>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t>補助申請額（円）</t>
    <rPh sb="0" eb="2">
      <t>ホジョ</t>
    </rPh>
    <rPh sb="2" eb="5">
      <t>シンセイガク</t>
    </rPh>
    <rPh sb="6" eb="7">
      <t>エン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</si>
  <si>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</si>
  <si>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t>～</t>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</si>
  <si>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</si>
  <si>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</si>
  <si>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交付申請書</t>
    <rPh sb="0" eb="2">
      <t>コウフ</t>
    </rPh>
    <rPh sb="2" eb="5">
      <t>シンセイショ</t>
    </rPh>
    <phoneticPr fontId="2"/>
  </si>
  <si>
    <t>事業所個表</t>
    <rPh sb="0" eb="3">
      <t>ジギョウショ</t>
    </rPh>
    <rPh sb="3" eb="5">
      <t>コヒョウ</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</si>
  <si>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</si>
  <si>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</si>
  <si>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</si>
  <si>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委任状</t>
    <rPh sb="0" eb="3">
      <t>イニンジョウ</t>
    </rPh>
    <phoneticPr fontId="2"/>
  </si>
  <si>
    <r>
      <t>以下、必要書類を作成してください。
なお、</t>
    </r>
    <r>
      <rPr>
        <b/>
        <u/>
        <sz val="11"/>
        <color rgb="FFFF0000"/>
        <rFont val="Yu Gothic"/>
        <family val="3"/>
        <charset val="128"/>
        <scheme val="minor"/>
      </rPr>
      <t>書類の作成にあたっては、必ずマニュアルと記載例を参照してください。</t>
    </r>
    <rPh sb="0" eb="2">
      <t>イカ</t>
    </rPh>
    <rPh sb="3" eb="5">
      <t>ヒツヨウ</t>
    </rPh>
    <rPh sb="5" eb="7">
      <t>ショルイ</t>
    </rPh>
    <rPh sb="8" eb="10">
      <t>サクセイ</t>
    </rPh>
    <rPh sb="21" eb="23">
      <t>ショルイ</t>
    </rPh>
    <rPh sb="24" eb="26">
      <t>サクセイ</t>
    </rPh>
    <rPh sb="33" eb="34">
      <t>カナラ</t>
    </rPh>
    <rPh sb="41" eb="43">
      <t>キサイ</t>
    </rPh>
    <rPh sb="43" eb="44">
      <t>レイ</t>
    </rPh>
    <rPh sb="45" eb="47">
      <t>サンショウ</t>
    </rPh>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</si>
  <si>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2"/>
  </si>
  <si>
    <t>1日当たり療養者数</t>
    <rPh sb="1" eb="2">
      <t>ニチ</t>
    </rPh>
    <rPh sb="2" eb="3">
      <t>ア</t>
    </rPh>
    <rPh sb="5" eb="7">
      <t>リョウヨウ</t>
    </rPh>
    <rPh sb="7" eb="8">
      <t>シャ</t>
    </rPh>
    <rPh sb="8" eb="9">
      <t>スウ</t>
    </rPh>
    <phoneticPr fontId="2"/>
  </si>
  <si>
    <t>定員</t>
    <rPh sb="0" eb="2">
      <t>テイイン</t>
    </rPh>
    <phoneticPr fontId="2"/>
  </si>
  <si>
    <t>人</t>
    <rPh sb="0" eb="1">
      <t>ニン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</si>
  <si>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</si>
  <si>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</si>
  <si>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</si>
  <si>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追加補助額合計</t>
    <rPh sb="0" eb="2">
      <t>ツイカ</t>
    </rPh>
    <rPh sb="2" eb="4">
      <t>ホジョ</t>
    </rPh>
    <rPh sb="4" eb="5">
      <t>ガク</t>
    </rPh>
    <rPh sb="5" eb="7">
      <t>ゴウケイ</t>
    </rPh>
    <phoneticPr fontId="2"/>
  </si>
  <si>
    <t>円</t>
    <rPh sb="0" eb="1">
      <t>エン</t>
    </rPh>
    <phoneticPr fontId="2"/>
  </si>
  <si>
    <t>限度額</t>
    <rPh sb="0" eb="3">
      <t>ゲンドガク</t>
    </rPh>
    <phoneticPr fontId="2"/>
  </si>
  <si>
    <t>人以下</t>
    <rPh sb="0" eb="1">
      <t>ニン</t>
    </rPh>
    <rPh sb="1" eb="3">
      <t>イカ</t>
    </rPh>
    <phoneticPr fontId="2"/>
  </si>
  <si>
    <t>人以上</t>
    <rPh sb="0" eb="3">
      <t>ニンイジョウ</t>
    </rPh>
    <phoneticPr fontId="2"/>
  </si>
  <si>
    <t>算定追加補助額</t>
    <rPh sb="0" eb="2">
      <t>サンテイ</t>
    </rPh>
    <rPh sb="2" eb="4">
      <t>ツイカ</t>
    </rPh>
    <rPh sb="4" eb="6">
      <t>ホジョ</t>
    </rPh>
    <rPh sb="6" eb="7">
      <t>ガク</t>
    </rPh>
    <phoneticPr fontId="2"/>
  </si>
  <si>
    <t>全体合計</t>
    <rPh sb="0" eb="2">
      <t>ゼンタイ</t>
    </rPh>
    <rPh sb="2" eb="4">
      <t>ゴウケイ</t>
    </rPh>
    <phoneticPr fontId="2"/>
  </si>
  <si>
    <t>円</t>
    <rPh sb="0" eb="1">
      <t>エン</t>
    </rPh>
    <phoneticPr fontId="2"/>
  </si>
  <si>
    <t>（積算内容）</t>
    <rPh sb="1" eb="3">
      <t>セキサン</t>
    </rPh>
    <rPh sb="3" eb="5">
      <t>ナイヨウ</t>
    </rPh>
    <phoneticPr fontId="2"/>
  </si>
  <si>
    <t>補助額合計</t>
    <rPh sb="0" eb="2">
      <t>ホジョ</t>
    </rPh>
    <rPh sb="2" eb="3">
      <t>ガク</t>
    </rPh>
    <rPh sb="3" eb="5">
      <t>ゴウケイ</t>
    </rPh>
    <phoneticPr fontId="2"/>
  </si>
  <si>
    <t>円</t>
    <rPh sb="0" eb="1">
      <t>エン</t>
    </rPh>
    <phoneticPr fontId="2"/>
  </si>
  <si>
    <t>令和3年度豊橋市介護サービス事業所等のサービス提供体制確保事業費補助金　様式集</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38">
      <t>ヨウシキ</t>
    </rPh>
    <rPh sb="38" eb="39">
      <t>シュウ</t>
    </rPh>
    <phoneticPr fontId="2"/>
  </si>
  <si>
    <t>令和３年度豊橋市介護サービス事業所等のサービス提供体制確保事業費補助金
交付申請書　兼　実績報告書</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41">
      <t>コウフシンセイショ</t>
    </rPh>
    <rPh sb="42" eb="43">
      <t>ケン</t>
    </rPh>
    <rPh sb="44" eb="46">
      <t>ジッセキ</t>
    </rPh>
    <rPh sb="46" eb="48">
      <t>ホウコク</t>
    </rPh>
    <rPh sb="48" eb="49">
      <t>ショ</t>
    </rPh>
    <phoneticPr fontId="2"/>
  </si>
  <si>
    <t>　豊橋市長　様</t>
    <rPh sb="1" eb="3">
      <t>トヨハシ</t>
    </rPh>
    <rPh sb="3" eb="5">
      <t>シチョウ</t>
    </rPh>
    <rPh sb="6" eb="7">
      <t>サマ</t>
    </rPh>
    <phoneticPr fontId="2"/>
  </si>
  <si>
    <t>（様式第１）</t>
    <rPh sb="1" eb="3">
      <t>ヨウシキ</t>
    </rPh>
    <rPh sb="3" eb="4">
      <t>ダイ</t>
    </rPh>
    <phoneticPr fontId="2"/>
  </si>
  <si>
    <t>別紙様式第４及び別紙様式第５のとおり。</t>
    <rPh sb="0" eb="2">
      <t>ベッシ</t>
    </rPh>
    <rPh sb="2" eb="4">
      <t>ヨウシキ</t>
    </rPh>
    <rPh sb="4" eb="5">
      <t>ダイ</t>
    </rPh>
    <rPh sb="6" eb="7">
      <t>オヨ</t>
    </rPh>
    <rPh sb="8" eb="10">
      <t>ベッシ</t>
    </rPh>
    <rPh sb="10" eb="12">
      <t>ヨウシキ</t>
    </rPh>
    <rPh sb="12" eb="13">
      <t>ダイ</t>
    </rPh>
    <phoneticPr fontId="2"/>
  </si>
  <si>
    <t>（様式第２）</t>
    <rPh sb="1" eb="3">
      <t>ヨウシキ</t>
    </rPh>
    <rPh sb="3" eb="4">
      <t>ダイ</t>
    </rPh>
    <phoneticPr fontId="2"/>
  </si>
  <si>
    <t>令和３年度豊橋市介護サービス事業所等のサービス提供体制確保事業費補助金</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phoneticPr fontId="15"/>
  </si>
  <si>
    <t>交付請求書</t>
    <phoneticPr fontId="2"/>
  </si>
  <si>
    <t>ただし、令和３年度豊橋市介護サービス事業所等のサービス提供体制確保事業費補助金として</t>
    <rPh sb="4" eb="6">
      <t>レイワ</t>
    </rPh>
    <rPh sb="7" eb="9">
      <t>ネンド</t>
    </rPh>
    <rPh sb="9" eb="12">
      <t>トヨハシシ</t>
    </rPh>
    <rPh sb="12" eb="14">
      <t>カイゴ</t>
    </rPh>
    <rPh sb="18" eb="21">
      <t>ジギョウショ</t>
    </rPh>
    <rPh sb="21" eb="22">
      <t>トウ</t>
    </rPh>
    <rPh sb="27" eb="29">
      <t>テイキョウ</t>
    </rPh>
    <rPh sb="29" eb="31">
      <t>タイセイ</t>
    </rPh>
    <rPh sb="31" eb="33">
      <t>カクホ</t>
    </rPh>
    <rPh sb="33" eb="36">
      <t>ジギョウヒ</t>
    </rPh>
    <rPh sb="36" eb="39">
      <t>ホジョキン</t>
    </rPh>
    <phoneticPr fontId="15"/>
  </si>
  <si>
    <t>豊橋市長　浅 井 由 崇　　様</t>
    <rPh sb="0" eb="2">
      <t>トヨハシ</t>
    </rPh>
    <rPh sb="2" eb="4">
      <t>シチョウ</t>
    </rPh>
    <rPh sb="5" eb="6">
      <t>セン</t>
    </rPh>
    <rPh sb="7" eb="8">
      <t>イ</t>
    </rPh>
    <rPh sb="9" eb="10">
      <t>ヨシ</t>
    </rPh>
    <rPh sb="11" eb="12">
      <t>タカ</t>
    </rPh>
    <rPh sb="14" eb="15">
      <t>サマ</t>
    </rPh>
    <phoneticPr fontId="15"/>
  </si>
  <si>
    <t>（様式第３）</t>
    <rPh sb="1" eb="3">
      <t>ヨウシキ</t>
    </rPh>
    <rPh sb="3" eb="4">
      <t>ダイ</t>
    </rPh>
    <phoneticPr fontId="2"/>
  </si>
  <si>
    <t>豊橋市長　様</t>
    <rPh sb="0" eb="2">
      <t>トヨハシ</t>
    </rPh>
    <rPh sb="2" eb="4">
      <t>シチョウ</t>
    </rPh>
    <rPh sb="5" eb="6">
      <t>サマ</t>
    </rPh>
    <phoneticPr fontId="2"/>
  </si>
  <si>
    <t>　令和３年度豊橋市介護サービス事業所等のサービス提供体制確保事業費補助金（様式第１又は様式第６）において計上しました自費検査費用の詳細については、本書のとおりです。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3">
      <t>ジギョウヒ</t>
    </rPh>
    <rPh sb="33" eb="36">
      <t>ホジョキン</t>
    </rPh>
    <rPh sb="37" eb="39">
      <t>ヨウシキ</t>
    </rPh>
    <rPh sb="39" eb="40">
      <t>ダイ</t>
    </rPh>
    <rPh sb="41" eb="42">
      <t>マタ</t>
    </rPh>
    <rPh sb="43" eb="45">
      <t>ヨウシキ</t>
    </rPh>
    <rPh sb="45" eb="46">
      <t>ダイ</t>
    </rPh>
    <rPh sb="52" eb="54">
      <t>ケイジョウ</t>
    </rPh>
    <rPh sb="58" eb="60">
      <t>ジヒ</t>
    </rPh>
    <rPh sb="60" eb="62">
      <t>ケンサ</t>
    </rPh>
    <rPh sb="62" eb="64">
      <t>ヒヨウ</t>
    </rPh>
    <rPh sb="65" eb="67">
      <t>ショウサイ</t>
    </rPh>
    <rPh sb="73" eb="75">
      <t>ホンショ</t>
    </rPh>
    <phoneticPr fontId="2"/>
  </si>
  <si>
    <t>豊橋市保健所</t>
    <rPh sb="0" eb="3">
      <t>トヨハシシ</t>
    </rPh>
    <rPh sb="3" eb="6">
      <t>ホケンジョ</t>
    </rPh>
    <phoneticPr fontId="2"/>
  </si>
  <si>
    <t>感染症対策室</t>
    <rPh sb="0" eb="3">
      <t>カンセンショウ</t>
    </rPh>
    <rPh sb="3" eb="5">
      <t>タイサク</t>
    </rPh>
    <rPh sb="5" eb="6">
      <t>シツ</t>
    </rPh>
    <phoneticPr fontId="2"/>
  </si>
  <si>
    <t>（様式第４）</t>
    <rPh sb="1" eb="3">
      <t>ヨウシキ</t>
    </rPh>
    <rPh sb="3" eb="4">
      <t>ダイ</t>
    </rPh>
    <phoneticPr fontId="2"/>
  </si>
  <si>
    <t>　令和３年度豊橋市介護サービス事業所等のサービス提供体制確保事業費補助金交付申請書兼実績報告書（様式第１）において、計上しました施設内療養を行った方の詳細については、本書のとおりです。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3">
      <t>ジギョウヒ</t>
    </rPh>
    <rPh sb="33" eb="36">
      <t>ホジョキン</t>
    </rPh>
    <rPh sb="36" eb="38">
      <t>コウフ</t>
    </rPh>
    <rPh sb="38" eb="41">
      <t>シンセイショ</t>
    </rPh>
    <rPh sb="41" eb="42">
      <t>ケン</t>
    </rPh>
    <rPh sb="42" eb="44">
      <t>ジッセキ</t>
    </rPh>
    <rPh sb="44" eb="47">
      <t>ホウコクショ</t>
    </rPh>
    <rPh sb="48" eb="50">
      <t>ヨウシキ</t>
    </rPh>
    <rPh sb="50" eb="51">
      <t>ダイ</t>
    </rPh>
    <rPh sb="58" eb="60">
      <t>ケイジョウ</t>
    </rPh>
    <rPh sb="70" eb="71">
      <t>オコナ</t>
    </rPh>
    <rPh sb="73" eb="74">
      <t>カタ</t>
    </rPh>
    <rPh sb="75" eb="77">
      <t>ショウサイ</t>
    </rPh>
    <rPh sb="83" eb="85">
      <t>ホンショ</t>
    </rPh>
    <phoneticPr fontId="2"/>
  </si>
  <si>
    <t>（様式第５）</t>
    <rPh sb="1" eb="3">
      <t>ヨウシキ</t>
    </rPh>
    <rPh sb="3" eb="4">
      <t>ダイ</t>
    </rPh>
    <phoneticPr fontId="2"/>
  </si>
  <si>
    <t>令和３年度豊橋市介護サービス事業所等のサービス提供体制確保事業費補助金に係る代理受領委任状</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1">
      <t>ジギョウ</t>
    </rPh>
    <rPh sb="38" eb="40">
      <t>ダイリ</t>
    </rPh>
    <rPh sb="40" eb="42">
      <t>ジュリョウ</t>
    </rPh>
    <rPh sb="42" eb="45">
      <t>イニンジョウ</t>
    </rPh>
    <phoneticPr fontId="15"/>
  </si>
  <si>
    <t>　私は、豊橋市介護サービス事業所等のサービス提供体制確保事業費補助金の受領に関する権限について、次のとおり委任します。　</t>
    <rPh sb="1" eb="2">
      <t>ワタシ</t>
    </rPh>
    <rPh sb="4" eb="7">
      <t>トヨハシシ</t>
    </rPh>
    <rPh sb="7" eb="9">
      <t>カイゴ</t>
    </rPh>
    <rPh sb="13" eb="16">
      <t>ジギョウショ</t>
    </rPh>
    <rPh sb="16" eb="17">
      <t>トウ</t>
    </rPh>
    <rPh sb="22" eb="24">
      <t>テイキョウ</t>
    </rPh>
    <rPh sb="24" eb="26">
      <t>タイセイ</t>
    </rPh>
    <rPh sb="26" eb="28">
      <t>カクホ</t>
    </rPh>
    <rPh sb="28" eb="31">
      <t>ジギョウヒ</t>
    </rPh>
    <rPh sb="31" eb="33">
      <t>ホジョ</t>
    </rPh>
    <rPh sb="33" eb="34">
      <t>キン</t>
    </rPh>
    <rPh sb="35" eb="37">
      <t>ジュリョウ</t>
    </rPh>
    <rPh sb="38" eb="39">
      <t>カン</t>
    </rPh>
    <rPh sb="41" eb="43">
      <t>ケンゲン</t>
    </rPh>
    <rPh sb="48" eb="49">
      <t>ツギ</t>
    </rPh>
    <rPh sb="53" eb="55">
      <t>イニン</t>
    </rPh>
    <phoneticPr fontId="15"/>
  </si>
  <si>
    <t>本市から休業要請を受けた通所系事業所、短期入所系事業所</t>
    <rPh sb="0" eb="2">
      <t>ホンシ</t>
    </rPh>
    <rPh sb="12" eb="14">
      <t>ツウショ</t>
    </rPh>
    <rPh sb="14" eb="15">
      <t>ケイ</t>
    </rPh>
    <rPh sb="15" eb="18">
      <t>ジギョウショ</t>
    </rPh>
    <rPh sb="19" eb="21">
      <t>タンキ</t>
    </rPh>
    <rPh sb="21" eb="23">
      <t>ニュウショ</t>
    </rPh>
    <rPh sb="23" eb="24">
      <t>ケイ</t>
    </rPh>
    <rPh sb="24" eb="27">
      <t>ジギョウショ</t>
    </rPh>
    <phoneticPr fontId="2"/>
  </si>
  <si>
    <t>※　この委任状は、交付申請にあたって必要となりますので、受任者の住所、氏名を入力の上、申請書、個票、請求書と併せて、豊橋市長寿介護課あて提出してください。　</t>
    <rPh sb="4" eb="7">
      <t>イニンジョウ</t>
    </rPh>
    <rPh sb="9" eb="11">
      <t>コウフ</t>
    </rPh>
    <rPh sb="11" eb="13">
      <t>シンセイ</t>
    </rPh>
    <rPh sb="18" eb="20">
      <t>ヒツヨウ</t>
    </rPh>
    <rPh sb="28" eb="31">
      <t>ジュニンシャ</t>
    </rPh>
    <rPh sb="32" eb="34">
      <t>ジュウショ</t>
    </rPh>
    <rPh sb="35" eb="37">
      <t>シメイ</t>
    </rPh>
    <rPh sb="38" eb="40">
      <t>ニュウリョク</t>
    </rPh>
    <rPh sb="41" eb="42">
      <t>ウエ</t>
    </rPh>
    <rPh sb="43" eb="46">
      <t>シンセイショ</t>
    </rPh>
    <rPh sb="50" eb="53">
      <t>セイキュウショ</t>
    </rPh>
    <rPh sb="54" eb="55">
      <t>アワ</t>
    </rPh>
    <rPh sb="58" eb="61">
      <t>トヨハシシ</t>
    </rPh>
    <rPh sb="61" eb="63">
      <t>チョウジュ</t>
    </rPh>
    <rPh sb="63" eb="65">
      <t>カイゴ</t>
    </rPh>
    <rPh sb="65" eb="66">
      <t>カ</t>
    </rPh>
    <rPh sb="68" eb="70">
      <t>テイシュツ</t>
    </rPh>
    <phoneticPr fontId="15"/>
  </si>
  <si>
    <t>様式第１のシートに様式があります。該当する事業区分に対応する欄に記載してください。</t>
    <rPh sb="0" eb="2">
      <t>ヨウシキ</t>
    </rPh>
    <rPh sb="2" eb="3">
      <t>ダイ</t>
    </rPh>
    <rPh sb="9" eb="11">
      <t>ヨウシキ</t>
    </rPh>
    <rPh sb="17" eb="19">
      <t>ガイトウ</t>
    </rPh>
    <rPh sb="21" eb="23">
      <t>ジギョウ</t>
    </rPh>
    <rPh sb="23" eb="25">
      <t>クブン</t>
    </rPh>
    <rPh sb="26" eb="28">
      <t>タイオウ</t>
    </rPh>
    <rPh sb="30" eb="31">
      <t>ラン</t>
    </rPh>
    <rPh sb="32" eb="34">
      <t>キサイ</t>
    </rPh>
    <phoneticPr fontId="2"/>
  </si>
  <si>
    <t>請求書には、様式第１の情報が自動で反映されるようになっています。
申請時に印刷して提出してください。</t>
    <rPh sb="0" eb="2">
      <t>セイキュウ</t>
    </rPh>
    <rPh sb="2" eb="3">
      <t>ショ</t>
    </rPh>
    <rPh sb="6" eb="8">
      <t>ヨウシキ</t>
    </rPh>
    <rPh sb="8" eb="9">
      <t>ダイ</t>
    </rPh>
    <rPh sb="11" eb="13">
      <t>ジョウホウ</t>
    </rPh>
    <rPh sb="14" eb="16">
      <t>ジドウ</t>
    </rPh>
    <rPh sb="17" eb="19">
      <t>ハンエイ</t>
    </rPh>
    <rPh sb="33" eb="36">
      <t>シンセイジ</t>
    </rPh>
    <rPh sb="37" eb="39">
      <t>インサツ</t>
    </rPh>
    <rPh sb="41" eb="43">
      <t>テイシュツ</t>
    </rPh>
    <phoneticPr fontId="2"/>
  </si>
  <si>
    <t>様式第１</t>
    <rPh sb="0" eb="2">
      <t>ヨウシキ</t>
    </rPh>
    <rPh sb="2" eb="3">
      <t>ダイ</t>
    </rPh>
    <phoneticPr fontId="2"/>
  </si>
  <si>
    <t>様式第２</t>
    <rPh sb="0" eb="2">
      <t>ヨウシキ</t>
    </rPh>
    <rPh sb="2" eb="3">
      <t>ダイ</t>
    </rPh>
    <phoneticPr fontId="2"/>
  </si>
  <si>
    <t>様式第３</t>
    <rPh sb="0" eb="2">
      <t>ヨウシキ</t>
    </rPh>
    <rPh sb="2" eb="3">
      <t>ダイ</t>
    </rPh>
    <phoneticPr fontId="2"/>
  </si>
  <si>
    <t>様式第４</t>
    <rPh sb="0" eb="2">
      <t>ヨウシキ</t>
    </rPh>
    <rPh sb="2" eb="3">
      <t>ダイ</t>
    </rPh>
    <phoneticPr fontId="2"/>
  </si>
  <si>
    <t>様式第５</t>
    <rPh sb="0" eb="2">
      <t>ヨウシキ</t>
    </rPh>
    <rPh sb="2" eb="3">
      <t>ダイ</t>
    </rPh>
    <phoneticPr fontId="2"/>
  </si>
  <si>
    <t>※本市交付要綱第３条に規定する「非対象施設等」が実施した自費検査に係る費用の補助金申請を</t>
    <rPh sb="1" eb="3">
      <t>ホンシ</t>
    </rPh>
    <rPh sb="3" eb="5">
      <t>コウフ</t>
    </rPh>
    <rPh sb="5" eb="7">
      <t>ヨウコウ</t>
    </rPh>
    <rPh sb="7" eb="8">
      <t>ダイ</t>
    </rPh>
    <rPh sb="9" eb="10">
      <t>ジョウ</t>
    </rPh>
    <rPh sb="11" eb="13">
      <t>キテイ</t>
    </rPh>
    <rPh sb="16" eb="17">
      <t>ヒ</t>
    </rPh>
    <rPh sb="17" eb="19">
      <t>タイショウ</t>
    </rPh>
    <rPh sb="19" eb="21">
      <t>シセツ</t>
    </rPh>
    <rPh sb="21" eb="22">
      <t>トウ</t>
    </rPh>
    <rPh sb="24" eb="26">
      <t>ジッシ</t>
    </rPh>
    <rPh sb="28" eb="30">
      <t>ジヒ</t>
    </rPh>
    <rPh sb="30" eb="32">
      <t>ケンサ</t>
    </rPh>
    <rPh sb="33" eb="34">
      <t>カカ</t>
    </rPh>
    <rPh sb="35" eb="37">
      <t>ヒヨウ</t>
    </rPh>
    <rPh sb="38" eb="41">
      <t>ホジョキン</t>
    </rPh>
    <rPh sb="41" eb="43">
      <t>シンセイ</t>
    </rPh>
    <phoneticPr fontId="2"/>
  </si>
  <si>
    <t>　する場合は、様式第３、第６及び第10をご使用ください。</t>
    <rPh sb="7" eb="9">
      <t>ヨウシキ</t>
    </rPh>
    <rPh sb="9" eb="10">
      <t>ダイ</t>
    </rPh>
    <rPh sb="12" eb="13">
      <t>ダイ</t>
    </rPh>
    <rPh sb="14" eb="15">
      <t>オヨ</t>
    </rPh>
    <rPh sb="16" eb="17">
      <t>ダイ</t>
    </rPh>
    <rPh sb="21" eb="23">
      <t>シヨウ</t>
    </rPh>
    <phoneticPr fontId="2"/>
  </si>
  <si>
    <t>実施要綱3(1)イに規定された「一定の要件に該当する自費検査費用」を計上している場合には、本申請書と併せて様式第3を提出すること。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ホン</t>
    </rPh>
    <rPh sb="46" eb="49">
      <t>シンセイショ</t>
    </rPh>
    <rPh sb="50" eb="51">
      <t>アワ</t>
    </rPh>
    <rPh sb="53" eb="55">
      <t>ヨウシキ</t>
    </rPh>
    <rPh sb="55" eb="56">
      <t>ダイ</t>
    </rPh>
    <rPh sb="58" eb="60">
      <t>テイシュツ</t>
    </rPh>
    <phoneticPr fontId="2"/>
  </si>
  <si>
    <t>実施要綱3(1)イに規定された「感染症対策を行った上での施設内療養に要する費用」を計上している場合には、本申請書と併せて様式第4及び様式第5を提出すること。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ホン</t>
    </rPh>
    <rPh sb="53" eb="56">
      <t>シンセイショ</t>
    </rPh>
    <rPh sb="57" eb="58">
      <t>アワ</t>
    </rPh>
    <rPh sb="60" eb="62">
      <t>ヨウシキ</t>
    </rPh>
    <rPh sb="62" eb="63">
      <t>ダイ</t>
    </rPh>
    <rPh sb="64" eb="65">
      <t>オヨ</t>
    </rPh>
    <rPh sb="66" eb="68">
      <t>ヨウシキ</t>
    </rPh>
    <rPh sb="68" eb="69">
      <t>ダイ</t>
    </rPh>
    <rPh sb="71" eb="73">
      <t>テイシュツ</t>
    </rPh>
    <phoneticPr fontId="2"/>
  </si>
  <si>
    <t>〇　様式第1又は様式第6において申請する自費検査費用は次のいずれにも該当することを誓約します。</t>
    <rPh sb="2" eb="4">
      <t>ヨウシキ</t>
    </rPh>
    <rPh sb="4" eb="5">
      <t>ダイ</t>
    </rPh>
    <rPh sb="6" eb="7">
      <t>マタ</t>
    </rPh>
    <rPh sb="8" eb="10">
      <t>ヨウシキ</t>
    </rPh>
    <rPh sb="10" eb="11">
      <t>ダイ</t>
    </rPh>
    <rPh sb="16" eb="18">
      <t>シンセイ</t>
    </rPh>
    <rPh sb="20" eb="22">
      <t>ジヒ</t>
    </rPh>
    <rPh sb="22" eb="24">
      <t>ケンサ</t>
    </rPh>
    <rPh sb="24" eb="26">
      <t>ヒヨウ</t>
    </rPh>
    <rPh sb="27" eb="28">
      <t>ツギ</t>
    </rPh>
    <rPh sb="34" eb="36">
      <t>ガイトウ</t>
    </rPh>
    <rPh sb="41" eb="43">
      <t>セイヤク</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</si>
  <si>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なお、委任者の情報は様式第１より自動で反映されます。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3" eb="64">
      <t>ダイ</t>
    </rPh>
    <rPh sb="67" eb="69">
      <t>ジドウ</t>
    </rPh>
    <rPh sb="70" eb="72">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</si>
</sst>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411]ggge&quot;年&quot;m&quot;月&quot;d&quot;日&quot;;@"/>
    <numFmt numFmtId="179" formatCode="#,##0_);[Red]\(#,##0\)"/>
    <numFmt numFmtId="180" formatCode="00"/>
    <numFmt numFmtId="181" formatCode="#"/>
  </numFmts>
  <fonts count="72">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trike/>
      <sz val="14"/>
      <color rgb="FFFF0000"/>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2"/>
      <color theme="1"/>
      <name val="ＭＳ 明朝"/>
      <family val="1"/>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4"/>
      <name val="Yu Gothic"/>
      <family val="2"/>
      <scheme val="minor"/>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24"/>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1"/>
      <name val="游明朝"/>
      <family val="1"/>
      <charset val="128"/>
    </font>
    <font>
      <sz val="10"/>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sz val="14"/>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
      <sz val="11"/>
      <color theme="1"/>
      <name val="Yu Gothic"/>
      <family val="2"/>
      <scheme val="minor"/>
    </font>
    <font>
      <u/>
      <sz val="14"/>
      <color theme="10"/>
      <name val="Yu Gothic"/>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3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5">
    <xf numFmtId="0" fontId="0" fillId="0" borderId="0"/>
    <xf numFmtId="0" fontId="1" fillId="0" borderId="0">
      <alignment vertical="center"/>
    </xf>
    <xf numFmtId="0" fontId="52" fillId="0" borderId="0">
      <alignment vertical="center"/>
    </xf>
    <xf numFmtId="0" fontId="63" fillId="0" borderId="0" applyNumberFormat="0" applyFill="0" applyBorder="0" applyAlignment="0" applyProtection="0"/>
    <xf numFmtId="38" fontId="70" fillId="0" borderId="0" applyFont="0" applyFill="0" applyBorder="0" applyAlignment="0" applyProtection="0">
      <alignment vertical="center"/>
    </xf>
  </cellStyleXfs>
  <cellXfs count="779">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7"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Alignment="1">
      <alignmen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9" fillId="0" borderId="0" xfId="0" applyFont="1" applyAlignment="1">
      <alignment vertical="center"/>
    </xf>
    <xf numFmtId="0" fontId="4" fillId="0" borderId="0" xfId="0" applyFont="1" applyAlignment="1">
      <alignment horizontal="lef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3" fillId="0" borderId="0" xfId="0" applyFont="1" applyBorder="1" applyAlignment="1">
      <alignment vertical="center"/>
    </xf>
    <xf numFmtId="0" fontId="4" fillId="0" borderId="0" xfId="0" applyFont="1" applyFill="1" applyBorder="1" applyAlignment="1">
      <alignment vertical="center" shrinkToFit="1"/>
    </xf>
    <xf numFmtId="0" fontId="13" fillId="0" borderId="0" xfId="0" applyFont="1" applyFill="1" applyBorder="1" applyAlignment="1">
      <alignment vertical="center"/>
    </xf>
    <xf numFmtId="0" fontId="14"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3" fillId="0" borderId="3" xfId="0" applyFont="1" applyBorder="1" applyAlignment="1">
      <alignment horizontal="center" vertical="center"/>
    </xf>
    <xf numFmtId="0" fontId="10"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3" xfId="0" applyFont="1" applyBorder="1" applyAlignment="1">
      <alignment horizontal="center"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Fill="1" applyBorder="1" applyAlignment="1">
      <alignment horizontal="left" vertical="center" shrinkToFit="1"/>
    </xf>
    <xf numFmtId="0" fontId="4" fillId="0" borderId="0" xfId="0" applyFont="1" applyBorder="1" applyAlignment="1">
      <alignment horizontal="center" vertical="center" shrinkToFit="1"/>
    </xf>
    <xf numFmtId="0" fontId="20" fillId="0" borderId="0" xfId="0" applyFont="1" applyAlignment="1">
      <alignment vertical="center"/>
    </xf>
    <xf numFmtId="0" fontId="3" fillId="0" borderId="0" xfId="0" applyFont="1" applyBorder="1" applyAlignment="1">
      <alignment vertical="center" wrapText="1"/>
    </xf>
    <xf numFmtId="0" fontId="3" fillId="0" borderId="3" xfId="0" applyFont="1" applyBorder="1" applyAlignment="1">
      <alignment vertical="center" shrinkToFit="1"/>
    </xf>
    <xf numFmtId="0" fontId="3" fillId="0" borderId="0" xfId="0" applyFont="1" applyAlignment="1">
      <alignment vertical="center" shrinkToFit="1"/>
    </xf>
    <xf numFmtId="0" fontId="7" fillId="0" borderId="3" xfId="0" applyFont="1" applyBorder="1" applyAlignment="1">
      <alignment horizontal="center" vertical="center" shrinkToFit="1"/>
    </xf>
    <xf numFmtId="176" fontId="7" fillId="0" borderId="3" xfId="0" applyNumberFormat="1" applyFont="1" applyBorder="1" applyAlignment="1">
      <alignment vertical="center" shrinkToFit="1"/>
    </xf>
    <xf numFmtId="0" fontId="4" fillId="0" borderId="0" xfId="0" applyFont="1" applyAlignment="1">
      <alignment vertical="center" shrinkToFit="1"/>
    </xf>
    <xf numFmtId="0" fontId="3" fillId="0" borderId="0" xfId="0" applyFont="1" applyFill="1" applyBorder="1" applyAlignment="1">
      <alignment horizontal="center" vertical="center" shrinkToFit="1"/>
    </xf>
    <xf numFmtId="0" fontId="3" fillId="0" borderId="0" xfId="0" applyFont="1" applyAlignment="1">
      <alignment vertical="center" shrinkToFi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24" fillId="0" borderId="0" xfId="0" applyFont="1" applyBorder="1" applyAlignment="1"/>
    <xf numFmtId="0" fontId="4" fillId="0" borderId="14" xfId="0" applyFont="1" applyBorder="1" applyAlignment="1">
      <alignment horizontal="left" vertical="center"/>
    </xf>
    <xf numFmtId="0" fontId="25" fillId="0" borderId="0" xfId="1" applyFont="1" applyFill="1">
      <alignment vertical="center"/>
    </xf>
    <xf numFmtId="0" fontId="25" fillId="0" borderId="0" xfId="1" applyFont="1" applyFill="1" applyBorder="1" applyAlignment="1">
      <alignment vertical="center"/>
    </xf>
    <xf numFmtId="0" fontId="25" fillId="0" borderId="0" xfId="1" applyFont="1">
      <alignment vertical="center"/>
    </xf>
    <xf numFmtId="0" fontId="1" fillId="0" borderId="0" xfId="1">
      <alignment vertical="center"/>
    </xf>
    <xf numFmtId="0" fontId="28" fillId="0" borderId="0" xfId="1" applyFont="1" applyFill="1">
      <alignment vertical="center"/>
    </xf>
    <xf numFmtId="0" fontId="25" fillId="0" borderId="0" xfId="1" applyFont="1" applyFill="1" applyBorder="1">
      <alignment vertical="center"/>
    </xf>
    <xf numFmtId="0" fontId="25" fillId="0" borderId="0" xfId="1" applyFont="1" applyFill="1" applyBorder="1" applyProtection="1">
      <alignment vertical="center"/>
      <protection locked="0"/>
    </xf>
    <xf numFmtId="0" fontId="25" fillId="0" borderId="0" xfId="1" applyFont="1" applyProtection="1">
      <alignment vertical="center"/>
      <protection locked="0"/>
    </xf>
    <xf numFmtId="0" fontId="29" fillId="0" borderId="0" xfId="1" applyFont="1" applyFill="1" applyBorder="1" applyAlignment="1">
      <alignment vertical="center"/>
    </xf>
    <xf numFmtId="0" fontId="1" fillId="0" borderId="0" xfId="1" applyBorder="1">
      <alignment vertical="center"/>
    </xf>
    <xf numFmtId="0" fontId="31" fillId="0" borderId="0" xfId="1" applyFont="1" applyFill="1">
      <alignment vertical="center"/>
    </xf>
    <xf numFmtId="0" fontId="33" fillId="4" borderId="30" xfId="1" applyFont="1" applyFill="1" applyBorder="1" applyAlignment="1">
      <alignment vertical="center" wrapText="1"/>
    </xf>
    <xf numFmtId="0" fontId="33" fillId="4" borderId="32" xfId="1" applyFont="1" applyFill="1" applyBorder="1" applyAlignment="1">
      <alignment vertical="center" wrapText="1"/>
    </xf>
    <xf numFmtId="0" fontId="33" fillId="4" borderId="34" xfId="1" applyFont="1" applyFill="1" applyBorder="1" applyAlignment="1">
      <alignment vertical="center" wrapText="1"/>
    </xf>
    <xf numFmtId="0" fontId="33" fillId="0" borderId="0" xfId="1" applyFont="1" applyFill="1" applyBorder="1" applyAlignment="1">
      <alignment vertical="center" wrapText="1"/>
    </xf>
    <xf numFmtId="0" fontId="36" fillId="0" borderId="0" xfId="1" applyFont="1" applyFill="1" applyBorder="1" applyAlignment="1">
      <alignment vertical="center" wrapText="1"/>
    </xf>
    <xf numFmtId="0" fontId="37" fillId="0" borderId="0" xfId="1" applyFont="1" applyFill="1" applyBorder="1" applyAlignment="1">
      <alignment horizontal="left" vertical="center" wrapText="1"/>
    </xf>
    <xf numFmtId="0" fontId="38" fillId="0" borderId="0" xfId="1" applyFont="1" applyBorder="1" applyAlignment="1">
      <alignment vertical="top"/>
    </xf>
    <xf numFmtId="0" fontId="39" fillId="0" borderId="0" xfId="1" applyFont="1" applyBorder="1" applyAlignment="1">
      <alignment vertical="top"/>
    </xf>
    <xf numFmtId="0" fontId="1" fillId="0" borderId="0" xfId="1" applyBorder="1" applyAlignment="1">
      <alignment vertical="center"/>
    </xf>
    <xf numFmtId="0" fontId="28" fillId="0" borderId="0" xfId="1" applyFont="1" applyFill="1" applyBorder="1">
      <alignment vertical="center"/>
    </xf>
    <xf numFmtId="0" fontId="28" fillId="0" borderId="0" xfId="1" applyFont="1" applyFill="1" applyBorder="1" applyAlignment="1">
      <alignment vertical="center" wrapText="1"/>
    </xf>
    <xf numFmtId="0" fontId="27" fillId="5" borderId="0" xfId="1" applyFont="1" applyFill="1" applyBorder="1">
      <alignment vertical="center"/>
    </xf>
    <xf numFmtId="0" fontId="28" fillId="5" borderId="0" xfId="1" applyFont="1" applyFill="1" applyBorder="1">
      <alignment vertical="center"/>
    </xf>
    <xf numFmtId="0" fontId="41" fillId="0" borderId="0" xfId="1" applyFont="1" applyFill="1" applyBorder="1">
      <alignment vertical="center"/>
    </xf>
    <xf numFmtId="0" fontId="42" fillId="0" borderId="0" xfId="1" applyFont="1" applyFill="1" applyBorder="1">
      <alignment vertical="center"/>
    </xf>
    <xf numFmtId="0" fontId="42" fillId="0" borderId="0" xfId="1" applyFont="1" applyFill="1" applyBorder="1" applyAlignment="1">
      <alignment vertical="center"/>
    </xf>
    <xf numFmtId="0" fontId="42" fillId="0" borderId="0" xfId="1" applyFont="1" applyFill="1" applyBorder="1" applyAlignment="1">
      <alignment horizontal="center" vertical="center"/>
    </xf>
    <xf numFmtId="0" fontId="43" fillId="0" borderId="0" xfId="1" applyFont="1" applyFill="1" applyBorder="1" applyAlignment="1" applyProtection="1">
      <alignment vertical="center" shrinkToFit="1"/>
      <protection locked="0"/>
    </xf>
    <xf numFmtId="0" fontId="41" fillId="0" borderId="0" xfId="1" applyFont="1" applyFill="1" applyBorder="1" applyAlignment="1">
      <alignment horizontal="center" vertical="center"/>
    </xf>
    <xf numFmtId="0" fontId="41" fillId="0" borderId="0" xfId="1" applyFont="1" applyBorder="1">
      <alignment vertical="center"/>
    </xf>
    <xf numFmtId="0" fontId="44" fillId="5" borderId="0" xfId="1" applyFont="1" applyFill="1" applyBorder="1" applyAlignment="1">
      <alignment horizontal="right" vertical="top"/>
    </xf>
    <xf numFmtId="0" fontId="45" fillId="5" borderId="0" xfId="1" applyFont="1" applyFill="1" applyBorder="1" applyAlignment="1">
      <alignment vertical="top"/>
    </xf>
    <xf numFmtId="0" fontId="33" fillId="5" borderId="0" xfId="1" applyFont="1" applyFill="1" applyBorder="1" applyAlignment="1">
      <alignment vertical="center" wrapText="1"/>
    </xf>
    <xf numFmtId="0" fontId="46" fillId="5" borderId="0" xfId="1" applyFont="1" applyFill="1" applyBorder="1" applyAlignment="1">
      <alignment vertical="center"/>
    </xf>
    <xf numFmtId="0" fontId="33" fillId="5" borderId="0" xfId="1" applyFont="1" applyFill="1" applyAlignment="1">
      <alignment vertical="center" wrapText="1"/>
    </xf>
    <xf numFmtId="0" fontId="44" fillId="5" borderId="0" xfId="1" applyFont="1" applyFill="1" applyBorder="1" applyAlignment="1">
      <alignment horizontal="right" vertical="top" wrapText="1"/>
    </xf>
    <xf numFmtId="0" fontId="4" fillId="0" borderId="0" xfId="1" applyFont="1" applyFill="1" applyAlignment="1">
      <alignment horizontal="left" vertical="center"/>
    </xf>
    <xf numFmtId="0" fontId="34" fillId="0" borderId="0" xfId="0" applyFont="1" applyAlignment="1">
      <alignment horizontal="left" vertical="center" shrinkToFit="1"/>
    </xf>
    <xf numFmtId="0" fontId="3" fillId="0" borderId="3" xfId="0" applyFont="1" applyBorder="1" applyAlignment="1">
      <alignment horizontal="center" vertical="center" shrinkToFit="1"/>
    </xf>
    <xf numFmtId="0" fontId="4" fillId="0" borderId="3" xfId="0" applyFont="1" applyBorder="1" applyAlignment="1">
      <alignment horizontal="center" vertical="center"/>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4" xfId="0" applyFont="1" applyBorder="1" applyAlignment="1">
      <alignment horizontal="center" vertical="center" shrinkToFit="1"/>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shrinkToFit="1"/>
      <protection locked="0"/>
    </xf>
    <xf numFmtId="0" fontId="17" fillId="2" borderId="16"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22" fillId="0" borderId="0" xfId="0" applyFont="1" applyAlignment="1">
      <alignment horizontal="left" vertical="center"/>
    </xf>
    <xf numFmtId="0" fontId="50" fillId="0" borderId="0" xfId="0" applyFont="1" applyBorder="1" applyAlignment="1">
      <alignment vertical="center"/>
    </xf>
    <xf numFmtId="0" fontId="3" fillId="0" borderId="0" xfId="0" applyFont="1" applyBorder="1" applyAlignment="1">
      <alignment horizontal="left" vertical="center" wrapText="1"/>
    </xf>
    <xf numFmtId="0" fontId="3"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Alignment="1">
      <alignment horizontal="right" vertical="center" shrinkToFit="1"/>
    </xf>
    <xf numFmtId="0" fontId="0" fillId="0" borderId="0" xfId="0" applyAlignment="1">
      <alignment wrapText="1"/>
    </xf>
    <xf numFmtId="0" fontId="3" fillId="0" borderId="3" xfId="0" applyFont="1" applyBorder="1" applyAlignment="1">
      <alignment horizontal="center" vertical="center" shrinkToFit="1"/>
    </xf>
    <xf numFmtId="0" fontId="3" fillId="0" borderId="0" xfId="0" applyFont="1" applyAlignment="1">
      <alignment vertical="center" shrinkToFit="1"/>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horizontal="right" vertical="center"/>
    </xf>
    <xf numFmtId="0" fontId="52" fillId="0" borderId="0" xfId="2">
      <alignment vertical="center"/>
    </xf>
    <xf numFmtId="0" fontId="35" fillId="0" borderId="0" xfId="2" applyFont="1" applyAlignment="1">
      <alignment horizontal="center" vertical="center"/>
    </xf>
    <xf numFmtId="0" fontId="14" fillId="0" borderId="0" xfId="2" applyFont="1" applyAlignment="1">
      <alignment vertical="center" shrinkToFit="1"/>
    </xf>
    <xf numFmtId="0" fontId="14" fillId="0" borderId="0" xfId="2" applyFont="1" applyAlignment="1">
      <alignment horizontal="center" vertical="center" shrinkToFit="1"/>
    </xf>
    <xf numFmtId="0" fontId="53" fillId="0" borderId="0" xfId="2" applyFont="1">
      <alignment vertical="center"/>
    </xf>
    <xf numFmtId="0" fontId="52" fillId="0" borderId="0" xfId="2" applyAlignment="1">
      <alignment horizontal="center" vertical="center" textRotation="255"/>
    </xf>
    <xf numFmtId="0" fontId="55" fillId="0" borderId="0" xfId="2" applyFont="1" applyAlignment="1">
      <alignment horizontal="center" vertical="center"/>
    </xf>
    <xf numFmtId="0" fontId="13" fillId="0" borderId="0" xfId="2" applyFont="1" applyAlignment="1">
      <alignment horizontal="center" vertical="center"/>
    </xf>
    <xf numFmtId="49" fontId="14" fillId="0" borderId="0" xfId="2" applyNumberFormat="1" applyFont="1" applyAlignment="1">
      <alignment horizontal="center" vertical="center"/>
    </xf>
    <xf numFmtId="0" fontId="52" fillId="0" borderId="0" xfId="2" applyAlignment="1">
      <alignment horizontal="center" vertical="center"/>
    </xf>
    <xf numFmtId="0" fontId="14" fillId="0" borderId="0" xfId="2" applyFont="1" applyAlignment="1">
      <alignment horizontal="left" vertical="center"/>
    </xf>
    <xf numFmtId="0" fontId="52" fillId="0" borderId="0" xfId="2" applyAlignment="1">
      <alignment horizontal="left" vertical="center"/>
    </xf>
    <xf numFmtId="0" fontId="55" fillId="0" borderId="0" xfId="2" applyFont="1">
      <alignment vertical="center"/>
    </xf>
    <xf numFmtId="0" fontId="56" fillId="0" borderId="0" xfId="2" applyFont="1" applyAlignment="1">
      <alignment horizontal="left" vertical="center"/>
    </xf>
    <xf numFmtId="0" fontId="56" fillId="0" borderId="0" xfId="2" applyFont="1" applyAlignment="1">
      <alignment horizontal="left" vertical="center" wrapText="1"/>
    </xf>
    <xf numFmtId="0" fontId="57" fillId="0" borderId="0" xfId="2" applyFont="1">
      <alignment vertical="center"/>
    </xf>
    <xf numFmtId="0" fontId="57" fillId="0" borderId="0" xfId="2" applyFont="1" applyAlignment="1">
      <alignment horizontal="center" vertical="center"/>
    </xf>
    <xf numFmtId="0" fontId="58" fillId="0" borderId="0" xfId="2" applyFont="1">
      <alignment vertical="center"/>
    </xf>
    <xf numFmtId="177" fontId="52" fillId="0" borderId="0" xfId="2" applyNumberFormat="1" applyAlignment="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horizontal="right" vertical="center"/>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right" vertical="center"/>
    </xf>
    <xf numFmtId="0" fontId="0" fillId="0" borderId="0" xfId="0" applyFill="1" applyAlignment="1" applyProtection="1">
      <alignment vertical="center"/>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shrinkToFit="1"/>
    </xf>
    <xf numFmtId="0" fontId="60" fillId="0" borderId="2" xfId="0" applyFont="1" applyBorder="1" applyAlignment="1" applyProtection="1">
      <alignment horizontal="center" vertical="center" wrapText="1"/>
    </xf>
    <xf numFmtId="0" fontId="61" fillId="0" borderId="2" xfId="0" applyFont="1" applyBorder="1" applyAlignment="1" applyProtection="1">
      <alignment horizontal="center" vertical="center"/>
    </xf>
    <xf numFmtId="177" fontId="60" fillId="0" borderId="2" xfId="0" applyNumberFormat="1" applyFont="1" applyFill="1" applyBorder="1" applyAlignment="1" applyProtection="1">
      <alignment horizontal="center" vertical="center"/>
    </xf>
    <xf numFmtId="177" fontId="60" fillId="0" borderId="0" xfId="0" applyNumberFormat="1" applyFont="1" applyFill="1" applyBorder="1" applyAlignment="1" applyProtection="1">
      <alignment horizontal="center" vertical="center"/>
    </xf>
    <xf numFmtId="0" fontId="14" fillId="0" borderId="0" xfId="0" applyFont="1" applyFill="1" applyAlignment="1" applyProtection="1">
      <alignment horizontal="left" vertical="center" shrinkToFit="1"/>
    </xf>
    <xf numFmtId="0" fontId="0" fillId="0" borderId="0" xfId="0" applyAlignment="1">
      <alignment vertical="center" shrinkToFit="1"/>
    </xf>
    <xf numFmtId="0" fontId="14" fillId="0" borderId="0" xfId="0" applyFont="1" applyFill="1" applyAlignment="1" applyProtection="1">
      <alignment vertical="center" shrinkToFit="1"/>
    </xf>
    <xf numFmtId="0" fontId="14" fillId="0" borderId="0" xfId="0" applyFont="1" applyBorder="1" applyAlignment="1" applyProtection="1">
      <alignment horizontal="center" vertical="center"/>
    </xf>
    <xf numFmtId="0" fontId="55" fillId="0" borderId="0" xfId="0" applyFont="1" applyBorder="1" applyAlignment="1" applyProtection="1">
      <alignment vertical="center"/>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xf>
    <xf numFmtId="0" fontId="57" fillId="0" borderId="0" xfId="0" applyFont="1" applyBorder="1" applyAlignment="1" applyProtection="1">
      <alignment vertical="center"/>
    </xf>
    <xf numFmtId="0" fontId="58" fillId="0" borderId="0" xfId="0" applyFont="1" applyBorder="1" applyAlignment="1" applyProtection="1">
      <alignment vertical="center"/>
    </xf>
    <xf numFmtId="177" fontId="62"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7" fillId="0" borderId="0" xfId="0" applyFont="1" applyBorder="1" applyAlignment="1" applyProtection="1">
      <alignment horizontal="center" vertical="center"/>
    </xf>
    <xf numFmtId="0" fontId="14" fillId="0" borderId="0" xfId="0" applyFont="1" applyAlignment="1" applyProtection="1">
      <alignment vertical="center"/>
      <protection hidden="1"/>
    </xf>
    <xf numFmtId="0" fontId="14" fillId="0" borderId="0" xfId="0" applyFont="1" applyAlignment="1">
      <alignmen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Fill="1" applyBorder="1" applyAlignment="1" applyProtection="1">
      <alignment horizontal="center" vertical="center" textRotation="255"/>
    </xf>
    <xf numFmtId="177" fontId="14" fillId="0" borderId="0" xfId="0" applyNumberFormat="1" applyFont="1" applyBorder="1" applyAlignment="1" applyProtection="1">
      <alignment horizontal="right"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0" fillId="0" borderId="3" xfId="0" applyBorder="1" applyAlignment="1">
      <alignment horizontal="left" wrapText="1"/>
    </xf>
    <xf numFmtId="0" fontId="65" fillId="0" borderId="0" xfId="0" applyFont="1"/>
    <xf numFmtId="0" fontId="65" fillId="0" borderId="3" xfId="0" applyFont="1" applyBorder="1" applyAlignment="1">
      <alignment horizontal="center"/>
    </xf>
    <xf numFmtId="0" fontId="34" fillId="0" borderId="3" xfId="0" applyFont="1" applyBorder="1" applyAlignment="1">
      <alignment horizontal="center"/>
    </xf>
    <xf numFmtId="0" fontId="47" fillId="0" borderId="3" xfId="0" applyFont="1" applyBorder="1" applyAlignment="1">
      <alignment horizontal="left" wrapText="1"/>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17" fillId="2" borderId="15" xfId="0" applyFont="1" applyFill="1" applyBorder="1" applyAlignment="1" applyProtection="1">
      <alignment horizontal="center" vertical="center" shrinkToFit="1"/>
      <protection locked="0"/>
    </xf>
    <xf numFmtId="0" fontId="17" fillId="2" borderId="17"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53" fillId="0" borderId="0" xfId="2" applyFont="1" applyProtection="1">
      <alignment vertical="center"/>
      <protection hidden="1"/>
    </xf>
    <xf numFmtId="0" fontId="69" fillId="0" borderId="3" xfId="3" applyFont="1" applyBorder="1" applyAlignment="1">
      <alignment horizontal="center"/>
    </xf>
    <xf numFmtId="56" fontId="4" fillId="0" borderId="0" xfId="0" applyNumberFormat="1" applyFont="1" applyAlignment="1">
      <alignment vertical="center" textRotation="255"/>
    </xf>
    <xf numFmtId="0" fontId="4" fillId="0" borderId="3" xfId="0" applyFont="1" applyBorder="1"/>
    <xf numFmtId="0" fontId="4" fillId="7" borderId="0" xfId="0" applyFont="1" applyFill="1"/>
    <xf numFmtId="38" fontId="4" fillId="0" borderId="0" xfId="4" applyFont="1" applyAlignment="1"/>
    <xf numFmtId="38" fontId="4" fillId="0" borderId="0" xfId="4" applyFont="1" applyAlignment="1">
      <alignment horizontal="right" vertical="center"/>
    </xf>
    <xf numFmtId="38" fontId="4" fillId="0" borderId="12" xfId="4" applyFont="1" applyBorder="1" applyAlignment="1"/>
    <xf numFmtId="0" fontId="4" fillId="0" borderId="14" xfId="0" applyFont="1" applyBorder="1"/>
    <xf numFmtId="0" fontId="19" fillId="0" borderId="0" xfId="0" applyFont="1" applyAlignment="1">
      <alignment horizontal="center" vertical="center"/>
    </xf>
    <xf numFmtId="0" fontId="0" fillId="0" borderId="0" xfId="0" applyAlignment="1">
      <alignment wrapText="1"/>
    </xf>
    <xf numFmtId="38" fontId="4" fillId="0" borderId="14" xfId="4" applyFont="1" applyBorder="1" applyAlignment="1"/>
    <xf numFmtId="0" fontId="4" fillId="0" borderId="0" xfId="0" applyFont="1" applyBorder="1" applyAlignment="1">
      <alignment horizontal="center"/>
    </xf>
    <xf numFmtId="0" fontId="21" fillId="0" borderId="0" xfId="0" applyFont="1" applyBorder="1" applyAlignment="1">
      <alignment horizontal="center" wrapText="1"/>
    </xf>
    <xf numFmtId="0" fontId="21" fillId="0" borderId="0" xfId="0" applyFont="1"/>
    <xf numFmtId="0" fontId="4" fillId="0" borderId="0" xfId="0" applyFont="1" applyFill="1"/>
    <xf numFmtId="38" fontId="4" fillId="0" borderId="0" xfId="4" applyFont="1" applyAlignment="1">
      <alignment horizontal="left" vertical="center"/>
    </xf>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14" fillId="0" borderId="0" xfId="0" applyFont="1" applyFill="1" applyAlignment="1" applyProtection="1">
      <alignment vertical="center"/>
    </xf>
    <xf numFmtId="0" fontId="34" fillId="0" borderId="0" xfId="0" applyFont="1" applyFill="1" applyBorder="1" applyAlignment="1"/>
    <xf numFmtId="0" fontId="65" fillId="0" borderId="0" xfId="0" applyFont="1" applyFill="1" applyBorder="1" applyAlignment="1"/>
    <xf numFmtId="0" fontId="71" fillId="0" borderId="3" xfId="3" applyFont="1" applyBorder="1" applyAlignment="1">
      <alignment horizontal="center"/>
    </xf>
    <xf numFmtId="0" fontId="21" fillId="0" borderId="0" xfId="0" applyFont="1" applyAlignment="1">
      <alignment horizontal="center" shrinkToFit="1"/>
    </xf>
    <xf numFmtId="0" fontId="0" fillId="0" borderId="0" xfId="0" applyAlignment="1">
      <alignment horizontal="left" wrapText="1"/>
    </xf>
    <xf numFmtId="0" fontId="3" fillId="0" borderId="3"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18"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vertical="center" shrinkToFit="1"/>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2" borderId="12" xfId="0" applyFont="1" applyFill="1" applyBorder="1" applyAlignment="1" applyProtection="1">
      <alignment horizontal="left" vertical="center" shrinkToFit="1"/>
      <protection locked="0"/>
    </xf>
    <xf numFmtId="0" fontId="17" fillId="2" borderId="13" xfId="0" applyFont="1" applyFill="1" applyBorder="1" applyAlignment="1" applyProtection="1">
      <alignment horizontal="left" vertical="center" shrinkToFit="1"/>
      <protection locked="0"/>
    </xf>
    <xf numFmtId="0" fontId="17" fillId="2" borderId="14"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14"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8" fillId="0" borderId="12" xfId="0" applyFont="1" applyFill="1" applyBorder="1" applyAlignment="1">
      <alignment vertical="center" shrinkToFit="1"/>
    </xf>
    <xf numFmtId="0" fontId="18" fillId="0" borderId="13" xfId="0" applyFont="1" applyFill="1" applyBorder="1" applyAlignment="1">
      <alignment vertical="center" shrinkToFit="1"/>
    </xf>
    <xf numFmtId="0" fontId="18" fillId="0" borderId="14" xfId="0" applyFont="1" applyFill="1" applyBorder="1" applyAlignment="1">
      <alignment vertical="center" shrinkToFit="1"/>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4" fillId="0" borderId="1" xfId="0" applyFont="1" applyBorder="1" applyAlignment="1">
      <alignment vertical="center"/>
    </xf>
    <xf numFmtId="0" fontId="3" fillId="0" borderId="1" xfId="0" applyFont="1" applyBorder="1" applyAlignment="1">
      <alignment vertical="center"/>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3" xfId="0" applyFont="1" applyBorder="1" applyAlignment="1">
      <alignment horizontal="center" vertical="center" shrinkToFit="1"/>
    </xf>
    <xf numFmtId="0" fontId="4" fillId="0" borderId="3" xfId="0" applyFont="1" applyBorder="1" applyAlignment="1">
      <alignment horizontal="left" vertical="center" wrapText="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7" fillId="0" borderId="13" xfId="0" applyFont="1" applyFill="1" applyBorder="1" applyAlignment="1">
      <alignment vertical="center" shrinkToFit="1"/>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4" fillId="0" borderId="4" xfId="0" applyFont="1" applyFill="1" applyBorder="1" applyAlignment="1" applyProtection="1">
      <alignment horizontal="center" vertical="center" wrapText="1" shrinkToFit="1"/>
      <protection hidden="1"/>
    </xf>
    <xf numFmtId="0" fontId="34" fillId="0" borderId="2" xfId="0" applyFont="1" applyFill="1" applyBorder="1" applyAlignment="1" applyProtection="1">
      <alignment horizontal="center" vertical="center" wrapText="1" shrinkToFit="1"/>
      <protection hidden="1"/>
    </xf>
    <xf numFmtId="0" fontId="34" fillId="0" borderId="5" xfId="0" applyFont="1" applyFill="1" applyBorder="1" applyAlignment="1" applyProtection="1">
      <alignment horizontal="center" vertical="center" wrapText="1" shrinkToFit="1"/>
      <protection hidden="1"/>
    </xf>
    <xf numFmtId="0" fontId="34" fillId="0" borderId="6" xfId="0" applyFont="1" applyFill="1" applyBorder="1" applyAlignment="1" applyProtection="1">
      <alignment horizontal="center" vertical="center" wrapText="1" shrinkToFit="1"/>
      <protection hidden="1"/>
    </xf>
    <xf numFmtId="0" fontId="34" fillId="0" borderId="1" xfId="0" applyFont="1" applyFill="1" applyBorder="1" applyAlignment="1" applyProtection="1">
      <alignment horizontal="center" vertical="center" wrapText="1" shrinkToFit="1"/>
      <protection hidden="1"/>
    </xf>
    <xf numFmtId="0" fontId="34" fillId="0" borderId="7" xfId="0" applyFont="1" applyFill="1" applyBorder="1" applyAlignment="1" applyProtection="1">
      <alignment horizontal="center" vertical="center" wrapText="1" shrinkToFit="1"/>
      <protection hidden="1"/>
    </xf>
    <xf numFmtId="177" fontId="11" fillId="0" borderId="4" xfId="0" applyNumberFormat="1" applyFont="1" applyBorder="1" applyAlignment="1" applyProtection="1">
      <alignment horizontal="center" vertical="center" shrinkToFit="1"/>
      <protection hidden="1"/>
    </xf>
    <xf numFmtId="0" fontId="11" fillId="0" borderId="2"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hidden="1"/>
    </xf>
    <xf numFmtId="0" fontId="3" fillId="0" borderId="3" xfId="0" applyFont="1" applyBorder="1" applyAlignment="1">
      <alignment vertical="center" shrinkToFit="1"/>
    </xf>
    <xf numFmtId="0" fontId="0" fillId="0" borderId="13" xfId="0"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13" xfId="0" applyFont="1" applyBorder="1" applyAlignment="1">
      <alignment horizontal="center"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0" fillId="0" borderId="12" xfId="0"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177" fontId="4" fillId="0" borderId="3" xfId="0" applyNumberFormat="1" applyFont="1" applyBorder="1" applyAlignment="1" applyProtection="1">
      <alignment horizontal="right" vertical="center" shrinkToFit="1"/>
      <protection hidden="1"/>
    </xf>
    <xf numFmtId="177" fontId="0" fillId="0" borderId="3" xfId="0" applyNumberFormat="1" applyBorder="1" applyAlignment="1" applyProtection="1">
      <alignment horizontal="right" vertical="center"/>
      <protection hidden="1"/>
    </xf>
    <xf numFmtId="0" fontId="4" fillId="0" borderId="8"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22" fillId="2" borderId="3" xfId="0" applyFont="1" applyFill="1" applyBorder="1" applyAlignment="1" applyProtection="1">
      <alignment horizontal="center" vertical="center" shrinkToFit="1"/>
      <protection locked="0"/>
    </xf>
    <xf numFmtId="177" fontId="11" fillId="0" borderId="4"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7" xfId="0" applyFont="1" applyBorder="1" applyAlignment="1">
      <alignment horizontal="center" vertical="center" shrinkToFit="1"/>
    </xf>
    <xf numFmtId="0" fontId="17" fillId="0" borderId="3" xfId="0" applyFont="1" applyBorder="1" applyAlignment="1">
      <alignment horizontal="center" vertical="center" textRotation="255" shrinkToFit="1"/>
    </xf>
    <xf numFmtId="0" fontId="17" fillId="0" borderId="3" xfId="0" applyFont="1" applyBorder="1" applyAlignment="1">
      <alignment vertical="center"/>
    </xf>
    <xf numFmtId="0" fontId="18" fillId="2" borderId="3" xfId="0" applyFont="1" applyFill="1" applyBorder="1" applyAlignment="1" applyProtection="1">
      <alignment horizontal="left" vertical="center" shrinkToFit="1"/>
      <protection locked="0"/>
    </xf>
    <xf numFmtId="0" fontId="4"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center" wrapText="1" shrinkToFit="1"/>
    </xf>
    <xf numFmtId="0" fontId="7"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0" fontId="3" fillId="0" borderId="12" xfId="0" applyFont="1" applyBorder="1" applyAlignment="1">
      <alignment horizontal="center" vertical="center" shrinkToFit="1"/>
    </xf>
    <xf numFmtId="0" fontId="11" fillId="0" borderId="0" xfId="0" applyFont="1" applyAlignment="1" applyProtection="1">
      <alignment horizontal="center" vertical="center" wrapText="1" shrinkToFit="1"/>
    </xf>
    <xf numFmtId="0" fontId="11"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8" fillId="0" borderId="12" xfId="0" applyFont="1" applyFill="1" applyBorder="1" applyAlignment="1">
      <alignment vertical="center"/>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0" xfId="0" applyFont="1" applyAlignment="1" applyProtection="1">
      <alignment vertical="center" shrinkToFit="1"/>
    </xf>
    <xf numFmtId="0" fontId="3" fillId="0" borderId="0" xfId="0" applyFont="1" applyAlignment="1" applyProtection="1">
      <alignment vertical="center" shrinkToFit="1"/>
    </xf>
    <xf numFmtId="0" fontId="64" fillId="0" borderId="0" xfId="0" applyFont="1" applyBorder="1" applyAlignment="1" applyProtection="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4"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4" fillId="0" borderId="3"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63" fillId="2" borderId="3" xfId="3" applyFill="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3" fillId="0" borderId="3" xfId="0" applyFont="1" applyBorder="1" applyAlignment="1">
      <alignment horizontal="left" vertical="center" wrapText="1" shrinkToFit="1"/>
    </xf>
    <xf numFmtId="0" fontId="34" fillId="0" borderId="3" xfId="0" applyFont="1" applyFill="1" applyBorder="1" applyAlignment="1">
      <alignment horizontal="left" vertical="center" wrapText="1" shrinkToFit="1"/>
    </xf>
    <xf numFmtId="0" fontId="3" fillId="2" borderId="3" xfId="0" applyFont="1" applyFill="1" applyBorder="1" applyAlignment="1" applyProtection="1">
      <alignment horizontal="center" vertical="center" wrapText="1" shrinkToFit="1"/>
      <protection locked="0"/>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2" borderId="3" xfId="0"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3" fillId="0" borderId="12" xfId="0" applyFont="1" applyBorder="1" applyAlignment="1">
      <alignment horizontal="left" vertical="center" shrinkToFit="1"/>
    </xf>
    <xf numFmtId="0" fontId="0" fillId="0" borderId="3" xfId="0"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177" fontId="3" fillId="0" borderId="3" xfId="0" applyNumberFormat="1" applyFont="1" applyBorder="1" applyAlignment="1" applyProtection="1">
      <alignment horizontal="center" vertical="center" shrinkToFit="1"/>
      <protection hidden="1"/>
    </xf>
    <xf numFmtId="177" fontId="0" fillId="0" borderId="3" xfId="0" applyNumberFormat="1" applyBorder="1" applyAlignment="1" applyProtection="1">
      <alignment horizontal="center" vertical="center" shrinkToFit="1"/>
      <protection hidden="1"/>
    </xf>
    <xf numFmtId="0" fontId="3" fillId="0" borderId="12" xfId="0" applyFont="1" applyBorder="1" applyAlignment="1">
      <alignment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4" fillId="0" borderId="0" xfId="0" applyFont="1" applyBorder="1" applyAlignment="1">
      <alignment horizontal="center" vertical="center" shrinkToFit="1"/>
    </xf>
    <xf numFmtId="0" fontId="3" fillId="2" borderId="12" xfId="0" applyFont="1"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0" borderId="3" xfId="0" applyFont="1" applyBorder="1" applyAlignment="1">
      <alignment vertical="center"/>
    </xf>
    <xf numFmtId="0" fontId="0" fillId="0" borderId="3" xfId="0" applyBorder="1" applyAlignment="1">
      <alignment vertical="center"/>
    </xf>
    <xf numFmtId="0" fontId="3" fillId="0" borderId="4" xfId="0" applyFont="1" applyBorder="1" applyAlignment="1">
      <alignment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177" fontId="3" fillId="0" borderId="3" xfId="0" applyNumberFormat="1" applyFont="1" applyBorder="1" applyAlignment="1" applyProtection="1">
      <alignment vertical="center" shrinkToFit="1"/>
      <protection hidden="1"/>
    </xf>
    <xf numFmtId="177" fontId="0" fillId="0" borderId="3" xfId="0" applyNumberFormat="1" applyBorder="1" applyAlignment="1" applyProtection="1">
      <alignment vertical="center" shrinkToFit="1"/>
      <protection hidden="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vertical="center" shrinkToFit="1"/>
    </xf>
    <xf numFmtId="0" fontId="0" fillId="0" borderId="2" xfId="0" applyBorder="1" applyAlignment="1">
      <alignment horizontal="center" vertical="center" shrinkToFit="1"/>
    </xf>
    <xf numFmtId="0" fontId="3" fillId="2" borderId="13" xfId="0" applyFont="1" applyFill="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14" xfId="0" applyFont="1" applyBorder="1" applyAlignment="1">
      <alignment horizontal="center" vertical="center" shrinkToFit="1"/>
    </xf>
    <xf numFmtId="0" fontId="3" fillId="2" borderId="3" xfId="0" applyFont="1" applyFill="1" applyBorder="1" applyAlignment="1" applyProtection="1">
      <alignment horizontal="left" vertical="center" shrinkToFit="1"/>
      <protection locked="0" hidden="1"/>
    </xf>
    <xf numFmtId="0" fontId="0" fillId="2" borderId="3" xfId="0" applyFill="1" applyBorder="1" applyAlignment="1" applyProtection="1">
      <alignment horizontal="left" vertical="center" shrinkToFit="1"/>
      <protection locked="0" hidden="1"/>
    </xf>
    <xf numFmtId="0" fontId="18" fillId="0" borderId="1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3" xfId="0" applyFont="1" applyFill="1" applyBorder="1" applyAlignment="1">
      <alignment vertical="center" shrinkToFit="1"/>
    </xf>
    <xf numFmtId="0" fontId="34" fillId="0" borderId="2" xfId="0" applyFont="1" applyBorder="1" applyAlignment="1">
      <alignment horizontal="left" vertical="center" shrinkToFit="1"/>
    </xf>
    <xf numFmtId="0" fontId="34" fillId="0" borderId="1" xfId="0" applyFont="1" applyBorder="1" applyAlignment="1">
      <alignment horizontal="left" vertical="center" shrinkToFit="1"/>
    </xf>
    <xf numFmtId="0" fontId="3" fillId="0" borderId="3" xfId="0" applyFont="1" applyBorder="1" applyAlignment="1">
      <alignment horizontal="left" vertical="center" wrapText="1"/>
    </xf>
    <xf numFmtId="0" fontId="0" fillId="0" borderId="14" xfId="0" applyBorder="1" applyAlignment="1">
      <alignment horizontal="center"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7" fillId="0" borderId="12" xfId="0" applyFont="1" applyBorder="1" applyAlignment="1">
      <alignment vertical="center" shrinkToFit="1"/>
    </xf>
    <xf numFmtId="0" fontId="51" fillId="0" borderId="13" xfId="0" applyFont="1" applyBorder="1" applyAlignment="1">
      <alignment vertical="center" shrinkToFit="1"/>
    </xf>
    <xf numFmtId="0" fontId="51" fillId="0" borderId="14" xfId="0" applyFont="1" applyBorder="1" applyAlignment="1">
      <alignment vertical="center" shrinkToFit="1"/>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0" borderId="0" xfId="0" applyFont="1" applyBorder="1" applyAlignment="1">
      <alignment horizontal="left" vertical="center" shrinkToFit="1"/>
    </xf>
    <xf numFmtId="0" fontId="3" fillId="0" borderId="0" xfId="0" applyFont="1" applyAlignment="1" applyProtection="1">
      <alignment vertical="center" wrapText="1"/>
    </xf>
    <xf numFmtId="0" fontId="0" fillId="0" borderId="0" xfId="0" applyAlignment="1" applyProtection="1">
      <alignment vertical="center" wrapText="1"/>
    </xf>
    <xf numFmtId="0" fontId="3" fillId="2" borderId="8"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58" fontId="3" fillId="2" borderId="4" xfId="0" applyNumberFormat="1" applyFont="1" applyFill="1" applyBorder="1" applyAlignment="1" applyProtection="1">
      <alignment horizontal="center" vertical="center" shrinkToFit="1"/>
      <protection locked="0"/>
    </xf>
    <xf numFmtId="0" fontId="22" fillId="0" borderId="3" xfId="0" applyFont="1" applyBorder="1" applyAlignment="1">
      <alignment horizontal="center" vertical="center" shrinkToFit="1"/>
    </xf>
    <xf numFmtId="0" fontId="0" fillId="0" borderId="3" xfId="0" applyBorder="1" applyAlignment="1">
      <alignment vertical="center" shrinkToFit="1"/>
    </xf>
    <xf numFmtId="0" fontId="0" fillId="2" borderId="13" xfId="0" applyFill="1" applyBorder="1" applyAlignment="1" applyProtection="1">
      <alignment horizontal="left" vertical="center" shrinkToFit="1"/>
      <protection locked="0"/>
    </xf>
    <xf numFmtId="0" fontId="60"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xf>
    <xf numFmtId="177" fontId="60" fillId="0" borderId="0" xfId="0" applyNumberFormat="1" applyFont="1" applyFill="1" applyBorder="1" applyAlignment="1" applyProtection="1">
      <alignment horizontal="right" vertical="center" shrinkToFit="1"/>
      <protection hidden="1"/>
    </xf>
    <xf numFmtId="177" fontId="60" fillId="0" borderId="1" xfId="0" applyNumberFormat="1" applyFont="1" applyFill="1" applyBorder="1" applyAlignment="1" applyProtection="1">
      <alignment horizontal="right" vertical="center" shrinkToFit="1"/>
      <protection hidden="1"/>
    </xf>
    <xf numFmtId="0" fontId="14" fillId="0" borderId="0" xfId="0" applyFont="1" applyAlignment="1" applyProtection="1">
      <alignment horizontal="center" vertical="center"/>
    </xf>
    <xf numFmtId="0" fontId="4" fillId="0" borderId="0" xfId="0" applyFont="1" applyAlignment="1">
      <alignment horizontal="left"/>
    </xf>
    <xf numFmtId="0" fontId="14" fillId="0" borderId="0" xfId="0" applyFont="1" applyFill="1" applyAlignment="1" applyProtection="1">
      <alignment vertical="center"/>
    </xf>
    <xf numFmtId="0" fontId="0" fillId="0" borderId="0" xfId="0" applyFill="1" applyAlignment="1" applyProtection="1">
      <alignment vertical="center"/>
    </xf>
    <xf numFmtId="0" fontId="14" fillId="0" borderId="0" xfId="0" applyFont="1" applyAlignment="1" applyProtection="1">
      <alignment horizontal="right" vertical="center" shrinkToFit="1"/>
    </xf>
    <xf numFmtId="0" fontId="0" fillId="0" borderId="0" xfId="0" applyAlignment="1">
      <alignment horizontal="right" vertical="center"/>
    </xf>
    <xf numFmtId="180" fontId="14"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14" fillId="0" borderId="0" xfId="0" applyFont="1" applyFill="1" applyAlignment="1" applyProtection="1">
      <alignment horizontal="left" vertical="center" wrapText="1" shrinkToFit="1"/>
    </xf>
    <xf numFmtId="0" fontId="14" fillId="0" borderId="3" xfId="0" applyFont="1" applyFill="1" applyBorder="1" applyAlignment="1" applyProtection="1">
      <alignment horizontal="center" vertical="center" textRotation="255"/>
    </xf>
    <xf numFmtId="0" fontId="14" fillId="0" borderId="3" xfId="0" applyFont="1" applyBorder="1" applyAlignment="1" applyProtection="1">
      <alignment horizontal="center" vertical="center" wrapText="1"/>
    </xf>
    <xf numFmtId="177" fontId="14" fillId="0" borderId="2" xfId="0" applyNumberFormat="1" applyFont="1" applyBorder="1" applyAlignment="1" applyProtection="1">
      <alignment horizontal="right" vertical="center"/>
      <protection hidden="1"/>
    </xf>
    <xf numFmtId="177" fontId="14" fillId="0" borderId="5" xfId="0" applyNumberFormat="1" applyFont="1" applyBorder="1" applyAlignment="1" applyProtection="1">
      <alignment horizontal="right" vertical="center"/>
      <protection hidden="1"/>
    </xf>
    <xf numFmtId="177" fontId="14" fillId="0" borderId="0" xfId="0" applyNumberFormat="1" applyFont="1" applyBorder="1" applyAlignment="1" applyProtection="1">
      <alignment horizontal="right" vertical="center"/>
      <protection hidden="1"/>
    </xf>
    <xf numFmtId="177" fontId="14" fillId="0" borderId="11" xfId="0" applyNumberFormat="1" applyFont="1" applyBorder="1" applyAlignment="1" applyProtection="1">
      <alignment horizontal="right" vertical="center"/>
      <protection hidden="1"/>
    </xf>
    <xf numFmtId="177" fontId="14" fillId="0" borderId="1" xfId="0" applyNumberFormat="1" applyFont="1" applyBorder="1" applyAlignment="1" applyProtection="1">
      <alignment horizontal="right" vertical="center"/>
      <protection hidden="1"/>
    </xf>
    <xf numFmtId="177" fontId="14" fillId="0" borderId="7" xfId="0" applyNumberFormat="1" applyFont="1" applyBorder="1" applyAlignment="1" applyProtection="1">
      <alignment horizontal="right" vertical="center"/>
      <protection hidden="1"/>
    </xf>
    <xf numFmtId="0" fontId="14" fillId="0" borderId="4"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4" fillId="0" borderId="12" xfId="0" applyNumberFormat="1" applyFont="1" applyFill="1" applyBorder="1" applyAlignment="1" applyProtection="1">
      <alignment horizontal="center" vertical="center" shrinkToFit="1"/>
      <protection hidden="1"/>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12" xfId="0" applyFont="1" applyFill="1" applyBorder="1" applyAlignment="1" applyProtection="1">
      <alignment horizontal="center" vertical="center" shrinkToFit="1"/>
      <protection hidden="1"/>
    </xf>
    <xf numFmtId="0" fontId="0" fillId="0" borderId="8" xfId="0" applyBorder="1" applyAlignment="1" applyProtection="1">
      <alignment horizontal="center" vertical="center" textRotation="255"/>
    </xf>
    <xf numFmtId="0" fontId="0" fillId="0" borderId="3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4" fillId="0" borderId="5"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3" xfId="0" applyFont="1" applyFill="1" applyBorder="1" applyAlignment="1" applyProtection="1">
      <alignment horizontal="center" vertical="center" shrinkToFit="1"/>
      <protection hidden="1"/>
    </xf>
    <xf numFmtId="0" fontId="14" fillId="0" borderId="14"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1"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14" fillId="0" borderId="7" xfId="0" applyFont="1" applyFill="1" applyBorder="1" applyAlignment="1" applyProtection="1">
      <alignment horizontal="left" vertical="center" wrapText="1"/>
      <protection hidden="1"/>
    </xf>
    <xf numFmtId="0" fontId="14" fillId="0" borderId="3" xfId="0" applyFont="1" applyBorder="1" applyAlignment="1" applyProtection="1">
      <alignment horizontal="center" vertical="center"/>
    </xf>
    <xf numFmtId="0" fontId="55" fillId="0" borderId="3" xfId="0" applyFont="1" applyBorder="1" applyAlignment="1" applyProtection="1">
      <alignment horizontal="center" vertical="center"/>
    </xf>
    <xf numFmtId="0" fontId="0" fillId="0" borderId="3" xfId="0" applyBorder="1" applyAlignment="1" applyProtection="1">
      <alignment vertical="center"/>
    </xf>
    <xf numFmtId="177" fontId="14" fillId="0" borderId="14" xfId="0" applyNumberFormat="1" applyFont="1" applyBorder="1" applyAlignment="1" applyProtection="1">
      <alignment horizontal="right" vertical="center"/>
      <protection hidden="1"/>
    </xf>
    <xf numFmtId="177" fontId="14" fillId="0" borderId="3" xfId="0" applyNumberFormat="1" applyFont="1" applyBorder="1" applyAlignment="1" applyProtection="1">
      <alignment horizontal="right" vertical="center"/>
      <protection hidden="1"/>
    </xf>
    <xf numFmtId="0" fontId="13" fillId="0" borderId="3" xfId="0" applyFont="1" applyFill="1" applyBorder="1" applyAlignment="1" applyProtection="1">
      <alignment horizontal="center" vertical="center" shrinkToFit="1"/>
      <protection hidden="1"/>
    </xf>
    <xf numFmtId="0" fontId="13" fillId="0" borderId="3" xfId="0" applyFont="1" applyBorder="1" applyAlignment="1" applyProtection="1">
      <alignment vertical="center"/>
    </xf>
    <xf numFmtId="0" fontId="7" fillId="0" borderId="4" xfId="0" applyFont="1" applyFill="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7" fillId="0" borderId="3"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4"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4" fillId="0" borderId="12" xfId="0" applyFont="1" applyBorder="1" applyAlignment="1">
      <alignment horizontal="center" shrinkToFit="1"/>
    </xf>
    <xf numFmtId="0" fontId="0" fillId="0" borderId="13" xfId="0" applyBorder="1" applyAlignment="1">
      <alignment horizontal="center" shrinkToFit="1"/>
    </xf>
    <xf numFmtId="0" fontId="0" fillId="0" borderId="13" xfId="0" applyBorder="1" applyAlignment="1">
      <alignment shrinkToFit="1"/>
    </xf>
    <xf numFmtId="0" fontId="0" fillId="0" borderId="14" xfId="0" applyBorder="1" applyAlignment="1">
      <alignment shrinkToFit="1"/>
    </xf>
    <xf numFmtId="0" fontId="4" fillId="0" borderId="4"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4" fillId="0" borderId="4" xfId="0" applyFont="1" applyFill="1" applyBorder="1" applyAlignment="1">
      <alignment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3" xfId="0" applyFont="1" applyBorder="1" applyAlignment="1">
      <alignment horizontal="center" shrinkToFit="1"/>
    </xf>
    <xf numFmtId="0" fontId="0" fillId="0" borderId="3" xfId="0" applyBorder="1" applyAlignment="1">
      <alignment horizontal="center" shrinkToFit="1"/>
    </xf>
    <xf numFmtId="56" fontId="4" fillId="2" borderId="3"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4" fillId="0" borderId="4" xfId="0" applyFont="1"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67" fillId="0" borderId="0" xfId="0" applyFont="1" applyAlignment="1">
      <alignment horizontal="left" vertical="top" wrapText="1"/>
    </xf>
    <xf numFmtId="0" fontId="4" fillId="2" borderId="3" xfId="0" applyFon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67" fillId="0" borderId="0" xfId="0" applyFont="1" applyAlignment="1">
      <alignment horizontal="left"/>
    </xf>
    <xf numFmtId="0" fontId="4" fillId="0" borderId="0" xfId="0" applyFont="1" applyAlignment="1">
      <alignment horizontal="left" vertical="top"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horizontal="center" shrinkToFit="1"/>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 fillId="2" borderId="4" xfId="0"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177" fontId="4" fillId="0" borderId="4" xfId="0" applyNumberFormat="1" applyFont="1" applyFill="1" applyBorder="1" applyAlignment="1" applyProtection="1">
      <alignment vertical="center" shrinkToFit="1"/>
      <protection hidden="1"/>
    </xf>
    <xf numFmtId="0" fontId="0" fillId="0" borderId="2" xfId="0" applyFill="1" applyBorder="1" applyAlignment="1" applyProtection="1">
      <alignment vertical="center" shrinkToFit="1"/>
      <protection hidden="1"/>
    </xf>
    <xf numFmtId="0" fontId="0" fillId="0" borderId="5" xfId="0" applyFill="1" applyBorder="1" applyAlignment="1" applyProtection="1">
      <alignment vertical="center" shrinkToFit="1"/>
      <protection hidden="1"/>
    </xf>
    <xf numFmtId="0" fontId="4" fillId="0" borderId="4" xfId="0" applyFont="1" applyBorder="1" applyAlignment="1">
      <alignment horizontal="right" vertical="center" shrinkToFit="1"/>
    </xf>
    <xf numFmtId="0" fontId="0" fillId="0" borderId="2"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7" xfId="0" applyBorder="1" applyAlignment="1">
      <alignment horizontal="right" vertical="center" shrinkToFit="1"/>
    </xf>
    <xf numFmtId="38" fontId="4" fillId="0" borderId="0" xfId="4" applyFont="1" applyAlignment="1">
      <alignment horizontal="center"/>
    </xf>
    <xf numFmtId="38" fontId="4" fillId="0" borderId="12" xfId="4" applyFont="1" applyBorder="1" applyAlignment="1">
      <alignment horizontal="right"/>
    </xf>
    <xf numFmtId="38" fontId="4" fillId="0" borderId="13" xfId="4" applyFont="1" applyBorder="1" applyAlignment="1">
      <alignment horizontal="right"/>
    </xf>
    <xf numFmtId="0" fontId="4" fillId="0" borderId="12" xfId="0" applyFont="1" applyBorder="1" applyAlignment="1" applyProtection="1">
      <alignment horizontal="center" shrinkToFit="1"/>
      <protection hidden="1"/>
    </xf>
    <xf numFmtId="0" fontId="4" fillId="0" borderId="13" xfId="0" applyFont="1" applyBorder="1" applyAlignment="1" applyProtection="1">
      <alignment horizontal="center" shrinkToFit="1"/>
      <protection hidden="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pplyProtection="1">
      <alignment horizontal="center" shrinkToFit="1"/>
      <protection hidden="1"/>
    </xf>
    <xf numFmtId="0" fontId="21" fillId="0" borderId="3" xfId="0" applyFont="1" applyBorder="1" applyAlignment="1">
      <alignment horizontal="center"/>
    </xf>
    <xf numFmtId="0" fontId="21" fillId="2" borderId="3" xfId="0" applyFont="1" applyFill="1" applyBorder="1" applyAlignment="1" applyProtection="1">
      <alignment horizontal="center" wrapText="1"/>
      <protection locked="0"/>
    </xf>
    <xf numFmtId="58" fontId="21" fillId="2" borderId="13" xfId="0" applyNumberFormat="1" applyFont="1" applyFill="1" applyBorder="1" applyAlignment="1" applyProtection="1">
      <alignment horizontal="center" shrinkToFit="1"/>
      <protection locked="0"/>
    </xf>
    <xf numFmtId="0" fontId="21" fillId="2" borderId="13" xfId="0" applyFont="1" applyFill="1" applyBorder="1" applyAlignment="1" applyProtection="1">
      <alignment horizontal="center" shrinkToFit="1"/>
      <protection locked="0"/>
    </xf>
    <xf numFmtId="0" fontId="21" fillId="2" borderId="14" xfId="0" applyFont="1" applyFill="1" applyBorder="1" applyAlignment="1" applyProtection="1">
      <alignment horizontal="center" shrinkToFit="1"/>
      <protection locked="0"/>
    </xf>
    <xf numFmtId="178" fontId="23" fillId="2" borderId="12" xfId="0" applyNumberFormat="1" applyFont="1" applyFill="1" applyBorder="1" applyAlignment="1" applyProtection="1">
      <alignment horizontal="center" shrinkToFit="1"/>
      <protection locked="0"/>
    </xf>
    <xf numFmtId="178" fontId="23" fillId="2" borderId="13" xfId="0" applyNumberFormat="1" applyFont="1" applyFill="1" applyBorder="1" applyAlignment="1" applyProtection="1">
      <alignment horizontal="center" shrinkToFit="1"/>
      <protection locked="0"/>
    </xf>
    <xf numFmtId="0" fontId="23" fillId="0" borderId="13" xfId="0" applyFont="1" applyFill="1" applyBorder="1" applyAlignment="1">
      <alignment horizontal="center" wrapText="1"/>
    </xf>
    <xf numFmtId="178" fontId="22" fillId="2" borderId="13" xfId="0" applyNumberFormat="1" applyFont="1" applyFill="1" applyBorder="1" applyAlignment="1" applyProtection="1">
      <alignment horizontal="center" shrinkToFit="1"/>
      <protection locked="0"/>
    </xf>
    <xf numFmtId="178" fontId="22" fillId="2" borderId="14" xfId="0" applyNumberFormat="1" applyFont="1" applyFill="1" applyBorder="1" applyAlignment="1" applyProtection="1">
      <alignment horizontal="center" shrinkToFit="1"/>
      <protection locked="0"/>
    </xf>
    <xf numFmtId="178" fontId="22" fillId="2" borderId="12" xfId="0" applyNumberFormat="1" applyFont="1" applyFill="1" applyBorder="1" applyAlignment="1" applyProtection="1">
      <alignment horizontal="center" shrinkToFit="1"/>
      <protection locked="0"/>
    </xf>
    <xf numFmtId="0" fontId="22" fillId="0" borderId="3" xfId="0" applyFont="1" applyBorder="1" applyAlignment="1">
      <alignment horizontal="center"/>
    </xf>
    <xf numFmtId="0" fontId="22" fillId="0" borderId="3" xfId="0" applyFont="1" applyBorder="1" applyAlignment="1">
      <alignment horizontal="center"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12"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179" fontId="24" fillId="0" borderId="3" xfId="0" applyNumberFormat="1" applyFont="1" applyBorder="1" applyAlignment="1" applyProtection="1">
      <alignment horizontal="right"/>
      <protection hidden="1"/>
    </xf>
    <xf numFmtId="0" fontId="0" fillId="0" borderId="3" xfId="0" applyBorder="1" applyAlignment="1" applyProtection="1">
      <alignment horizontal="center" vertical="center" shrinkToFit="1"/>
      <protection hidden="1"/>
    </xf>
    <xf numFmtId="0" fontId="24" fillId="0" borderId="4" xfId="0" applyFont="1" applyBorder="1" applyAlignment="1" applyProtection="1">
      <alignment horizontal="center" shrinkToFit="1"/>
      <protection hidden="1"/>
    </xf>
    <xf numFmtId="0" fontId="24" fillId="0" borderId="2" xfId="0" applyFont="1" applyBorder="1" applyAlignment="1" applyProtection="1">
      <alignment horizontal="center" shrinkToFit="1"/>
      <protection hidden="1"/>
    </xf>
    <xf numFmtId="0" fontId="24" fillId="0" borderId="10" xfId="0" applyFont="1" applyBorder="1" applyAlignment="1" applyProtection="1">
      <alignment horizontal="center" shrinkToFit="1"/>
      <protection hidden="1"/>
    </xf>
    <xf numFmtId="0" fontId="24" fillId="0" borderId="0" xfId="0" applyFont="1" applyBorder="1" applyAlignment="1" applyProtection="1">
      <alignment horizontal="center" shrinkToFit="1"/>
      <protection hidden="1"/>
    </xf>
    <xf numFmtId="0" fontId="24" fillId="0" borderId="6" xfId="0" applyFont="1" applyBorder="1" applyAlignment="1" applyProtection="1">
      <alignment horizontal="center" shrinkToFit="1"/>
      <protection hidden="1"/>
    </xf>
    <xf numFmtId="0" fontId="24" fillId="0" borderId="1" xfId="0" applyFont="1" applyBorder="1" applyAlignment="1" applyProtection="1">
      <alignment horizontal="center" shrinkToFit="1"/>
      <protection hidden="1"/>
    </xf>
    <xf numFmtId="0" fontId="24" fillId="0" borderId="2" xfId="0" applyFont="1" applyBorder="1" applyAlignment="1">
      <alignment horizontal="center"/>
    </xf>
    <xf numFmtId="0" fontId="24" fillId="0" borderId="5"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4" fillId="0" borderId="1" xfId="0" applyFont="1" applyBorder="1" applyAlignment="1">
      <alignment horizontal="center"/>
    </xf>
    <xf numFmtId="0" fontId="24" fillId="0" borderId="7" xfId="0" applyFont="1" applyBorder="1" applyAlignment="1">
      <alignment horizontal="center"/>
    </xf>
    <xf numFmtId="0" fontId="24" fillId="0" borderId="4" xfId="0" applyFont="1" applyBorder="1" applyAlignment="1" applyProtection="1">
      <alignment horizontal="center"/>
      <protection hidden="1"/>
    </xf>
    <xf numFmtId="0" fontId="24" fillId="0" borderId="2" xfId="0" applyFont="1" applyBorder="1" applyAlignment="1" applyProtection="1">
      <alignment horizontal="center"/>
      <protection hidden="1"/>
    </xf>
    <xf numFmtId="0" fontId="24" fillId="0" borderId="10"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1" xfId="0" applyFont="1" applyBorder="1" applyAlignment="1" applyProtection="1">
      <alignment horizontal="center"/>
      <protection hidden="1"/>
    </xf>
    <xf numFmtId="38" fontId="4" fillId="0" borderId="0" xfId="4" applyFont="1" applyAlignment="1">
      <alignment horizontal="center" vertical="center"/>
    </xf>
    <xf numFmtId="0" fontId="35" fillId="5" borderId="35" xfId="1" applyFont="1" applyFill="1" applyBorder="1" applyAlignment="1">
      <alignment horizontal="left" vertical="top" wrapText="1"/>
    </xf>
    <xf numFmtId="0" fontId="35" fillId="5" borderId="36" xfId="1" applyFont="1" applyFill="1" applyBorder="1" applyAlignment="1">
      <alignment horizontal="left" vertical="top" wrapText="1"/>
    </xf>
    <xf numFmtId="0" fontId="35" fillId="5" borderId="37" xfId="1" applyFont="1" applyFill="1" applyBorder="1" applyAlignment="1">
      <alignment horizontal="left" vertical="top" wrapText="1"/>
    </xf>
    <xf numFmtId="0" fontId="30" fillId="5" borderId="20" xfId="1" applyFont="1" applyFill="1" applyBorder="1" applyAlignment="1">
      <alignment horizontal="left" vertical="top" wrapText="1"/>
    </xf>
    <xf numFmtId="0" fontId="30" fillId="5" borderId="0" xfId="1" applyFont="1" applyFill="1" applyBorder="1" applyAlignment="1">
      <alignment horizontal="left" vertical="top" wrapText="1"/>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1" fillId="2" borderId="19" xfId="1" applyFont="1" applyFill="1" applyBorder="1" applyAlignment="1" applyProtection="1">
      <alignment horizontal="left" vertical="top" wrapText="1"/>
      <protection locked="0"/>
    </xf>
    <xf numFmtId="0" fontId="30" fillId="2" borderId="20" xfId="1" applyFont="1" applyFill="1" applyBorder="1" applyAlignment="1" applyProtection="1">
      <alignment horizontal="left" vertical="top"/>
      <protection locked="0"/>
    </xf>
    <xf numFmtId="0" fontId="30" fillId="2" borderId="21" xfId="1" applyFont="1" applyFill="1" applyBorder="1" applyAlignment="1" applyProtection="1">
      <alignment horizontal="left" vertical="top"/>
      <protection locked="0"/>
    </xf>
    <xf numFmtId="0" fontId="30" fillId="2" borderId="22" xfId="1" applyFont="1" applyFill="1" applyBorder="1" applyAlignment="1" applyProtection="1">
      <alignment horizontal="left" vertical="top"/>
      <protection locked="0"/>
    </xf>
    <xf numFmtId="0" fontId="30" fillId="2" borderId="0" xfId="1" applyFont="1" applyFill="1" applyBorder="1" applyAlignment="1" applyProtection="1">
      <alignment horizontal="left" vertical="top"/>
      <protection locked="0"/>
    </xf>
    <xf numFmtId="0" fontId="30" fillId="2" borderId="23" xfId="1" applyFont="1" applyFill="1" applyBorder="1" applyAlignment="1" applyProtection="1">
      <alignment horizontal="left" vertical="top"/>
      <protection locked="0"/>
    </xf>
    <xf numFmtId="0" fontId="30" fillId="2" borderId="24" xfId="1" applyFont="1" applyFill="1" applyBorder="1" applyAlignment="1" applyProtection="1">
      <alignment horizontal="left" vertical="top"/>
      <protection locked="0"/>
    </xf>
    <xf numFmtId="0" fontId="30" fillId="2" borderId="25" xfId="1" applyFont="1" applyFill="1" applyBorder="1" applyAlignment="1" applyProtection="1">
      <alignment horizontal="left" vertical="top"/>
      <protection locked="0"/>
    </xf>
    <xf numFmtId="0" fontId="30" fillId="2" borderId="26" xfId="1" applyFont="1" applyFill="1" applyBorder="1" applyAlignment="1" applyProtection="1">
      <alignment horizontal="left" vertical="top"/>
      <protection locked="0"/>
    </xf>
    <xf numFmtId="0" fontId="32" fillId="3" borderId="27" xfId="1" applyFont="1" applyFill="1" applyBorder="1" applyAlignment="1">
      <alignment horizontal="center" vertical="center" wrapText="1"/>
    </xf>
    <xf numFmtId="0" fontId="32" fillId="3" borderId="28" xfId="1" applyFont="1" applyFill="1" applyBorder="1" applyAlignment="1">
      <alignment horizontal="center" vertical="center" wrapText="1"/>
    </xf>
    <xf numFmtId="0" fontId="32" fillId="3" borderId="29" xfId="1" applyFont="1" applyFill="1" applyBorder="1" applyAlignment="1">
      <alignment horizontal="center" vertical="center" wrapText="1"/>
    </xf>
    <xf numFmtId="0" fontId="34" fillId="5" borderId="1" xfId="1" applyFont="1" applyFill="1" applyBorder="1" applyAlignment="1">
      <alignment horizontal="left" vertical="top"/>
    </xf>
    <xf numFmtId="0" fontId="34" fillId="5" borderId="31" xfId="1" applyFont="1" applyFill="1" applyBorder="1" applyAlignment="1">
      <alignment horizontal="left" vertical="top"/>
    </xf>
    <xf numFmtId="0" fontId="34" fillId="5" borderId="14" xfId="1" applyFont="1" applyFill="1" applyBorder="1" applyAlignment="1">
      <alignment horizontal="left" vertical="top"/>
    </xf>
    <xf numFmtId="0" fontId="34" fillId="5" borderId="3" xfId="1" applyFont="1" applyFill="1" applyBorder="1" applyAlignment="1">
      <alignment horizontal="left" vertical="top"/>
    </xf>
    <xf numFmtId="0" fontId="34" fillId="5" borderId="33" xfId="1" applyFont="1" applyFill="1" applyBorder="1" applyAlignment="1">
      <alignment horizontal="left" vertical="top"/>
    </xf>
    <xf numFmtId="0" fontId="35" fillId="5" borderId="14" xfId="1" applyFont="1" applyFill="1" applyBorder="1" applyAlignment="1">
      <alignment horizontal="left" vertical="top"/>
    </xf>
    <xf numFmtId="0" fontId="35" fillId="5" borderId="3" xfId="1" applyFont="1" applyFill="1" applyBorder="1" applyAlignment="1">
      <alignment horizontal="left" vertical="top"/>
    </xf>
    <xf numFmtId="0" fontId="35" fillId="5" borderId="33" xfId="1" applyFont="1" applyFill="1" applyBorder="1" applyAlignment="1">
      <alignment horizontal="left" vertical="top"/>
    </xf>
    <xf numFmtId="0" fontId="45" fillId="5" borderId="0" xfId="1" applyFont="1" applyFill="1" applyAlignment="1">
      <alignment horizontal="left" vertical="center" wrapText="1"/>
    </xf>
    <xf numFmtId="0" fontId="34" fillId="0" borderId="0" xfId="1" applyFont="1" applyFill="1" applyAlignment="1">
      <alignment horizontal="left" vertical="center"/>
    </xf>
    <xf numFmtId="0" fontId="28" fillId="0" borderId="0" xfId="1" applyFont="1" applyFill="1" applyBorder="1" applyAlignment="1">
      <alignment horizontal="center" vertical="center" wrapText="1"/>
    </xf>
    <xf numFmtId="0" fontId="28" fillId="0" borderId="0" xfId="1" applyFont="1" applyFill="1" applyBorder="1" applyAlignment="1">
      <alignment horizontal="center" vertical="center"/>
    </xf>
    <xf numFmtId="0" fontId="28" fillId="0" borderId="0" xfId="1" applyFont="1" applyFill="1" applyBorder="1" applyAlignment="1" applyProtection="1">
      <alignment vertical="center" shrinkToFit="1"/>
      <protection hidden="1"/>
    </xf>
    <xf numFmtId="0" fontId="28" fillId="0" borderId="0" xfId="1" applyFont="1" applyFill="1" applyBorder="1" applyAlignment="1" applyProtection="1">
      <alignment horizontal="center" vertical="center" shrinkToFit="1"/>
      <protection locked="0"/>
    </xf>
    <xf numFmtId="0" fontId="27" fillId="0" borderId="0" xfId="1" applyFont="1" applyFill="1" applyBorder="1" applyAlignment="1">
      <alignment horizontal="center" vertical="center"/>
    </xf>
    <xf numFmtId="0" fontId="40" fillId="5" borderId="0" xfId="1" applyFont="1" applyFill="1" applyBorder="1" applyAlignment="1">
      <alignment horizontal="left" vertical="top" wrapText="1"/>
    </xf>
    <xf numFmtId="0" fontId="28"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horizontal="center" vertical="center"/>
      <protection hidden="1"/>
    </xf>
    <xf numFmtId="0" fontId="34" fillId="5" borderId="14" xfId="1" applyFont="1" applyFill="1" applyBorder="1" applyAlignment="1">
      <alignment horizontal="left" vertical="top" wrapText="1"/>
    </xf>
    <xf numFmtId="0" fontId="34" fillId="5" borderId="3" xfId="1" applyFont="1" applyFill="1" applyBorder="1" applyAlignment="1">
      <alignment horizontal="left" vertical="top" wrapText="1"/>
    </xf>
    <xf numFmtId="0" fontId="34" fillId="5" borderId="33" xfId="1" applyFont="1" applyFill="1" applyBorder="1" applyAlignment="1">
      <alignment horizontal="left" vertical="top" wrapText="1"/>
    </xf>
    <xf numFmtId="0" fontId="52" fillId="0" borderId="0" xfId="2" applyAlignment="1" applyProtection="1">
      <alignment horizontal="left" vertical="center" shrinkToFit="1"/>
      <protection hidden="1"/>
    </xf>
    <xf numFmtId="180" fontId="14" fillId="2" borderId="0" xfId="2" applyNumberFormat="1" applyFont="1" applyFill="1" applyAlignment="1" applyProtection="1">
      <alignment horizontal="center" vertical="center"/>
      <protection locked="0"/>
    </xf>
    <xf numFmtId="180" fontId="52" fillId="2" borderId="0" xfId="2" applyNumberFormat="1" applyFill="1" applyAlignment="1" applyProtection="1">
      <alignment horizontal="center" vertical="center"/>
      <protection locked="0"/>
    </xf>
    <xf numFmtId="0" fontId="14" fillId="0" borderId="0" xfId="2" applyFont="1" applyAlignment="1">
      <alignment horizontal="left" vertical="center" wrapText="1"/>
    </xf>
    <xf numFmtId="0" fontId="52" fillId="0" borderId="0" xfId="2" applyAlignment="1">
      <alignment horizontal="left" vertical="center" wrapText="1"/>
    </xf>
    <xf numFmtId="0" fontId="52" fillId="0" borderId="0" xfId="2">
      <alignment vertical="center"/>
    </xf>
    <xf numFmtId="0" fontId="59" fillId="0" borderId="0" xfId="2" applyFont="1" applyAlignment="1">
      <alignment horizontal="center" vertical="center" shrinkToFit="1"/>
    </xf>
    <xf numFmtId="0" fontId="53" fillId="0" borderId="0" xfId="2" applyFont="1" applyAlignment="1" applyProtection="1">
      <alignment horizontal="left" vertical="center" shrinkToFit="1"/>
      <protection hidden="1"/>
    </xf>
    <xf numFmtId="0" fontId="52" fillId="0" borderId="0" xfId="2" applyProtection="1">
      <alignment vertical="center"/>
      <protection hidden="1"/>
    </xf>
    <xf numFmtId="0" fontId="53" fillId="0" borderId="0" xfId="2" applyFont="1">
      <alignment vertical="center"/>
    </xf>
    <xf numFmtId="0" fontId="53" fillId="0" borderId="0" xfId="2" applyFont="1" applyAlignment="1">
      <alignment horizontal="left" vertical="center"/>
    </xf>
    <xf numFmtId="0" fontId="54" fillId="6" borderId="0" xfId="2" applyFont="1" applyFill="1" applyAlignment="1" applyProtection="1">
      <alignment horizontal="left" vertical="center" wrapText="1" shrinkToFit="1"/>
      <protection locked="0"/>
    </xf>
    <xf numFmtId="0" fontId="54" fillId="0" borderId="0" xfId="2" applyFont="1" applyFill="1" applyAlignment="1" applyProtection="1">
      <alignment horizontal="left" vertical="center" shrinkToFit="1"/>
      <protection hidden="1"/>
    </xf>
    <xf numFmtId="0" fontId="53" fillId="0" borderId="0" xfId="2" applyFont="1" applyAlignment="1">
      <alignment horizontal="center" vertical="center"/>
    </xf>
    <xf numFmtId="0" fontId="54" fillId="0" borderId="0" xfId="2" applyFont="1" applyAlignment="1" applyProtection="1">
      <alignment horizontal="left" vertical="center" wrapText="1" shrinkToFit="1"/>
      <protection hidden="1"/>
    </xf>
  </cellXfs>
  <cellStyles count="5">
    <cellStyle name="ハイパーリンク" xfId="3" builtinId="8"/>
    <cellStyle name="桁区切り" xfId="4" builtinId="6"/>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49237</xdr:colOff>
          <xdr:row>33</xdr:row>
          <xdr:rowOff>7034</xdr:rowOff>
        </xdr:from>
        <xdr:to>
          <xdr:col>2</xdr:col>
          <xdr:colOff>0</xdr:colOff>
          <xdr:row>34</xdr:row>
          <xdr:rowOff>21102</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35</xdr:row>
          <xdr:rowOff>7034</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35169</xdr:colOff>
          <xdr:row>18</xdr:row>
          <xdr:rowOff>232117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35169</xdr:colOff>
          <xdr:row>19</xdr:row>
          <xdr:rowOff>232117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239151</xdr:rowOff>
        </xdr:from>
        <xdr:to>
          <xdr:col>3</xdr:col>
          <xdr:colOff>35169</xdr:colOff>
          <xdr:row>22</xdr:row>
          <xdr:rowOff>218049</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239151</xdr:rowOff>
        </xdr:from>
        <xdr:to>
          <xdr:col>3</xdr:col>
          <xdr:colOff>35169</xdr:colOff>
          <xdr:row>23</xdr:row>
          <xdr:rowOff>232117</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4.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8" Type="http://schemas.openxmlformats.org/officeDocument/2006/relationships/ctrlProp" Target="../ctrlProps/ctrlProp9.xml" />
  <Relationship Id="rId3" Type="http://schemas.openxmlformats.org/officeDocument/2006/relationships/vmlDrawing" Target="../drawings/vmlDrawing2.vml" />
  <Relationship Id="rId7" Type="http://schemas.openxmlformats.org/officeDocument/2006/relationships/ctrlProp" Target="../ctrlProps/ctrlProp8.xml" />
  <Relationship Id="rId12" Type="http://schemas.openxmlformats.org/officeDocument/2006/relationships/ctrlProp" Target="../ctrlProps/ctrlProp13.xml" />
  <Relationship Id="rId2" Type="http://schemas.openxmlformats.org/officeDocument/2006/relationships/drawing" Target="../drawings/drawing2.xml" />
  <Relationship Id="rId1" Type="http://schemas.openxmlformats.org/officeDocument/2006/relationships/printerSettings" Target="../printerSettings/printerSettings7.bin" />
  <Relationship Id="rId6" Type="http://schemas.openxmlformats.org/officeDocument/2006/relationships/ctrlProp" Target="../ctrlProps/ctrlProp7.xml" />
  <Relationship Id="rId11" Type="http://schemas.openxmlformats.org/officeDocument/2006/relationships/ctrlProp" Target="../ctrlProps/ctrlProp12.xml" />
  <Relationship Id="rId5" Type="http://schemas.openxmlformats.org/officeDocument/2006/relationships/ctrlProp" Target="../ctrlProps/ctrlProp6.xml" />
  <Relationship Id="rId10" Type="http://schemas.openxmlformats.org/officeDocument/2006/relationships/ctrlProp" Target="../ctrlProps/ctrlProp11.xml" />
  <Relationship Id="rId4" Type="http://schemas.openxmlformats.org/officeDocument/2006/relationships/ctrlProp" Target="../ctrlProps/ctrlProp5.xml" />
  <Relationship Id="rId9" Type="http://schemas.openxmlformats.org/officeDocument/2006/relationships/ctrlProp" Target="../ctrlProps/ctrlProp10.xml"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view="pageBreakPreview" zoomScaleNormal="100" zoomScaleSheetLayoutView="100" workbookViewId="0"/>
  </sheetViews>
  <sheetFormatPr defaultRowHeight="18.3"/>
  <cols>
    <col min="2" max="2" width="27.6328125" customWidth="1"/>
    <col min="3" max="3" width="63" style="141" customWidth="1"/>
  </cols>
  <sheetData>
    <row r="1" spans="1:3" ht="18" customHeight="1"/>
    <row r="2" spans="1:3" ht="33.799999999999997" customHeight="1">
      <c r="A2" s="245" t="s">
        <v>553</v>
      </c>
      <c r="B2" s="245"/>
      <c r="C2" s="245"/>
    </row>
    <row r="3" spans="1:3" ht="27.7" customHeight="1">
      <c r="A3" s="202"/>
      <c r="B3" s="202"/>
      <c r="C3" s="202"/>
    </row>
    <row r="4" spans="1:3" ht="66.05" customHeight="1">
      <c r="A4" s="246" t="s">
        <v>534</v>
      </c>
      <c r="B4" s="246"/>
      <c r="C4" s="246"/>
    </row>
    <row r="5" spans="1:3" ht="28.8" customHeight="1">
      <c r="A5" t="s">
        <v>516</v>
      </c>
    </row>
    <row r="6" spans="1:3" ht="27" customHeight="1">
      <c r="A6" s="200" t="s">
        <v>512</v>
      </c>
      <c r="B6" s="200" t="s">
        <v>511</v>
      </c>
      <c r="C6" s="201" t="s">
        <v>513</v>
      </c>
    </row>
    <row r="7" spans="1:3" ht="39.049999999999997" customHeight="1">
      <c r="A7" s="205" t="s">
        <v>577</v>
      </c>
      <c r="B7" s="244" t="s">
        <v>528</v>
      </c>
      <c r="C7" s="203" t="s">
        <v>526</v>
      </c>
    </row>
    <row r="8" spans="1:3" ht="38.25">
      <c r="A8" s="206" t="s">
        <v>458</v>
      </c>
      <c r="B8" s="222" t="s">
        <v>529</v>
      </c>
      <c r="C8" s="203" t="s">
        <v>575</v>
      </c>
    </row>
    <row r="9" spans="1:3" ht="38.25">
      <c r="A9" s="206" t="s">
        <v>578</v>
      </c>
      <c r="B9" s="222" t="s">
        <v>530</v>
      </c>
      <c r="C9" s="203" t="s">
        <v>576</v>
      </c>
    </row>
    <row r="10" spans="1:3" ht="38.25">
      <c r="A10" s="206" t="s">
        <v>579</v>
      </c>
      <c r="B10" s="244" t="s">
        <v>68</v>
      </c>
      <c r="C10" s="203" t="s">
        <v>514</v>
      </c>
    </row>
    <row r="11" spans="1:3" ht="38.25">
      <c r="A11" s="206" t="s">
        <v>580</v>
      </c>
      <c r="B11" s="222" t="s">
        <v>531</v>
      </c>
      <c r="C11" s="203" t="s">
        <v>515</v>
      </c>
    </row>
    <row r="12" spans="1:3" ht="38.25">
      <c r="A12" s="206" t="s">
        <v>581</v>
      </c>
      <c r="B12" s="222" t="s">
        <v>532</v>
      </c>
      <c r="C12" s="203" t="s">
        <v>515</v>
      </c>
    </row>
    <row r="13" spans="1:3" ht="56.5">
      <c r="A13" s="206" t="s">
        <v>458</v>
      </c>
      <c r="B13" s="222" t="s">
        <v>533</v>
      </c>
      <c r="C13" s="207" t="s">
        <v>587</v>
      </c>
    </row>
    <row r="14" spans="1:3" ht="19.95">
      <c r="A14" s="204" t="s">
        <v>527</v>
      </c>
    </row>
    <row r="15" spans="1:3" ht="19.95">
      <c r="A15" s="242" t="s">
        <v>582</v>
      </c>
    </row>
    <row r="16" spans="1:3" ht="19.95">
      <c r="A16" s="243" t="s">
        <v>583</v>
      </c>
    </row>
  </sheetData>
  <sheetProtection algorithmName="SHA-512" hashValue="7+9zbg/hEOdoQXHi6Yaff5E7+kbAUmr2eNbaz6UTebyI3mo0Qgms0t1jsOZjlvLocuPSxWXUtWeKp/0nRa19DQ==" saltValue="ASX0fvug82l3ZDq83qakLA==" spinCount="100000" sheet="1" formatCells="0" formatColumns="0" formatRows="0" insertColumns="0" insertRows="0" insertHyperlinks="0" deleteColumns="0" deleteRows="0" sort="0" autoFilter="0" pivotTables="0"/>
  <mergeCells count="2">
    <mergeCell ref="A2:C2"/>
    <mergeCell ref="A4:C4"/>
  </mergeCells>
  <phoneticPr fontId="2"/>
  <hyperlinks>
    <hyperlink ref="B7" location="様式第１及び個票!A1" display="交付申請書"/>
    <hyperlink ref="B9" location="'様式第２（請求書）'!A1" display="請求書"/>
    <hyperlink ref="B10" location="'様式第３（理由書）'!A1" display="理由書"/>
    <hyperlink ref="B11" location="'様式第４（療養者名簿）  (15日以内)'!A1" display="療養者名簿"/>
    <hyperlink ref="B13" location="委任状!A1" display="委任状"/>
    <hyperlink ref="B8" location="様式第１及び個票!A59" display="事業所個表"/>
    <hyperlink ref="B12" location="'様式第５（チェックリスト）'!A1" display="チェックリスト"/>
  </hyperlink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X251"/>
  <sheetViews>
    <sheetView showGridLines="0" view="pageBreakPreview" zoomScale="80" zoomScaleNormal="90" zoomScaleSheetLayoutView="80" workbookViewId="0">
      <selection sqref="A1:AJ1"/>
    </sheetView>
  </sheetViews>
  <sheetFormatPr defaultColWidth="1.26953125" defaultRowHeight="23.3"/>
  <cols>
    <col min="1" max="20" width="4.08984375" style="6" customWidth="1"/>
    <col min="21" max="21" width="4.08984375" style="7" customWidth="1"/>
    <col min="22" max="36" width="4.08984375" style="6" customWidth="1"/>
    <col min="37" max="37" width="3.90625" style="8" customWidth="1"/>
    <col min="38" max="40" width="3.90625" style="6" customWidth="1"/>
    <col min="41" max="50" width="3.7265625" style="6" customWidth="1"/>
    <col min="51" max="52" width="15.36328125" style="6" customWidth="1"/>
    <col min="53" max="53" width="14.7265625" style="6" customWidth="1"/>
    <col min="54" max="56" width="15.36328125" style="6" customWidth="1"/>
    <col min="57" max="57" width="38.7265625" style="6" customWidth="1"/>
    <col min="58" max="58" width="15.36328125" style="26" customWidth="1"/>
    <col min="59" max="59" width="15.36328125" style="6" customWidth="1"/>
    <col min="60" max="61" width="15.36328125" style="7" customWidth="1"/>
    <col min="62" max="62" width="15.36328125" style="6" customWidth="1"/>
    <col min="63" max="63" width="32.453125" style="6" customWidth="1"/>
    <col min="64" max="64" width="8.7265625" style="6" customWidth="1"/>
    <col min="65" max="68" width="11.26953125" style="6" customWidth="1"/>
    <col min="69" max="73" width="11.26953125" style="134" customWidth="1"/>
    <col min="74" max="74" width="11.26953125" style="6" customWidth="1"/>
    <col min="75" max="75" width="13.36328125" style="7" customWidth="1"/>
    <col min="76" max="83" width="12.7265625" style="7" customWidth="1"/>
    <col min="84" max="85" width="14.90625" style="7" customWidth="1"/>
    <col min="86" max="87" width="14.90625" style="6" customWidth="1"/>
    <col min="88" max="89" width="1.26953125" style="6"/>
    <col min="90" max="90" width="35.7265625" style="6" customWidth="1"/>
    <col min="91" max="16384" width="1.26953125" style="6"/>
  </cols>
  <sheetData>
    <row r="1" spans="1:85" s="3" customFormat="1">
      <c r="A1" s="355" t="s">
        <v>556</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2"/>
      <c r="AZ1" s="140" t="s">
        <v>409</v>
      </c>
      <c r="BA1" s="140" t="s">
        <v>410</v>
      </c>
      <c r="BB1" s="140" t="s">
        <v>411</v>
      </c>
      <c r="BE1" s="136" t="s">
        <v>27</v>
      </c>
      <c r="BF1" s="108" t="s">
        <v>28</v>
      </c>
      <c r="BG1" s="137" t="s">
        <v>375</v>
      </c>
      <c r="BH1" s="108" t="s">
        <v>376</v>
      </c>
      <c r="BI1" s="108" t="s">
        <v>377</v>
      </c>
      <c r="BK1" s="113" t="s">
        <v>378</v>
      </c>
      <c r="BL1" s="10" t="s">
        <v>379</v>
      </c>
      <c r="BM1" s="10"/>
      <c r="BN1" s="10"/>
      <c r="BO1" s="10"/>
      <c r="BP1" s="10"/>
      <c r="BQ1" s="14"/>
      <c r="BR1" s="14" t="s">
        <v>419</v>
      </c>
      <c r="BS1" s="3" t="str">
        <f>G62&amp;"＿その他"</f>
        <v>＿その他</v>
      </c>
      <c r="BT1" s="14"/>
      <c r="BU1" s="14"/>
      <c r="BW1" s="132" t="s">
        <v>391</v>
      </c>
      <c r="BX1" s="132"/>
      <c r="BY1" s="132"/>
      <c r="BZ1" s="132"/>
      <c r="CA1" s="132"/>
      <c r="CB1" s="132"/>
      <c r="CC1" s="132"/>
      <c r="CD1" s="132"/>
      <c r="CE1" s="132"/>
      <c r="CF1" s="132"/>
      <c r="CG1" s="132"/>
    </row>
    <row r="2" spans="1:85" s="3" customFormat="1" ht="36">
      <c r="A2" s="385" t="str">
        <f>IF(AK2="〇","","記入漏れがあります!!")</f>
        <v>記入漏れがあります!!</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209" t="str">
        <f>IF(COUNTIF(AK6:AK57,"〇")+COUNTIF(AK61:AK64,"〇")=21,"〇","×")</f>
        <v>×</v>
      </c>
      <c r="AL2" s="2" t="s">
        <v>125</v>
      </c>
      <c r="AU2" s="3">
        <f>COUNTIF(AK6:AK64,"〇")</f>
        <v>0</v>
      </c>
      <c r="AZ2" s="3">
        <v>3</v>
      </c>
      <c r="BA2" s="3">
        <v>6</v>
      </c>
      <c r="BB2" s="3">
        <v>1</v>
      </c>
      <c r="BC2" s="2"/>
      <c r="BE2" s="136" t="s">
        <v>147</v>
      </c>
      <c r="BF2" s="108">
        <v>1</v>
      </c>
      <c r="BG2" s="137">
        <v>537</v>
      </c>
      <c r="BH2" s="108">
        <v>537</v>
      </c>
      <c r="BI2" s="108">
        <v>268</v>
      </c>
      <c r="BK2" s="136" t="s">
        <v>147</v>
      </c>
      <c r="BL2" s="10" t="s">
        <v>380</v>
      </c>
      <c r="BM2" s="10" t="s">
        <v>135</v>
      </c>
      <c r="BN2" s="10" t="s">
        <v>386</v>
      </c>
      <c r="BO2" s="10" t="s">
        <v>406</v>
      </c>
      <c r="BP2" s="10"/>
      <c r="BQ2" s="14"/>
      <c r="BR2" s="136" t="s">
        <v>421</v>
      </c>
      <c r="BS2" s="10" t="s">
        <v>406</v>
      </c>
      <c r="BT2" s="14"/>
      <c r="BU2" s="14"/>
      <c r="BW2" s="132" t="s">
        <v>380</v>
      </c>
      <c r="BX2" s="132" t="s">
        <v>395</v>
      </c>
      <c r="BY2" s="132" t="s">
        <v>396</v>
      </c>
      <c r="BZ2" s="132" t="s">
        <v>397</v>
      </c>
      <c r="CA2" s="132" t="s">
        <v>398</v>
      </c>
      <c r="CB2" s="132" t="s">
        <v>399</v>
      </c>
      <c r="CC2" s="132" t="s">
        <v>400</v>
      </c>
      <c r="CD2" s="132"/>
      <c r="CE2" s="132" t="s">
        <v>402</v>
      </c>
      <c r="CF2" s="132" t="s">
        <v>403</v>
      </c>
      <c r="CG2" s="132" t="s">
        <v>404</v>
      </c>
    </row>
    <row r="3" spans="1:85" ht="27.7" customHeight="1">
      <c r="A3" s="370" t="s">
        <v>554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Z3" s="6">
        <v>4</v>
      </c>
      <c r="BA3" s="133">
        <v>7</v>
      </c>
      <c r="BB3" s="6">
        <v>2</v>
      </c>
      <c r="BC3" s="2"/>
      <c r="BD3" s="3"/>
      <c r="BE3" s="136" t="s">
        <v>148</v>
      </c>
      <c r="BF3" s="108">
        <v>2</v>
      </c>
      <c r="BG3" s="116">
        <v>684</v>
      </c>
      <c r="BH3" s="109">
        <v>684</v>
      </c>
      <c r="BI3" s="109">
        <v>342</v>
      </c>
      <c r="BK3" s="136" t="s">
        <v>148</v>
      </c>
      <c r="BL3" s="113" t="s">
        <v>380</v>
      </c>
      <c r="BM3" s="113" t="s">
        <v>135</v>
      </c>
      <c r="BN3" s="10" t="s">
        <v>386</v>
      </c>
      <c r="BO3" s="10" t="s">
        <v>406</v>
      </c>
      <c r="BP3" s="113"/>
      <c r="BQ3" s="25"/>
      <c r="BR3" s="136" t="s">
        <v>422</v>
      </c>
      <c r="BS3" s="10" t="s">
        <v>406</v>
      </c>
      <c r="BT3" s="25"/>
      <c r="BU3" s="25"/>
      <c r="BV3" s="133"/>
      <c r="BW3" s="7" t="s">
        <v>381</v>
      </c>
      <c r="BX3" s="132" t="s">
        <v>395</v>
      </c>
      <c r="BY3" s="132" t="s">
        <v>396</v>
      </c>
      <c r="BZ3" s="132" t="s">
        <v>397</v>
      </c>
      <c r="CA3" s="132" t="s">
        <v>398</v>
      </c>
      <c r="CB3" s="132" t="s">
        <v>399</v>
      </c>
      <c r="CC3" s="132" t="s">
        <v>400</v>
      </c>
      <c r="CD3" s="132" t="s">
        <v>401</v>
      </c>
      <c r="CE3" s="132" t="s">
        <v>402</v>
      </c>
      <c r="CF3" s="132" t="s">
        <v>403</v>
      </c>
      <c r="CG3" s="132" t="s">
        <v>404</v>
      </c>
    </row>
    <row r="4" spans="1:85" ht="27.7" customHeigh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BA4" s="133">
        <v>8</v>
      </c>
      <c r="BB4" s="133">
        <v>3</v>
      </c>
      <c r="BC4" s="3"/>
      <c r="BD4" s="3"/>
      <c r="BE4" s="136" t="s">
        <v>149</v>
      </c>
      <c r="BF4" s="108">
        <v>3</v>
      </c>
      <c r="BG4" s="116">
        <v>889</v>
      </c>
      <c r="BH4" s="109">
        <v>889</v>
      </c>
      <c r="BI4" s="109">
        <v>445</v>
      </c>
      <c r="BK4" s="136" t="s">
        <v>149</v>
      </c>
      <c r="BL4" s="113" t="s">
        <v>380</v>
      </c>
      <c r="BM4" s="113" t="s">
        <v>135</v>
      </c>
      <c r="BN4" s="10" t="s">
        <v>386</v>
      </c>
      <c r="BO4" s="10" t="s">
        <v>406</v>
      </c>
      <c r="BP4" s="113"/>
      <c r="BQ4" s="25"/>
      <c r="BR4" s="136" t="s">
        <v>423</v>
      </c>
      <c r="BS4" s="10" t="s">
        <v>406</v>
      </c>
      <c r="BT4" s="25"/>
      <c r="BU4" s="25"/>
      <c r="BV4" s="133"/>
      <c r="BW4" s="7" t="s">
        <v>135</v>
      </c>
      <c r="BX4" s="132" t="s">
        <v>395</v>
      </c>
      <c r="BY4" s="132" t="s">
        <v>396</v>
      </c>
      <c r="BZ4" s="132" t="s">
        <v>397</v>
      </c>
      <c r="CA4" s="132" t="s">
        <v>398</v>
      </c>
      <c r="CB4" s="132" t="s">
        <v>399</v>
      </c>
      <c r="CC4" s="132" t="s">
        <v>400</v>
      </c>
      <c r="CD4" s="132" t="s">
        <v>401</v>
      </c>
      <c r="CE4" s="132" t="s">
        <v>402</v>
      </c>
      <c r="CF4" s="132" t="s">
        <v>403</v>
      </c>
      <c r="CG4" s="132" t="s">
        <v>404</v>
      </c>
    </row>
    <row r="5" spans="1:85" ht="27.7" customHeigh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BA5" s="133">
        <v>9</v>
      </c>
      <c r="BB5" s="134">
        <v>4</v>
      </c>
      <c r="BC5" s="3"/>
      <c r="BD5" s="3"/>
      <c r="BE5" s="136" t="s">
        <v>150</v>
      </c>
      <c r="BF5" s="108">
        <v>4</v>
      </c>
      <c r="BG5" s="116">
        <v>231</v>
      </c>
      <c r="BH5" s="109">
        <v>231</v>
      </c>
      <c r="BI5" s="109">
        <v>115</v>
      </c>
      <c r="BK5" s="136" t="s">
        <v>150</v>
      </c>
      <c r="BL5" s="113" t="s">
        <v>380</v>
      </c>
      <c r="BM5" s="113" t="s">
        <v>135</v>
      </c>
      <c r="BN5" s="10" t="s">
        <v>386</v>
      </c>
      <c r="BO5" s="10" t="s">
        <v>406</v>
      </c>
      <c r="BP5" s="113"/>
      <c r="BQ5" s="25"/>
      <c r="BR5" s="136" t="s">
        <v>424</v>
      </c>
      <c r="BS5" s="10" t="s">
        <v>406</v>
      </c>
      <c r="BT5" s="25"/>
      <c r="BU5" s="25"/>
      <c r="BV5" s="133"/>
      <c r="BW5" s="7" t="s">
        <v>382</v>
      </c>
      <c r="BX5" s="7" t="s">
        <v>401</v>
      </c>
    </row>
    <row r="6" spans="1:85" s="3" customFormat="1">
      <c r="A6" s="210"/>
      <c r="B6" s="210"/>
      <c r="C6" s="210"/>
      <c r="D6" s="210"/>
      <c r="E6" s="210"/>
      <c r="F6" s="210"/>
      <c r="G6" s="210"/>
      <c r="H6" s="210"/>
      <c r="I6" s="210"/>
      <c r="J6" s="210"/>
      <c r="K6" s="210"/>
      <c r="L6" s="210"/>
      <c r="M6" s="210"/>
      <c r="N6" s="210"/>
      <c r="O6" s="210"/>
      <c r="P6" s="210"/>
      <c r="Q6" s="210"/>
      <c r="R6" s="210"/>
      <c r="S6" s="210"/>
      <c r="T6" s="210"/>
      <c r="U6" s="211"/>
      <c r="V6" s="210"/>
      <c r="W6" s="210"/>
      <c r="X6" s="210"/>
      <c r="Y6" s="210"/>
      <c r="Z6" s="388" t="s">
        <v>0</v>
      </c>
      <c r="AA6" s="388"/>
      <c r="AB6" s="389"/>
      <c r="AC6" s="389"/>
      <c r="AD6" s="388" t="s">
        <v>3</v>
      </c>
      <c r="AE6" s="389"/>
      <c r="AF6" s="389"/>
      <c r="AG6" s="388" t="s">
        <v>2</v>
      </c>
      <c r="AH6" s="389"/>
      <c r="AI6" s="389"/>
      <c r="AJ6" s="388" t="s">
        <v>1</v>
      </c>
      <c r="AK6" s="40" t="str">
        <f>IF(COUNTA(AB6)=1,"〇","×")</f>
        <v>×</v>
      </c>
      <c r="AL6" s="9" t="s">
        <v>3</v>
      </c>
      <c r="BA6" s="133">
        <v>10</v>
      </c>
      <c r="BB6" s="133">
        <v>5</v>
      </c>
      <c r="BE6" s="136" t="s">
        <v>151</v>
      </c>
      <c r="BF6" s="108">
        <v>5</v>
      </c>
      <c r="BG6" s="137">
        <v>226</v>
      </c>
      <c r="BH6" s="108">
        <v>226</v>
      </c>
      <c r="BI6" s="108">
        <v>113</v>
      </c>
      <c r="BK6" s="136" t="s">
        <v>151</v>
      </c>
      <c r="BL6" s="10" t="s">
        <v>380</v>
      </c>
      <c r="BM6" s="10" t="s">
        <v>135</v>
      </c>
      <c r="BN6" s="10" t="s">
        <v>386</v>
      </c>
      <c r="BO6" s="10" t="s">
        <v>406</v>
      </c>
      <c r="BP6" s="10"/>
      <c r="BQ6" s="14"/>
      <c r="BR6" s="136" t="s">
        <v>425</v>
      </c>
      <c r="BS6" s="10" t="s">
        <v>406</v>
      </c>
      <c r="BT6" s="14"/>
      <c r="BU6" s="14"/>
      <c r="BV6" s="133"/>
      <c r="BW6" s="132"/>
      <c r="BX6" s="132"/>
      <c r="BY6" s="132"/>
      <c r="BZ6" s="132"/>
      <c r="CA6" s="132"/>
      <c r="CB6" s="132"/>
      <c r="CC6" s="132"/>
      <c r="CD6" s="132"/>
      <c r="CE6" s="132"/>
      <c r="CF6" s="132"/>
      <c r="CG6" s="132"/>
    </row>
    <row r="7" spans="1:85" s="3" customFormat="1">
      <c r="A7" s="210"/>
      <c r="B7" s="210"/>
      <c r="C7" s="210"/>
      <c r="D7" s="210"/>
      <c r="E7" s="210"/>
      <c r="F7" s="210"/>
      <c r="G7" s="210"/>
      <c r="H7" s="210"/>
      <c r="I7" s="210"/>
      <c r="J7" s="210"/>
      <c r="K7" s="210"/>
      <c r="L7" s="210"/>
      <c r="M7" s="210"/>
      <c r="N7" s="210"/>
      <c r="O7" s="210"/>
      <c r="P7" s="210"/>
      <c r="Q7" s="210"/>
      <c r="R7" s="210"/>
      <c r="S7" s="210"/>
      <c r="T7" s="210"/>
      <c r="U7" s="211"/>
      <c r="V7" s="210"/>
      <c r="W7" s="210"/>
      <c r="X7" s="210"/>
      <c r="Y7" s="210"/>
      <c r="Z7" s="383"/>
      <c r="AA7" s="383"/>
      <c r="AB7" s="389"/>
      <c r="AC7" s="389"/>
      <c r="AD7" s="383"/>
      <c r="AE7" s="390"/>
      <c r="AF7" s="390"/>
      <c r="AG7" s="383"/>
      <c r="AH7" s="390"/>
      <c r="AI7" s="390"/>
      <c r="AJ7" s="383"/>
      <c r="AK7" s="40" t="str">
        <f>IF(COUNTA(AE6)=1,"〇","×")</f>
        <v>×</v>
      </c>
      <c r="AL7" s="9" t="s">
        <v>109</v>
      </c>
      <c r="BA7" s="133">
        <v>11</v>
      </c>
      <c r="BB7" s="134">
        <v>6</v>
      </c>
      <c r="BE7" s="136" t="s">
        <v>152</v>
      </c>
      <c r="BF7" s="108">
        <v>6</v>
      </c>
      <c r="BG7" s="137">
        <v>564</v>
      </c>
      <c r="BH7" s="108">
        <v>564</v>
      </c>
      <c r="BI7" s="108">
        <v>282</v>
      </c>
      <c r="BK7" s="136" t="s">
        <v>152</v>
      </c>
      <c r="BL7" s="10" t="s">
        <v>380</v>
      </c>
      <c r="BM7" s="10" t="s">
        <v>135</v>
      </c>
      <c r="BN7" s="10" t="s">
        <v>386</v>
      </c>
      <c r="BO7" s="10" t="s">
        <v>406</v>
      </c>
      <c r="BP7" s="10"/>
      <c r="BQ7" s="14"/>
      <c r="BR7" s="136" t="s">
        <v>426</v>
      </c>
      <c r="BS7" s="10" t="s">
        <v>406</v>
      </c>
      <c r="BT7" s="14"/>
      <c r="BU7" s="14"/>
      <c r="BV7" s="133"/>
      <c r="BW7" s="132" t="s">
        <v>392</v>
      </c>
      <c r="BX7" s="132" t="s">
        <v>395</v>
      </c>
      <c r="BY7" s="132" t="s">
        <v>396</v>
      </c>
      <c r="BZ7" s="132" t="s">
        <v>397</v>
      </c>
      <c r="CA7" s="132" t="s">
        <v>398</v>
      </c>
      <c r="CB7" s="132" t="s">
        <v>399</v>
      </c>
      <c r="CC7" s="132" t="s">
        <v>400</v>
      </c>
      <c r="CD7" s="132" t="s">
        <v>401</v>
      </c>
      <c r="CE7" s="132" t="s">
        <v>402</v>
      </c>
      <c r="CF7" s="132" t="s">
        <v>403</v>
      </c>
      <c r="CG7" s="132" t="s">
        <v>404</v>
      </c>
    </row>
    <row r="8" spans="1:85" s="3" customFormat="1">
      <c r="A8" s="212" t="s">
        <v>555</v>
      </c>
      <c r="B8" s="210"/>
      <c r="C8" s="210"/>
      <c r="D8" s="210"/>
      <c r="E8" s="210"/>
      <c r="F8" s="213"/>
      <c r="G8" s="213"/>
      <c r="H8" s="213"/>
      <c r="I8" s="210"/>
      <c r="J8" s="210"/>
      <c r="K8" s="210"/>
      <c r="L8" s="210"/>
      <c r="M8" s="210"/>
      <c r="N8" s="210"/>
      <c r="O8" s="210"/>
      <c r="P8" s="210"/>
      <c r="Q8" s="210"/>
      <c r="R8" s="210"/>
      <c r="S8" s="210"/>
      <c r="T8" s="210"/>
      <c r="U8" s="211"/>
      <c r="V8" s="210"/>
      <c r="W8" s="210"/>
      <c r="X8" s="210"/>
      <c r="Y8" s="210"/>
      <c r="Z8" s="210"/>
      <c r="AA8" s="210"/>
      <c r="AB8" s="210"/>
      <c r="AC8" s="210"/>
      <c r="AD8" s="210"/>
      <c r="AE8" s="210"/>
      <c r="AF8" s="210"/>
      <c r="AG8" s="210"/>
      <c r="AH8" s="210"/>
      <c r="AI8" s="210"/>
      <c r="AJ8" s="210"/>
      <c r="AK8" s="40" t="str">
        <f>IF(COUNTA(AH6)=1,"〇","×")</f>
        <v>×</v>
      </c>
      <c r="AL8" s="9" t="s">
        <v>1</v>
      </c>
      <c r="BA8" s="133">
        <v>12</v>
      </c>
      <c r="BB8" s="133">
        <v>7</v>
      </c>
      <c r="BE8" s="136" t="s">
        <v>153</v>
      </c>
      <c r="BF8" s="108">
        <v>7</v>
      </c>
      <c r="BG8" s="137">
        <v>710</v>
      </c>
      <c r="BH8" s="108">
        <v>710</v>
      </c>
      <c r="BI8" s="108">
        <v>355</v>
      </c>
      <c r="BK8" s="136" t="s">
        <v>153</v>
      </c>
      <c r="BL8" s="10" t="s">
        <v>380</v>
      </c>
      <c r="BM8" s="10" t="s">
        <v>135</v>
      </c>
      <c r="BN8" s="10" t="s">
        <v>386</v>
      </c>
      <c r="BO8" s="10" t="s">
        <v>406</v>
      </c>
      <c r="BP8" s="10"/>
      <c r="BQ8" s="14"/>
      <c r="BR8" s="136" t="s">
        <v>427</v>
      </c>
      <c r="BS8" s="10" t="s">
        <v>406</v>
      </c>
      <c r="BT8" s="14"/>
      <c r="BU8" s="14"/>
      <c r="BV8" s="133"/>
      <c r="BW8" s="132"/>
      <c r="BX8" s="132"/>
      <c r="BY8" s="132"/>
      <c r="BZ8" s="132"/>
      <c r="CA8" s="132"/>
      <c r="CB8" s="132"/>
      <c r="CC8" s="132"/>
      <c r="CD8" s="132"/>
      <c r="CE8" s="132"/>
      <c r="CF8" s="132"/>
      <c r="CG8" s="132"/>
    </row>
    <row r="9" spans="1:85" s="3" customFormat="1">
      <c r="A9" s="210"/>
      <c r="B9" s="210"/>
      <c r="C9" s="210"/>
      <c r="D9" s="210"/>
      <c r="E9" s="210"/>
      <c r="F9" s="213"/>
      <c r="G9" s="213"/>
      <c r="H9" s="213"/>
      <c r="I9" s="210"/>
      <c r="J9" s="210"/>
      <c r="K9" s="210"/>
      <c r="L9" s="210"/>
      <c r="M9" s="210"/>
      <c r="N9" s="210"/>
      <c r="O9" s="210"/>
      <c r="P9" s="210"/>
      <c r="Q9" s="210"/>
      <c r="R9" s="210"/>
      <c r="S9" s="210"/>
      <c r="T9" s="210"/>
      <c r="U9" s="211"/>
      <c r="V9" s="210"/>
      <c r="W9" s="210"/>
      <c r="X9" s="210"/>
      <c r="Y9" s="210"/>
      <c r="Z9" s="210"/>
      <c r="AA9" s="210"/>
      <c r="AB9" s="210"/>
      <c r="AC9" s="210"/>
      <c r="AD9" s="210"/>
      <c r="AE9" s="210"/>
      <c r="AF9" s="210"/>
      <c r="AG9" s="210"/>
      <c r="AH9" s="210"/>
      <c r="AI9" s="210"/>
      <c r="AJ9" s="210"/>
      <c r="AK9" s="2"/>
      <c r="AL9" s="9"/>
      <c r="BA9" s="133">
        <v>1</v>
      </c>
      <c r="BB9" s="134">
        <v>8</v>
      </c>
      <c r="BE9" s="136" t="s">
        <v>154</v>
      </c>
      <c r="BF9" s="108">
        <v>8</v>
      </c>
      <c r="BG9" s="137">
        <v>1133</v>
      </c>
      <c r="BH9" s="108">
        <v>1133</v>
      </c>
      <c r="BI9" s="108">
        <v>567</v>
      </c>
      <c r="BK9" s="136" t="s">
        <v>154</v>
      </c>
      <c r="BL9" s="10" t="s">
        <v>380</v>
      </c>
      <c r="BM9" s="10" t="s">
        <v>135</v>
      </c>
      <c r="BN9" s="10" t="s">
        <v>386</v>
      </c>
      <c r="BO9" s="10" t="s">
        <v>406</v>
      </c>
      <c r="BP9" s="10"/>
      <c r="BQ9" s="14"/>
      <c r="BR9" s="136" t="s">
        <v>428</v>
      </c>
      <c r="BS9" s="10" t="s">
        <v>406</v>
      </c>
      <c r="BT9" s="14"/>
      <c r="BU9" s="14"/>
      <c r="BV9" s="133"/>
      <c r="BW9" s="132" t="s">
        <v>393</v>
      </c>
      <c r="BX9" s="132" t="s">
        <v>405</v>
      </c>
      <c r="BY9" s="132"/>
      <c r="BZ9" s="132"/>
      <c r="CA9" s="132"/>
      <c r="CB9" s="132"/>
      <c r="CC9" s="132"/>
      <c r="CD9" s="132"/>
      <c r="CE9" s="132"/>
      <c r="CF9" s="132"/>
      <c r="CG9" s="132"/>
    </row>
    <row r="10" spans="1:85" s="3" customFormat="1">
      <c r="A10" s="383" t="s">
        <v>326</v>
      </c>
      <c r="B10" s="384"/>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2"/>
      <c r="AL10" s="9"/>
      <c r="BA10" s="133">
        <v>2</v>
      </c>
      <c r="BB10" s="133">
        <v>9</v>
      </c>
      <c r="BE10" s="136" t="s">
        <v>174</v>
      </c>
      <c r="BF10" s="108">
        <v>9</v>
      </c>
      <c r="BG10" s="137">
        <v>537</v>
      </c>
      <c r="BH10" s="138">
        <v>537</v>
      </c>
      <c r="BI10" s="108">
        <v>268</v>
      </c>
      <c r="BK10" s="136" t="s">
        <v>174</v>
      </c>
      <c r="BL10" s="10" t="s">
        <v>380</v>
      </c>
      <c r="BM10" s="10" t="s">
        <v>135</v>
      </c>
      <c r="BN10" s="10" t="s">
        <v>386</v>
      </c>
      <c r="BO10" s="10" t="s">
        <v>406</v>
      </c>
      <c r="BP10" s="10"/>
      <c r="BQ10" s="14"/>
      <c r="BR10" s="136" t="s">
        <v>429</v>
      </c>
      <c r="BS10" s="10" t="s">
        <v>406</v>
      </c>
      <c r="BT10" s="14"/>
      <c r="BU10" s="14"/>
      <c r="BV10" s="133"/>
      <c r="BW10" s="132"/>
      <c r="BX10" s="132"/>
      <c r="BY10" s="132"/>
      <c r="BZ10" s="132"/>
      <c r="CA10" s="132"/>
      <c r="CB10" s="132"/>
      <c r="CC10" s="132"/>
      <c r="CD10" s="132"/>
      <c r="CE10" s="132"/>
      <c r="CF10" s="132"/>
      <c r="CG10" s="132"/>
    </row>
    <row r="11" spans="1:85" s="61" customFormat="1">
      <c r="A11" s="372" t="s">
        <v>488</v>
      </c>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2"/>
      <c r="BA11" s="133">
        <v>3</v>
      </c>
      <c r="BB11" s="134">
        <v>10</v>
      </c>
      <c r="BE11" s="136" t="s">
        <v>155</v>
      </c>
      <c r="BF11" s="108">
        <v>10</v>
      </c>
      <c r="BG11" s="137">
        <f>IF(AH62&lt;&gt;0,27*AH62,27)</f>
        <v>27</v>
      </c>
      <c r="BH11" s="108">
        <v>0</v>
      </c>
      <c r="BI11" s="108">
        <f>IF(AH$62&lt;&gt;0,13*AH$62,13)</f>
        <v>13</v>
      </c>
      <c r="BK11" s="136" t="s">
        <v>155</v>
      </c>
      <c r="BL11" s="10" t="s">
        <v>380</v>
      </c>
      <c r="BM11" s="10" t="s">
        <v>381</v>
      </c>
      <c r="BN11" s="10" t="s">
        <v>135</v>
      </c>
      <c r="BO11" s="10" t="s">
        <v>387</v>
      </c>
      <c r="BP11" s="10" t="s">
        <v>406</v>
      </c>
      <c r="BQ11" s="14"/>
      <c r="BR11" s="136" t="s">
        <v>430</v>
      </c>
      <c r="BS11" s="10" t="s">
        <v>32</v>
      </c>
      <c r="BT11" s="10" t="s">
        <v>406</v>
      </c>
      <c r="BU11" s="10" t="s">
        <v>420</v>
      </c>
      <c r="BV11" s="133"/>
      <c r="BW11" s="132" t="s">
        <v>394</v>
      </c>
      <c r="BX11" s="132" t="s">
        <v>405</v>
      </c>
      <c r="BY11" s="132"/>
      <c r="BZ11" s="132"/>
      <c r="CA11" s="132"/>
      <c r="CB11" s="132"/>
      <c r="CC11" s="132"/>
      <c r="CD11" s="132"/>
      <c r="CE11" s="132"/>
      <c r="CF11" s="132"/>
      <c r="CG11" s="132"/>
    </row>
    <row r="12" spans="1:85" s="61" customFormat="1">
      <c r="A12" s="372" t="s">
        <v>489</v>
      </c>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2"/>
      <c r="BA12" s="133"/>
      <c r="BB12" s="133">
        <v>11</v>
      </c>
      <c r="BE12" s="136" t="s">
        <v>156</v>
      </c>
      <c r="BF12" s="108">
        <v>11</v>
      </c>
      <c r="BG12" s="137">
        <f>IF(AH62&lt;&gt;0,27*AH62,27)</f>
        <v>27</v>
      </c>
      <c r="BH12" s="108">
        <v>0</v>
      </c>
      <c r="BI12" s="108">
        <f>IF(AH$62&lt;&gt;0,13*AH$62,13)</f>
        <v>13</v>
      </c>
      <c r="BK12" s="136" t="s">
        <v>156</v>
      </c>
      <c r="BL12" s="10" t="s">
        <v>380</v>
      </c>
      <c r="BM12" s="10" t="s">
        <v>381</v>
      </c>
      <c r="BN12" s="10" t="s">
        <v>135</v>
      </c>
      <c r="BO12" s="10" t="s">
        <v>387</v>
      </c>
      <c r="BP12" s="10" t="s">
        <v>406</v>
      </c>
      <c r="BQ12" s="14"/>
      <c r="BR12" s="136" t="s">
        <v>431</v>
      </c>
      <c r="BS12" s="10" t="s">
        <v>32</v>
      </c>
      <c r="BT12" s="10" t="s">
        <v>406</v>
      </c>
      <c r="BU12" s="10" t="s">
        <v>420</v>
      </c>
      <c r="BV12" s="133"/>
      <c r="BW12" s="132"/>
      <c r="BX12" s="132"/>
      <c r="BY12" s="132"/>
      <c r="BZ12" s="132"/>
      <c r="CA12" s="132"/>
      <c r="CB12" s="132"/>
      <c r="CC12" s="132"/>
      <c r="CD12" s="132"/>
      <c r="CE12" s="132"/>
      <c r="CF12" s="132"/>
      <c r="CG12" s="132"/>
    </row>
    <row r="13" spans="1:85" s="3" customFormat="1">
      <c r="A13" s="280" t="s">
        <v>11</v>
      </c>
      <c r="B13" s="247"/>
      <c r="C13" s="247"/>
      <c r="D13" s="247"/>
      <c r="E13" s="369"/>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65" t="str">
        <f>IF(COUNTA(F13)=1,"〇","×")</f>
        <v>×</v>
      </c>
      <c r="AL13" s="2" t="s">
        <v>110</v>
      </c>
      <c r="AO13" s="2" t="s">
        <v>9</v>
      </c>
      <c r="BA13" s="133"/>
      <c r="BB13" s="134">
        <v>12</v>
      </c>
      <c r="BE13" s="136" t="s">
        <v>157</v>
      </c>
      <c r="BF13" s="108">
        <v>12</v>
      </c>
      <c r="BG13" s="137">
        <v>320</v>
      </c>
      <c r="BH13" s="108">
        <v>0</v>
      </c>
      <c r="BI13" s="108">
        <v>160</v>
      </c>
      <c r="BK13" s="136" t="s">
        <v>157</v>
      </c>
      <c r="BL13" s="10" t="s">
        <v>380</v>
      </c>
      <c r="BM13" s="10" t="s">
        <v>381</v>
      </c>
      <c r="BN13" s="10" t="s">
        <v>406</v>
      </c>
      <c r="BO13" s="10"/>
      <c r="BP13" s="10"/>
      <c r="BQ13" s="14"/>
      <c r="BR13" s="136" t="s">
        <v>432</v>
      </c>
      <c r="BS13" s="10" t="s">
        <v>406</v>
      </c>
      <c r="BT13" s="14"/>
      <c r="BU13" s="14"/>
      <c r="BV13" s="133"/>
      <c r="BW13" s="132"/>
      <c r="BX13" s="132"/>
      <c r="BY13" s="132"/>
      <c r="BZ13" s="132"/>
      <c r="CA13" s="132"/>
      <c r="CB13" s="132"/>
      <c r="CC13" s="132"/>
      <c r="CD13" s="132"/>
      <c r="CE13" s="132"/>
      <c r="CF13" s="132"/>
      <c r="CG13" s="132"/>
    </row>
    <row r="14" spans="1:85" s="3" customFormat="1">
      <c r="A14" s="247"/>
      <c r="B14" s="247"/>
      <c r="C14" s="247"/>
      <c r="D14" s="247"/>
      <c r="E14" s="369"/>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9"/>
      <c r="AL14" s="2"/>
      <c r="AO14" s="2" t="s">
        <v>4</v>
      </c>
      <c r="BB14" s="133">
        <v>13</v>
      </c>
      <c r="BE14" s="136" t="s">
        <v>158</v>
      </c>
      <c r="BF14" s="108">
        <v>13</v>
      </c>
      <c r="BG14" s="137">
        <v>339</v>
      </c>
      <c r="BH14" s="108">
        <v>0</v>
      </c>
      <c r="BI14" s="108">
        <v>169</v>
      </c>
      <c r="BK14" s="136" t="s">
        <v>158</v>
      </c>
      <c r="BL14" s="10" t="s">
        <v>380</v>
      </c>
      <c r="BM14" s="10" t="s">
        <v>381</v>
      </c>
      <c r="BN14" s="10" t="s">
        <v>406</v>
      </c>
      <c r="BO14" s="10"/>
      <c r="BP14" s="10"/>
      <c r="BQ14" s="14"/>
      <c r="BR14" s="136" t="s">
        <v>433</v>
      </c>
      <c r="BS14" s="10" t="s">
        <v>406</v>
      </c>
      <c r="BT14" s="14"/>
      <c r="BU14" s="14"/>
      <c r="BV14" s="133"/>
      <c r="BW14" s="132"/>
      <c r="BX14" s="132"/>
      <c r="BY14" s="132"/>
      <c r="BZ14" s="132"/>
      <c r="CA14" s="132"/>
      <c r="CB14" s="132"/>
      <c r="CC14" s="132"/>
      <c r="CD14" s="132"/>
      <c r="CE14" s="132"/>
      <c r="CF14" s="132"/>
      <c r="CG14" s="132"/>
    </row>
    <row r="15" spans="1:85" s="3" customFormat="1" ht="22.15" customHeight="1">
      <c r="A15" s="280" t="s">
        <v>5</v>
      </c>
      <c r="B15" s="247"/>
      <c r="C15" s="247"/>
      <c r="D15" s="247"/>
      <c r="E15" s="369"/>
      <c r="F15" s="354" t="s">
        <v>517</v>
      </c>
      <c r="G15" s="288"/>
      <c r="H15" s="349"/>
      <c r="I15" s="349"/>
      <c r="J15" s="347" t="s">
        <v>518</v>
      </c>
      <c r="K15" s="347"/>
      <c r="L15" s="288"/>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50"/>
      <c r="AK15" s="65" t="str">
        <f>IF(COUNTA(L15)=1,"〇","×")</f>
        <v>×</v>
      </c>
      <c r="AL15" s="2" t="s">
        <v>111</v>
      </c>
      <c r="AO15" s="2" t="s">
        <v>6</v>
      </c>
      <c r="BB15" s="134">
        <v>14</v>
      </c>
      <c r="BE15" s="136" t="s">
        <v>159</v>
      </c>
      <c r="BF15" s="108">
        <v>14</v>
      </c>
      <c r="BG15" s="137">
        <v>311</v>
      </c>
      <c r="BH15" s="108">
        <v>0</v>
      </c>
      <c r="BI15" s="108">
        <v>156</v>
      </c>
      <c r="BK15" s="136" t="s">
        <v>159</v>
      </c>
      <c r="BL15" s="10" t="s">
        <v>380</v>
      </c>
      <c r="BM15" s="10" t="s">
        <v>381</v>
      </c>
      <c r="BN15" s="10" t="s">
        <v>406</v>
      </c>
      <c r="BO15" s="10"/>
      <c r="BP15" s="10"/>
      <c r="BQ15" s="14"/>
      <c r="BR15" s="136" t="s">
        <v>434</v>
      </c>
      <c r="BS15" s="10" t="s">
        <v>406</v>
      </c>
      <c r="BT15" s="14"/>
      <c r="BU15" s="14"/>
      <c r="BV15" s="133"/>
      <c r="BW15" s="132"/>
      <c r="BX15" s="132"/>
      <c r="BY15" s="132"/>
      <c r="BZ15" s="132"/>
      <c r="CA15" s="132"/>
      <c r="CB15" s="132"/>
      <c r="CC15" s="132"/>
      <c r="CD15" s="132"/>
      <c r="CE15" s="132"/>
      <c r="CF15" s="132"/>
      <c r="CG15" s="132"/>
    </row>
    <row r="16" spans="1:85" s="3" customFormat="1">
      <c r="A16" s="247"/>
      <c r="B16" s="247"/>
      <c r="C16" s="247"/>
      <c r="D16" s="247"/>
      <c r="E16" s="369"/>
      <c r="F16" s="354"/>
      <c r="G16" s="351"/>
      <c r="H16" s="352"/>
      <c r="I16" s="352"/>
      <c r="J16" s="347"/>
      <c r="K16" s="347"/>
      <c r="L16" s="351"/>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c r="AK16" s="9"/>
      <c r="AL16" s="2"/>
      <c r="AO16" s="2" t="s">
        <v>7</v>
      </c>
      <c r="BB16" s="133">
        <v>15</v>
      </c>
      <c r="BE16" s="136" t="s">
        <v>160</v>
      </c>
      <c r="BF16" s="108">
        <v>15</v>
      </c>
      <c r="BG16" s="137">
        <v>137</v>
      </c>
      <c r="BH16" s="108">
        <v>0</v>
      </c>
      <c r="BI16" s="108">
        <v>68</v>
      </c>
      <c r="BK16" s="136" t="s">
        <v>160</v>
      </c>
      <c r="BL16" s="10" t="s">
        <v>380</v>
      </c>
      <c r="BM16" s="10" t="s">
        <v>381</v>
      </c>
      <c r="BN16" s="10" t="s">
        <v>406</v>
      </c>
      <c r="BO16" s="10"/>
      <c r="BP16" s="10"/>
      <c r="BQ16" s="14"/>
      <c r="BR16" s="136" t="s">
        <v>435</v>
      </c>
      <c r="BS16" s="10" t="s">
        <v>406</v>
      </c>
      <c r="BT16" s="14"/>
      <c r="BU16" s="14"/>
      <c r="BV16" s="133"/>
      <c r="BW16" s="132"/>
      <c r="BX16" s="132"/>
      <c r="BY16" s="132"/>
      <c r="BZ16" s="132"/>
      <c r="CA16" s="132"/>
      <c r="CB16" s="132"/>
      <c r="CC16" s="132"/>
      <c r="CD16" s="132"/>
      <c r="CE16" s="132"/>
      <c r="CF16" s="132"/>
      <c r="CG16" s="132"/>
    </row>
    <row r="17" spans="1:95" s="3" customFormat="1">
      <c r="A17" s="280" t="s">
        <v>8</v>
      </c>
      <c r="B17" s="247"/>
      <c r="C17" s="247"/>
      <c r="D17" s="247"/>
      <c r="E17" s="369"/>
      <c r="F17" s="248"/>
      <c r="G17" s="248"/>
      <c r="H17" s="248"/>
      <c r="I17" s="248"/>
      <c r="J17" s="248"/>
      <c r="K17" s="248"/>
      <c r="L17" s="248"/>
      <c r="M17" s="248"/>
      <c r="N17" s="248"/>
      <c r="O17" s="248"/>
      <c r="P17" s="248"/>
      <c r="Q17" s="248"/>
      <c r="R17" s="280" t="s">
        <v>352</v>
      </c>
      <c r="S17" s="280"/>
      <c r="T17" s="280"/>
      <c r="U17" s="280"/>
      <c r="V17" s="280"/>
      <c r="W17" s="248"/>
      <c r="X17" s="248"/>
      <c r="Y17" s="248"/>
      <c r="Z17" s="248"/>
      <c r="AA17" s="248"/>
      <c r="AB17" s="248"/>
      <c r="AC17" s="248"/>
      <c r="AD17" s="248"/>
      <c r="AE17" s="248"/>
      <c r="AF17" s="248"/>
      <c r="AG17" s="248"/>
      <c r="AH17" s="248"/>
      <c r="AI17" s="248"/>
      <c r="AJ17" s="248"/>
      <c r="AK17" s="65" t="str">
        <f>IF(COUNTA(F17)=1,"〇","×")</f>
        <v>×</v>
      </c>
      <c r="AL17" s="2" t="s">
        <v>112</v>
      </c>
      <c r="AO17" s="2" t="s">
        <v>21</v>
      </c>
      <c r="BB17" s="134">
        <v>16</v>
      </c>
      <c r="BE17" s="136" t="s">
        <v>161</v>
      </c>
      <c r="BF17" s="108">
        <v>16</v>
      </c>
      <c r="BG17" s="137">
        <v>508</v>
      </c>
      <c r="BH17" s="108">
        <v>0</v>
      </c>
      <c r="BI17" s="108">
        <v>254</v>
      </c>
      <c r="BK17" s="136" t="s">
        <v>161</v>
      </c>
      <c r="BL17" s="10" t="s">
        <v>380</v>
      </c>
      <c r="BM17" s="10" t="s">
        <v>381</v>
      </c>
      <c r="BN17" s="10" t="s">
        <v>406</v>
      </c>
      <c r="BO17" s="10"/>
      <c r="BP17" s="10"/>
      <c r="BQ17" s="14"/>
      <c r="BR17" s="136" t="s">
        <v>436</v>
      </c>
      <c r="BS17" s="10" t="s">
        <v>406</v>
      </c>
      <c r="BT17" s="14"/>
      <c r="BU17" s="14"/>
      <c r="BV17" s="133"/>
      <c r="BW17" s="132"/>
      <c r="BX17" s="132"/>
      <c r="BY17" s="132"/>
      <c r="BZ17" s="132"/>
      <c r="CA17" s="132"/>
      <c r="CB17" s="132"/>
      <c r="CC17" s="132"/>
      <c r="CD17" s="132"/>
      <c r="CE17" s="132"/>
      <c r="CF17" s="132"/>
      <c r="CG17" s="132"/>
    </row>
    <row r="18" spans="1:95" s="3" customFormat="1">
      <c r="A18" s="247"/>
      <c r="B18" s="247"/>
      <c r="C18" s="247"/>
      <c r="D18" s="247"/>
      <c r="E18" s="369"/>
      <c r="F18" s="248"/>
      <c r="G18" s="248"/>
      <c r="H18" s="248"/>
      <c r="I18" s="248"/>
      <c r="J18" s="248"/>
      <c r="K18" s="248"/>
      <c r="L18" s="248"/>
      <c r="M18" s="248"/>
      <c r="N18" s="248"/>
      <c r="O18" s="248"/>
      <c r="P18" s="248"/>
      <c r="Q18" s="248"/>
      <c r="R18" s="280"/>
      <c r="S18" s="280"/>
      <c r="T18" s="280"/>
      <c r="U18" s="280"/>
      <c r="V18" s="280"/>
      <c r="W18" s="248"/>
      <c r="X18" s="248"/>
      <c r="Y18" s="248"/>
      <c r="Z18" s="248"/>
      <c r="AA18" s="248"/>
      <c r="AB18" s="248"/>
      <c r="AC18" s="248"/>
      <c r="AD18" s="248"/>
      <c r="AE18" s="248"/>
      <c r="AF18" s="248"/>
      <c r="AG18" s="248"/>
      <c r="AH18" s="248"/>
      <c r="AI18" s="248"/>
      <c r="AJ18" s="248"/>
      <c r="AK18" s="65" t="str">
        <f>IF(COUNTA(W17)=1,"〇","×")</f>
        <v>×</v>
      </c>
      <c r="AL18" s="2" t="s">
        <v>113</v>
      </c>
      <c r="AO18" s="2" t="s">
        <v>20</v>
      </c>
      <c r="BB18" s="133">
        <v>17</v>
      </c>
      <c r="BE18" s="136" t="s">
        <v>162</v>
      </c>
      <c r="BF18" s="108">
        <v>17</v>
      </c>
      <c r="BG18" s="137">
        <v>204</v>
      </c>
      <c r="BH18" s="108">
        <v>0</v>
      </c>
      <c r="BI18" s="108">
        <v>102</v>
      </c>
      <c r="BK18" s="136" t="s">
        <v>162</v>
      </c>
      <c r="BL18" s="10" t="s">
        <v>380</v>
      </c>
      <c r="BM18" s="10" t="s">
        <v>381</v>
      </c>
      <c r="BN18" s="10" t="s">
        <v>406</v>
      </c>
      <c r="BO18" s="10"/>
      <c r="BP18" s="10"/>
      <c r="BQ18" s="14"/>
      <c r="BR18" s="136" t="s">
        <v>437</v>
      </c>
      <c r="BS18" s="10" t="s">
        <v>406</v>
      </c>
      <c r="BT18" s="14"/>
      <c r="BU18" s="14"/>
      <c r="BV18" s="133"/>
      <c r="BW18" s="132"/>
      <c r="BX18" s="132"/>
      <c r="BY18" s="132"/>
      <c r="BZ18" s="132"/>
      <c r="CA18" s="132"/>
      <c r="CB18" s="132"/>
      <c r="CC18" s="132"/>
      <c r="CD18" s="132"/>
      <c r="CE18" s="132"/>
      <c r="CF18" s="132"/>
      <c r="CG18" s="132"/>
    </row>
    <row r="19" spans="1:95" s="3" customFormat="1">
      <c r="A19" s="280" t="s">
        <v>359</v>
      </c>
      <c r="B19" s="280"/>
      <c r="C19" s="280"/>
      <c r="D19" s="280"/>
      <c r="E19" s="280"/>
      <c r="F19" s="288"/>
      <c r="G19" s="349"/>
      <c r="H19" s="349"/>
      <c r="I19" s="349"/>
      <c r="J19" s="349"/>
      <c r="K19" s="349"/>
      <c r="L19" s="349"/>
      <c r="M19" s="349"/>
      <c r="N19" s="349"/>
      <c r="O19" s="349"/>
      <c r="P19" s="349"/>
      <c r="Q19" s="349"/>
      <c r="R19" s="349"/>
      <c r="S19" s="349"/>
      <c r="T19" s="349"/>
      <c r="U19" s="349"/>
      <c r="V19" s="350"/>
      <c r="W19" s="31"/>
      <c r="X19" s="63"/>
      <c r="Y19" s="63"/>
      <c r="Z19" s="63"/>
      <c r="AA19" s="63"/>
      <c r="AB19" s="214"/>
      <c r="AC19" s="63"/>
      <c r="AD19" s="63"/>
      <c r="AE19" s="63"/>
      <c r="AF19" s="63"/>
      <c r="AG19" s="63"/>
      <c r="AH19" s="63"/>
      <c r="AI19" s="63"/>
      <c r="AJ19" s="63"/>
      <c r="AK19" s="65" t="str">
        <f>IF(COUNTA(F19)=1,"〇","×")</f>
        <v>×</v>
      </c>
      <c r="AL19" s="2" t="s">
        <v>114</v>
      </c>
      <c r="AO19" s="2" t="s">
        <v>19</v>
      </c>
      <c r="BB19" s="134">
        <v>18</v>
      </c>
      <c r="BE19" s="136" t="s">
        <v>163</v>
      </c>
      <c r="BF19" s="128">
        <v>18</v>
      </c>
      <c r="BG19" s="137">
        <v>148</v>
      </c>
      <c r="BH19" s="108">
        <v>0</v>
      </c>
      <c r="BI19" s="108">
        <v>74</v>
      </c>
      <c r="BK19" s="136" t="s">
        <v>163</v>
      </c>
      <c r="BL19" s="10" t="s">
        <v>380</v>
      </c>
      <c r="BM19" s="10" t="s">
        <v>381</v>
      </c>
      <c r="BN19" s="10" t="s">
        <v>406</v>
      </c>
      <c r="BO19" s="10"/>
      <c r="BP19" s="10"/>
      <c r="BQ19" s="14"/>
      <c r="BR19" s="136" t="s">
        <v>438</v>
      </c>
      <c r="BS19" s="10" t="s">
        <v>406</v>
      </c>
      <c r="BT19" s="14"/>
      <c r="BU19" s="14"/>
      <c r="BV19" s="133"/>
      <c r="BW19" s="132"/>
      <c r="BX19" s="132"/>
      <c r="BY19" s="132"/>
      <c r="BZ19" s="132"/>
      <c r="CA19" s="132"/>
      <c r="CB19" s="132"/>
      <c r="CC19" s="132"/>
      <c r="CD19" s="132"/>
      <c r="CE19" s="132"/>
      <c r="CF19" s="132"/>
      <c r="CG19" s="132"/>
    </row>
    <row r="20" spans="1:95" s="3" customFormat="1">
      <c r="A20" s="280"/>
      <c r="B20" s="280"/>
      <c r="C20" s="280"/>
      <c r="D20" s="280"/>
      <c r="E20" s="280"/>
      <c r="F20" s="351"/>
      <c r="G20" s="352"/>
      <c r="H20" s="352"/>
      <c r="I20" s="352"/>
      <c r="J20" s="352"/>
      <c r="K20" s="352"/>
      <c r="L20" s="352"/>
      <c r="M20" s="352"/>
      <c r="N20" s="352"/>
      <c r="O20" s="352"/>
      <c r="P20" s="352"/>
      <c r="Q20" s="352"/>
      <c r="R20" s="352"/>
      <c r="S20" s="352"/>
      <c r="T20" s="352"/>
      <c r="U20" s="352"/>
      <c r="V20" s="353"/>
      <c r="W20" s="63"/>
      <c r="X20" s="63"/>
      <c r="Y20" s="63"/>
      <c r="Z20" s="63"/>
      <c r="AA20" s="63"/>
      <c r="AB20" s="63"/>
      <c r="AC20" s="63"/>
      <c r="AD20" s="63"/>
      <c r="AE20" s="63"/>
      <c r="AF20" s="63"/>
      <c r="AG20" s="63"/>
      <c r="AH20" s="63"/>
      <c r="AI20" s="63"/>
      <c r="AJ20" s="63"/>
      <c r="AK20" s="9"/>
      <c r="AL20" s="2"/>
      <c r="AO20" s="2" t="s">
        <v>12</v>
      </c>
      <c r="BB20" s="133">
        <v>19</v>
      </c>
      <c r="BE20" s="136" t="s">
        <v>457</v>
      </c>
      <c r="BF20" s="128">
        <v>19</v>
      </c>
      <c r="BG20" s="137">
        <v>0</v>
      </c>
      <c r="BH20" s="128">
        <v>0</v>
      </c>
      <c r="BI20" s="128">
        <v>282</v>
      </c>
      <c r="BJ20" s="133"/>
      <c r="BK20" s="136" t="s">
        <v>457</v>
      </c>
      <c r="BL20" s="10" t="s">
        <v>406</v>
      </c>
      <c r="BM20" s="10"/>
      <c r="BN20" s="10"/>
      <c r="BO20" s="10"/>
      <c r="BP20" s="10"/>
      <c r="BQ20" s="14"/>
      <c r="BR20" s="136" t="s">
        <v>521</v>
      </c>
      <c r="BS20" s="10" t="s">
        <v>458</v>
      </c>
      <c r="BT20" s="14"/>
      <c r="BU20" s="14"/>
      <c r="BV20" s="133"/>
      <c r="BW20" s="132"/>
      <c r="BX20" s="132"/>
      <c r="BY20" s="132"/>
      <c r="BZ20" s="132"/>
      <c r="CA20" s="132"/>
      <c r="CB20" s="132"/>
      <c r="CC20" s="132"/>
      <c r="CD20" s="132"/>
      <c r="CE20" s="132"/>
      <c r="CF20" s="132"/>
      <c r="CG20" s="132"/>
    </row>
    <row r="21" spans="1:95" s="3" customFormat="1">
      <c r="A21" s="280" t="s">
        <v>360</v>
      </c>
      <c r="B21" s="280"/>
      <c r="C21" s="280"/>
      <c r="D21" s="280"/>
      <c r="E21" s="280"/>
      <c r="F21" s="347" t="s">
        <v>18</v>
      </c>
      <c r="G21" s="348"/>
      <c r="H21" s="348"/>
      <c r="I21" s="348"/>
      <c r="J21" s="248"/>
      <c r="K21" s="248"/>
      <c r="L21" s="248"/>
      <c r="M21" s="248"/>
      <c r="N21" s="248"/>
      <c r="O21" s="248"/>
      <c r="P21" s="248"/>
      <c r="Q21" s="248"/>
      <c r="R21" s="280" t="s">
        <v>353</v>
      </c>
      <c r="S21" s="280"/>
      <c r="T21" s="280"/>
      <c r="U21" s="280"/>
      <c r="V21" s="280"/>
      <c r="W21" s="397"/>
      <c r="X21" s="248"/>
      <c r="Y21" s="248"/>
      <c r="Z21" s="248"/>
      <c r="AA21" s="248"/>
      <c r="AB21" s="248"/>
      <c r="AC21" s="248"/>
      <c r="AD21" s="248"/>
      <c r="AE21" s="248"/>
      <c r="AF21" s="248"/>
      <c r="AG21" s="248"/>
      <c r="AH21" s="248"/>
      <c r="AI21" s="248"/>
      <c r="AJ21" s="248"/>
      <c r="AK21" s="65" t="str">
        <f>IF(COUNTA(J21)=1,"〇","×")</f>
        <v>×</v>
      </c>
      <c r="AL21" s="2" t="s">
        <v>115</v>
      </c>
      <c r="AO21" s="2" t="s">
        <v>17</v>
      </c>
      <c r="BB21" s="134">
        <v>20</v>
      </c>
      <c r="BE21" s="136" t="s">
        <v>164</v>
      </c>
      <c r="BF21" s="128">
        <v>20</v>
      </c>
      <c r="BG21" s="137">
        <v>33</v>
      </c>
      <c r="BH21" s="108">
        <v>0</v>
      </c>
      <c r="BI21" s="108">
        <v>16</v>
      </c>
      <c r="BK21" s="136" t="s">
        <v>164</v>
      </c>
      <c r="BL21" s="10" t="s">
        <v>380</v>
      </c>
      <c r="BM21" s="10" t="s">
        <v>381</v>
      </c>
      <c r="BN21" s="10" t="s">
        <v>406</v>
      </c>
      <c r="BO21" s="10"/>
      <c r="BP21" s="10"/>
      <c r="BQ21" s="14"/>
      <c r="BR21" s="136" t="s">
        <v>520</v>
      </c>
      <c r="BS21" s="10" t="s">
        <v>406</v>
      </c>
      <c r="BT21" s="14"/>
      <c r="BU21" s="14"/>
      <c r="BV21" s="133"/>
      <c r="BW21" s="132"/>
      <c r="BX21" s="132"/>
      <c r="BY21" s="132"/>
      <c r="BZ21" s="132"/>
      <c r="CA21" s="132"/>
      <c r="CB21" s="132"/>
      <c r="CC21" s="132"/>
      <c r="CD21" s="132"/>
      <c r="CE21" s="132"/>
      <c r="CF21" s="132"/>
      <c r="CG21" s="132"/>
    </row>
    <row r="22" spans="1:95" s="3" customFormat="1">
      <c r="A22" s="280"/>
      <c r="B22" s="280"/>
      <c r="C22" s="280"/>
      <c r="D22" s="280"/>
      <c r="E22" s="280"/>
      <c r="F22" s="348"/>
      <c r="G22" s="348"/>
      <c r="H22" s="348"/>
      <c r="I22" s="348"/>
      <c r="J22" s="248"/>
      <c r="K22" s="248"/>
      <c r="L22" s="248"/>
      <c r="M22" s="248"/>
      <c r="N22" s="248"/>
      <c r="O22" s="248"/>
      <c r="P22" s="248"/>
      <c r="Q22" s="248"/>
      <c r="R22" s="280"/>
      <c r="S22" s="280"/>
      <c r="T22" s="280"/>
      <c r="U22" s="280"/>
      <c r="V22" s="280"/>
      <c r="W22" s="248"/>
      <c r="X22" s="248"/>
      <c r="Y22" s="248"/>
      <c r="Z22" s="248"/>
      <c r="AA22" s="248"/>
      <c r="AB22" s="248"/>
      <c r="AC22" s="248"/>
      <c r="AD22" s="248"/>
      <c r="AE22" s="248"/>
      <c r="AF22" s="248"/>
      <c r="AG22" s="248"/>
      <c r="AH22" s="248"/>
      <c r="AI22" s="248"/>
      <c r="AJ22" s="248"/>
      <c r="AK22" s="9"/>
      <c r="AL22" s="2"/>
      <c r="AO22" s="2" t="s">
        <v>13</v>
      </c>
      <c r="BB22" s="133">
        <v>21</v>
      </c>
      <c r="BE22" s="136" t="s">
        <v>173</v>
      </c>
      <c r="BF22" s="128">
        <v>21</v>
      </c>
      <c r="BG22" s="137">
        <v>320</v>
      </c>
      <c r="BH22" s="108">
        <v>0</v>
      </c>
      <c r="BI22" s="108">
        <v>160</v>
      </c>
      <c r="BK22" s="136" t="s">
        <v>173</v>
      </c>
      <c r="BL22" s="10" t="s">
        <v>380</v>
      </c>
      <c r="BM22" s="10" t="s">
        <v>381</v>
      </c>
      <c r="BN22" s="10" t="s">
        <v>406</v>
      </c>
      <c r="BO22" s="10"/>
      <c r="BP22" s="10"/>
      <c r="BQ22" s="14"/>
      <c r="BR22" s="136" t="s">
        <v>439</v>
      </c>
      <c r="BS22" s="10" t="s">
        <v>406</v>
      </c>
      <c r="BT22" s="14"/>
      <c r="BU22" s="14"/>
      <c r="BV22" s="133"/>
      <c r="BW22" s="132"/>
      <c r="BX22" s="132"/>
      <c r="BY22" s="132"/>
      <c r="BZ22" s="132"/>
      <c r="CA22" s="132"/>
      <c r="CB22" s="132"/>
      <c r="CC22" s="132"/>
      <c r="CD22" s="132"/>
      <c r="CE22" s="132"/>
      <c r="CF22" s="132"/>
      <c r="CG22" s="132"/>
    </row>
    <row r="23" spans="1:95" s="3" customFormat="1">
      <c r="A23" s="25"/>
      <c r="B23" s="25"/>
      <c r="C23" s="25"/>
      <c r="D23" s="25"/>
      <c r="E23" s="25"/>
      <c r="W23" s="31"/>
      <c r="X23" s="31"/>
      <c r="Y23" s="31"/>
      <c r="Z23" s="31"/>
      <c r="AA23" s="31"/>
      <c r="AB23" s="31"/>
      <c r="AC23" s="31"/>
      <c r="AD23" s="31"/>
      <c r="AE23" s="31"/>
      <c r="AF23" s="31"/>
      <c r="AG23" s="31"/>
      <c r="AH23" s="31"/>
      <c r="AI23" s="31"/>
      <c r="AJ23" s="31"/>
      <c r="AK23" s="65" t="str">
        <f>IF(COUNTA(W21)=1,"〇","×")</f>
        <v>×</v>
      </c>
      <c r="AL23" s="2" t="s">
        <v>116</v>
      </c>
      <c r="AO23" s="2" t="s">
        <v>16</v>
      </c>
      <c r="BB23" s="134">
        <v>22</v>
      </c>
      <c r="BE23" s="136" t="s">
        <v>175</v>
      </c>
      <c r="BF23" s="128">
        <v>22</v>
      </c>
      <c r="BG23" s="137">
        <v>148</v>
      </c>
      <c r="BH23" s="108">
        <v>0</v>
      </c>
      <c r="BI23" s="108">
        <v>74</v>
      </c>
      <c r="BK23" s="136" t="s">
        <v>175</v>
      </c>
      <c r="BL23" s="10" t="s">
        <v>380</v>
      </c>
      <c r="BM23" s="10" t="s">
        <v>381</v>
      </c>
      <c r="BN23" s="10" t="s">
        <v>406</v>
      </c>
      <c r="BO23" s="10"/>
      <c r="BP23" s="10"/>
      <c r="BQ23" s="14"/>
      <c r="BR23" s="136" t="s">
        <v>440</v>
      </c>
      <c r="BS23" s="10" t="s">
        <v>406</v>
      </c>
      <c r="BT23" s="14"/>
      <c r="BU23" s="14"/>
      <c r="BV23" s="133"/>
      <c r="BW23" s="132"/>
      <c r="BX23" s="132"/>
      <c r="BY23" s="132"/>
      <c r="BZ23" s="132"/>
      <c r="CA23" s="132"/>
      <c r="CB23" s="132"/>
      <c r="CC23" s="132"/>
      <c r="CD23" s="132"/>
      <c r="CE23" s="132"/>
      <c r="CF23" s="132"/>
      <c r="CG23" s="132"/>
    </row>
    <row r="24" spans="1:95" s="3" customFormat="1">
      <c r="A24" s="2" t="s">
        <v>89</v>
      </c>
      <c r="W24" s="14"/>
      <c r="X24" s="14"/>
      <c r="Y24" s="14"/>
      <c r="Z24" s="14"/>
      <c r="AA24" s="14"/>
      <c r="AB24" s="14"/>
      <c r="AC24" s="14"/>
      <c r="AD24" s="14"/>
      <c r="AE24" s="14"/>
      <c r="AF24" s="14"/>
      <c r="AG24" s="14"/>
      <c r="AH24" s="14"/>
      <c r="AI24" s="14"/>
      <c r="AJ24" s="14"/>
      <c r="AO24" s="2" t="s">
        <v>14</v>
      </c>
      <c r="BB24" s="133">
        <v>23</v>
      </c>
      <c r="BE24" s="136" t="s">
        <v>165</v>
      </c>
      <c r="BF24" s="128">
        <v>23</v>
      </c>
      <c r="BG24" s="137">
        <v>475</v>
      </c>
      <c r="BH24" s="108">
        <v>0</v>
      </c>
      <c r="BI24" s="108">
        <v>237</v>
      </c>
      <c r="BK24" s="136" t="s">
        <v>165</v>
      </c>
      <c r="BL24" s="10" t="s">
        <v>380</v>
      </c>
      <c r="BM24" s="10" t="s">
        <v>381</v>
      </c>
      <c r="BN24" s="10" t="s">
        <v>135</v>
      </c>
      <c r="BO24" s="10" t="s">
        <v>406</v>
      </c>
      <c r="BP24" s="10"/>
      <c r="BQ24" s="14"/>
      <c r="BR24" s="136" t="s">
        <v>441</v>
      </c>
      <c r="BS24" s="10" t="s">
        <v>406</v>
      </c>
      <c r="BT24" s="14"/>
      <c r="BU24" s="14"/>
      <c r="BV24" s="133"/>
      <c r="BW24" s="132"/>
      <c r="BX24" s="132"/>
      <c r="BY24" s="132"/>
      <c r="BZ24" s="132"/>
      <c r="CA24" s="132"/>
      <c r="CB24" s="132"/>
      <c r="CC24" s="132"/>
      <c r="CD24" s="132"/>
      <c r="CE24" s="132"/>
      <c r="CF24" s="132"/>
      <c r="CG24" s="132"/>
    </row>
    <row r="25" spans="1:95" s="3" customFormat="1">
      <c r="A25" s="374" t="s">
        <v>15</v>
      </c>
      <c r="B25" s="375"/>
      <c r="C25" s="375"/>
      <c r="D25" s="375"/>
      <c r="E25" s="377" t="str">
        <f>IF(E60&lt;&gt;0,E60,"個表の事業所番号欄に入力してください。")</f>
        <v>個表の事業所番号欄に入力してください。</v>
      </c>
      <c r="F25" s="378"/>
      <c r="G25" s="378"/>
      <c r="H25" s="378"/>
      <c r="I25" s="378"/>
      <c r="J25" s="378"/>
      <c r="K25" s="378"/>
      <c r="L25" s="378"/>
      <c r="M25" s="379"/>
      <c r="N25" s="297" t="s">
        <v>22</v>
      </c>
      <c r="O25" s="297"/>
      <c r="P25" s="297"/>
      <c r="Q25" s="297"/>
      <c r="R25" s="391" t="str">
        <f>IF(R60&lt;&gt;0,R60,"個表の事業所名欄に入力してください。")</f>
        <v>個表の事業所名欄に入力してください。</v>
      </c>
      <c r="S25" s="392"/>
      <c r="T25" s="392"/>
      <c r="U25" s="392"/>
      <c r="V25" s="392"/>
      <c r="W25" s="392"/>
      <c r="X25" s="392"/>
      <c r="Y25" s="392"/>
      <c r="Z25" s="392"/>
      <c r="AA25" s="392"/>
      <c r="AB25" s="392"/>
      <c r="AC25" s="392"/>
      <c r="AD25" s="392"/>
      <c r="AE25" s="392"/>
      <c r="AF25" s="392"/>
      <c r="AG25" s="392"/>
      <c r="AH25" s="392"/>
      <c r="AI25" s="392"/>
      <c r="AJ25" s="392"/>
      <c r="AK25" s="2"/>
      <c r="BB25" s="134">
        <v>24</v>
      </c>
      <c r="BE25" s="136" t="s">
        <v>166</v>
      </c>
      <c r="BF25" s="128">
        <v>24</v>
      </c>
      <c r="BG25" s="137">
        <v>638</v>
      </c>
      <c r="BH25" s="108">
        <v>0</v>
      </c>
      <c r="BI25" s="108">
        <v>319</v>
      </c>
      <c r="BK25" s="136" t="s">
        <v>166</v>
      </c>
      <c r="BL25" s="10" t="s">
        <v>380</v>
      </c>
      <c r="BM25" s="10" t="s">
        <v>381</v>
      </c>
      <c r="BN25" s="10" t="s">
        <v>135</v>
      </c>
      <c r="BO25" s="10" t="s">
        <v>406</v>
      </c>
      <c r="BP25" s="10"/>
      <c r="BQ25" s="14"/>
      <c r="BR25" s="136" t="s">
        <v>442</v>
      </c>
      <c r="BS25" s="10" t="s">
        <v>406</v>
      </c>
      <c r="BU25" s="10"/>
      <c r="BV25" s="133"/>
      <c r="BW25" s="132"/>
      <c r="BX25" s="132"/>
      <c r="BY25" s="132"/>
      <c r="BZ25" s="132"/>
      <c r="CA25" s="132"/>
      <c r="CB25" s="132"/>
      <c r="CC25" s="132"/>
      <c r="CD25" s="132"/>
      <c r="CE25" s="132"/>
      <c r="CF25" s="132"/>
      <c r="CG25" s="132"/>
    </row>
    <row r="26" spans="1:95" s="3" customFormat="1">
      <c r="A26" s="376"/>
      <c r="B26" s="376"/>
      <c r="C26" s="376"/>
      <c r="D26" s="376"/>
      <c r="E26" s="380"/>
      <c r="F26" s="381"/>
      <c r="G26" s="381"/>
      <c r="H26" s="381"/>
      <c r="I26" s="381"/>
      <c r="J26" s="381"/>
      <c r="K26" s="381"/>
      <c r="L26" s="381"/>
      <c r="M26" s="382"/>
      <c r="N26" s="298"/>
      <c r="O26" s="298"/>
      <c r="P26" s="298"/>
      <c r="Q26" s="298"/>
      <c r="R26" s="392"/>
      <c r="S26" s="392"/>
      <c r="T26" s="392"/>
      <c r="U26" s="392"/>
      <c r="V26" s="392"/>
      <c r="W26" s="392"/>
      <c r="X26" s="392"/>
      <c r="Y26" s="392"/>
      <c r="Z26" s="392"/>
      <c r="AA26" s="392"/>
      <c r="AB26" s="392"/>
      <c r="AC26" s="392"/>
      <c r="AD26" s="392"/>
      <c r="AE26" s="392"/>
      <c r="AF26" s="392"/>
      <c r="AG26" s="392"/>
      <c r="AH26" s="392"/>
      <c r="AI26" s="392"/>
      <c r="AJ26" s="392"/>
      <c r="BB26" s="133">
        <v>25</v>
      </c>
      <c r="BE26" s="136" t="s">
        <v>167</v>
      </c>
      <c r="BF26" s="128">
        <v>25</v>
      </c>
      <c r="BG26" s="137">
        <f>IF(AH$62&lt;&gt;0,AH$62*38,38)</f>
        <v>38</v>
      </c>
      <c r="BH26" s="108">
        <v>0</v>
      </c>
      <c r="BI26" s="108">
        <f>IF(AH$62&lt;&gt;0,19*AH$62,19)</f>
        <v>19</v>
      </c>
      <c r="BK26" s="136" t="s">
        <v>167</v>
      </c>
      <c r="BL26" s="10" t="s">
        <v>380</v>
      </c>
      <c r="BM26" s="10" t="s">
        <v>381</v>
      </c>
      <c r="BN26" s="10" t="s">
        <v>382</v>
      </c>
      <c r="BO26" s="10" t="s">
        <v>387</v>
      </c>
      <c r="BP26" s="10" t="s">
        <v>406</v>
      </c>
      <c r="BQ26" s="14"/>
      <c r="BR26" s="136" t="s">
        <v>443</v>
      </c>
      <c r="BS26" s="10" t="s">
        <v>32</v>
      </c>
      <c r="BT26" s="10" t="s">
        <v>406</v>
      </c>
      <c r="BU26" s="10" t="s">
        <v>420</v>
      </c>
      <c r="BV26" s="133"/>
      <c r="BW26" s="132"/>
      <c r="BX26" s="132"/>
      <c r="BY26" s="132"/>
      <c r="BZ26" s="132"/>
      <c r="CA26" s="132"/>
      <c r="CB26" s="132"/>
      <c r="CC26" s="132"/>
      <c r="CD26" s="132"/>
      <c r="CE26" s="132"/>
      <c r="CF26" s="132"/>
      <c r="CG26" s="132"/>
    </row>
    <row r="27" spans="1:95" s="3" customFormat="1">
      <c r="A27" s="299" t="s">
        <v>33</v>
      </c>
      <c r="B27" s="300"/>
      <c r="C27" s="300"/>
      <c r="D27" s="301"/>
      <c r="E27" s="334" t="str">
        <f>E62</f>
        <v/>
      </c>
      <c r="F27" s="335"/>
      <c r="G27" s="393" t="str">
        <f>IF(G62&lt;&gt;0,G62,"個表のサービス種別欄を入力してください。")</f>
        <v>個表のサービス種別欄を入力してください。</v>
      </c>
      <c r="H27" s="394"/>
      <c r="I27" s="394"/>
      <c r="J27" s="394"/>
      <c r="K27" s="394"/>
      <c r="L27" s="394"/>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9"/>
      <c r="BB27" s="134">
        <v>26</v>
      </c>
      <c r="BE27" s="136" t="s">
        <v>168</v>
      </c>
      <c r="BF27" s="128">
        <v>26</v>
      </c>
      <c r="BG27" s="137">
        <f>IF(AH62&lt;&gt;0,AH62*40,40)</f>
        <v>40</v>
      </c>
      <c r="BH27" s="108">
        <v>0</v>
      </c>
      <c r="BI27" s="108">
        <f>IF(AH$62&lt;&gt;0,20*AH$62,20)</f>
        <v>20</v>
      </c>
      <c r="BK27" s="136" t="s">
        <v>168</v>
      </c>
      <c r="BL27" s="10" t="s">
        <v>380</v>
      </c>
      <c r="BM27" s="10" t="s">
        <v>381</v>
      </c>
      <c r="BN27" s="10" t="s">
        <v>382</v>
      </c>
      <c r="BO27" s="10" t="s">
        <v>387</v>
      </c>
      <c r="BP27" s="10" t="s">
        <v>406</v>
      </c>
      <c r="BQ27" s="14"/>
      <c r="BR27" s="136" t="s">
        <v>444</v>
      </c>
      <c r="BS27" s="10" t="s">
        <v>32</v>
      </c>
      <c r="BT27" s="10" t="s">
        <v>406</v>
      </c>
      <c r="BU27" s="10" t="s">
        <v>420</v>
      </c>
      <c r="BV27" s="133"/>
      <c r="BW27" s="132"/>
      <c r="BX27" s="132"/>
      <c r="BY27" s="132"/>
      <c r="BZ27" s="132"/>
      <c r="CA27" s="132"/>
      <c r="CB27" s="132"/>
      <c r="CC27" s="132"/>
      <c r="CD27" s="132"/>
      <c r="CE27" s="132"/>
      <c r="CF27" s="132"/>
      <c r="CG27" s="132"/>
    </row>
    <row r="28" spans="1:95" s="3" customFormat="1">
      <c r="A28" s="302"/>
      <c r="B28" s="303"/>
      <c r="C28" s="303"/>
      <c r="D28" s="304"/>
      <c r="E28" s="336"/>
      <c r="F28" s="336"/>
      <c r="G28" s="395"/>
      <c r="H28" s="396"/>
      <c r="I28" s="396"/>
      <c r="J28" s="396"/>
      <c r="K28" s="396"/>
      <c r="L28" s="396"/>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2"/>
      <c r="BB28" s="133">
        <v>27</v>
      </c>
      <c r="BE28" s="136" t="s">
        <v>169</v>
      </c>
      <c r="BF28" s="128">
        <v>27</v>
      </c>
      <c r="BG28" s="137">
        <f>IF(AH$62&lt;&gt;0,AH$62*38,38)</f>
        <v>38</v>
      </c>
      <c r="BH28" s="108">
        <v>0</v>
      </c>
      <c r="BI28" s="108">
        <f>IF(AH$62&lt;&gt;0,19*AH$62,19)</f>
        <v>19</v>
      </c>
      <c r="BK28" s="136" t="s">
        <v>169</v>
      </c>
      <c r="BL28" s="10" t="s">
        <v>380</v>
      </c>
      <c r="BM28" s="10" t="s">
        <v>381</v>
      </c>
      <c r="BN28" s="10" t="s">
        <v>382</v>
      </c>
      <c r="BO28" s="10" t="s">
        <v>387</v>
      </c>
      <c r="BP28" s="10" t="s">
        <v>406</v>
      </c>
      <c r="BQ28" s="14"/>
      <c r="BR28" s="136" t="s">
        <v>445</v>
      </c>
      <c r="BS28" s="10" t="s">
        <v>32</v>
      </c>
      <c r="BT28" s="10" t="s">
        <v>406</v>
      </c>
      <c r="BU28" s="10" t="s">
        <v>420</v>
      </c>
      <c r="BV28" s="133"/>
      <c r="BW28" s="132"/>
      <c r="BX28" s="132"/>
      <c r="BY28" s="132"/>
      <c r="BZ28" s="132"/>
      <c r="CA28" s="132"/>
      <c r="CB28" s="132"/>
      <c r="CC28" s="132"/>
      <c r="CD28" s="132"/>
      <c r="CE28" s="132"/>
      <c r="CF28" s="132"/>
      <c r="CG28" s="132"/>
      <c r="CH28" s="110"/>
      <c r="CI28" s="110"/>
      <c r="CJ28" s="110"/>
      <c r="CK28" s="110"/>
      <c r="CL28" s="110"/>
      <c r="CM28" s="110"/>
      <c r="CN28" s="110"/>
      <c r="CO28" s="110"/>
      <c r="CP28" s="110"/>
      <c r="CQ28" s="110"/>
    </row>
    <row r="29" spans="1:95" s="3" customFormat="1">
      <c r="A29" s="299" t="s">
        <v>29</v>
      </c>
      <c r="B29" s="300"/>
      <c r="C29" s="300"/>
      <c r="D29" s="301"/>
      <c r="E29" s="334" t="str">
        <f>IF(E64&lt;&gt;0,E64,"")</f>
        <v/>
      </c>
      <c r="F29" s="335"/>
      <c r="G29" s="305" t="str">
        <f>IF(G64="","個表の実施事業種別 欄を入力してください。",G64)</f>
        <v>個表の実施事業種別 欄を入力してください。</v>
      </c>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7"/>
      <c r="BB29" s="134">
        <v>28</v>
      </c>
      <c r="BE29" s="136" t="s">
        <v>171</v>
      </c>
      <c r="BF29" s="128">
        <v>28</v>
      </c>
      <c r="BG29" s="137">
        <f>IF(AH62&lt;&gt;0,AH62*48,48)</f>
        <v>48</v>
      </c>
      <c r="BH29" s="108">
        <v>0</v>
      </c>
      <c r="BI29" s="108">
        <f>IF(AH$62&lt;&gt;0,24*AH$62,24)</f>
        <v>24</v>
      </c>
      <c r="BK29" s="136" t="s">
        <v>171</v>
      </c>
      <c r="BL29" s="10" t="s">
        <v>380</v>
      </c>
      <c r="BM29" s="10" t="s">
        <v>381</v>
      </c>
      <c r="BN29" s="10" t="s">
        <v>382</v>
      </c>
      <c r="BO29" s="10" t="s">
        <v>387</v>
      </c>
      <c r="BP29" s="10" t="s">
        <v>406</v>
      </c>
      <c r="BQ29" s="14"/>
      <c r="BR29" s="136" t="s">
        <v>446</v>
      </c>
      <c r="BS29" s="10" t="s">
        <v>32</v>
      </c>
      <c r="BT29" s="10" t="s">
        <v>406</v>
      </c>
      <c r="BU29" s="10" t="s">
        <v>420</v>
      </c>
      <c r="BV29" s="133"/>
      <c r="BW29" s="132"/>
      <c r="BX29" s="132"/>
      <c r="BY29" s="132"/>
      <c r="BZ29" s="132"/>
      <c r="CA29" s="132"/>
      <c r="CB29" s="132"/>
      <c r="CC29" s="132"/>
      <c r="CD29" s="132"/>
      <c r="CE29" s="132"/>
      <c r="CF29" s="132"/>
      <c r="CG29" s="132"/>
      <c r="CH29" s="110"/>
      <c r="CI29" s="110"/>
      <c r="CJ29" s="110"/>
      <c r="CK29" s="110"/>
      <c r="CL29" s="110"/>
      <c r="CM29" s="110"/>
      <c r="CN29" s="110"/>
      <c r="CO29" s="110"/>
      <c r="CP29" s="110"/>
      <c r="CQ29" s="110"/>
    </row>
    <row r="30" spans="1:95" s="3" customFormat="1" ht="22.15" customHeight="1">
      <c r="A30" s="302"/>
      <c r="B30" s="303"/>
      <c r="C30" s="303"/>
      <c r="D30" s="304"/>
      <c r="E30" s="336"/>
      <c r="F30" s="336"/>
      <c r="G30" s="308"/>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10"/>
      <c r="AK30" s="2"/>
      <c r="BB30" s="133">
        <v>29</v>
      </c>
      <c r="BE30" s="136" t="s">
        <v>170</v>
      </c>
      <c r="BF30" s="128">
        <v>29</v>
      </c>
      <c r="BG30" s="137">
        <f>IF(AH$62&lt;&gt;0,AH$62*43,43)</f>
        <v>43</v>
      </c>
      <c r="BH30" s="108">
        <v>0</v>
      </c>
      <c r="BI30" s="108">
        <f>IF(AH$62&lt;&gt;0,21*AH$62,21)</f>
        <v>21</v>
      </c>
      <c r="BK30" s="136" t="s">
        <v>170</v>
      </c>
      <c r="BL30" s="10" t="s">
        <v>380</v>
      </c>
      <c r="BM30" s="10" t="s">
        <v>381</v>
      </c>
      <c r="BN30" s="10" t="s">
        <v>382</v>
      </c>
      <c r="BO30" s="10" t="s">
        <v>387</v>
      </c>
      <c r="BP30" s="10" t="s">
        <v>406</v>
      </c>
      <c r="BQ30" s="14"/>
      <c r="BR30" s="136" t="s">
        <v>447</v>
      </c>
      <c r="BS30" s="10" t="s">
        <v>32</v>
      </c>
      <c r="BT30" s="10" t="s">
        <v>406</v>
      </c>
      <c r="BU30" s="10" t="s">
        <v>420</v>
      </c>
      <c r="BV30" s="133"/>
      <c r="BW30" s="132"/>
      <c r="BX30" s="132"/>
      <c r="BY30" s="132"/>
      <c r="BZ30" s="132"/>
      <c r="CA30" s="132"/>
      <c r="CB30" s="132"/>
      <c r="CC30" s="132"/>
      <c r="CD30" s="132"/>
      <c r="CE30" s="132"/>
      <c r="CF30" s="132"/>
      <c r="CG30" s="132"/>
      <c r="CH30" s="110"/>
      <c r="CI30" s="110"/>
      <c r="CJ30" s="110"/>
      <c r="CK30" s="110"/>
      <c r="CL30" s="110"/>
      <c r="CM30" s="110"/>
      <c r="CN30" s="110"/>
      <c r="CO30" s="110"/>
      <c r="CP30" s="110"/>
      <c r="CQ30" s="110"/>
    </row>
    <row r="31" spans="1:95" s="3" customFormat="1">
      <c r="AK31" s="2"/>
      <c r="BB31" s="134">
        <v>30</v>
      </c>
      <c r="BE31" s="136" t="s">
        <v>172</v>
      </c>
      <c r="BF31" s="128">
        <v>30</v>
      </c>
      <c r="BG31" s="137">
        <f>IF(AH$62&lt;&gt;0,AH$62*36,36)</f>
        <v>36</v>
      </c>
      <c r="BH31" s="108">
        <v>0</v>
      </c>
      <c r="BI31" s="108">
        <f>IF(AH$62&lt;&gt;0,18*AH$62,18)</f>
        <v>18</v>
      </c>
      <c r="BK31" s="136" t="s">
        <v>172</v>
      </c>
      <c r="BL31" s="10" t="s">
        <v>380</v>
      </c>
      <c r="BM31" s="10" t="s">
        <v>381</v>
      </c>
      <c r="BN31" s="10" t="s">
        <v>382</v>
      </c>
      <c r="BO31" s="10" t="s">
        <v>32</v>
      </c>
      <c r="BP31" s="10" t="s">
        <v>406</v>
      </c>
      <c r="BQ31" s="14"/>
      <c r="BR31" s="136" t="s">
        <v>448</v>
      </c>
      <c r="BS31" s="10" t="s">
        <v>32</v>
      </c>
      <c r="BT31" s="10" t="s">
        <v>406</v>
      </c>
      <c r="BU31" s="10" t="s">
        <v>420</v>
      </c>
      <c r="BV31" s="133"/>
      <c r="BW31" s="132"/>
      <c r="BX31" s="132"/>
      <c r="BY31" s="132"/>
      <c r="BZ31" s="132"/>
      <c r="CA31" s="132"/>
      <c r="CB31" s="132"/>
      <c r="CC31" s="132"/>
      <c r="CD31" s="132"/>
      <c r="CE31" s="132"/>
      <c r="CF31" s="132"/>
      <c r="CG31" s="132"/>
      <c r="CH31" s="110"/>
      <c r="CI31" s="110"/>
      <c r="CJ31" s="110"/>
      <c r="CK31" s="110"/>
      <c r="CL31" s="110"/>
      <c r="CM31" s="110"/>
      <c r="CN31" s="110"/>
      <c r="CO31" s="110"/>
      <c r="CP31" s="110"/>
      <c r="CQ31" s="110"/>
    </row>
    <row r="32" spans="1:95" s="3" customFormat="1" ht="22.15" customHeight="1">
      <c r="G32" s="338" t="s">
        <v>96</v>
      </c>
      <c r="H32" s="339"/>
      <c r="I32" s="339"/>
      <c r="J32" s="339"/>
      <c r="K32" s="339"/>
      <c r="L32" s="339"/>
      <c r="M32" s="339"/>
      <c r="N32" s="339"/>
      <c r="O32" s="339"/>
      <c r="P32" s="339"/>
      <c r="Q32" s="339"/>
      <c r="R32" s="340"/>
      <c r="S32" s="311">
        <f>SUM(AD36:AJ46)</f>
        <v>0</v>
      </c>
      <c r="T32" s="312"/>
      <c r="U32" s="312"/>
      <c r="V32" s="312"/>
      <c r="W32" s="312"/>
      <c r="X32" s="312"/>
      <c r="Y32" s="312"/>
      <c r="Z32" s="312"/>
      <c r="AA32" s="312"/>
      <c r="AB32" s="312"/>
      <c r="AC32" s="312"/>
      <c r="AD32" s="313"/>
      <c r="AK32" s="2"/>
      <c r="BB32" s="133">
        <v>31</v>
      </c>
      <c r="BE32" s="136" t="s">
        <v>388</v>
      </c>
      <c r="BF32" s="128">
        <v>31</v>
      </c>
      <c r="BG32" s="137">
        <f>IF(AH$62&lt;&gt;0,AH$62*37,37)</f>
        <v>37</v>
      </c>
      <c r="BH32" s="108">
        <v>0</v>
      </c>
      <c r="BI32" s="108">
        <f>IF(AH$62&lt;&gt;0,19*AH$62,19)</f>
        <v>19</v>
      </c>
      <c r="BK32" s="136" t="s">
        <v>388</v>
      </c>
      <c r="BL32" s="10" t="s">
        <v>380</v>
      </c>
      <c r="BM32" s="10" t="s">
        <v>381</v>
      </c>
      <c r="BN32" s="10" t="s">
        <v>382</v>
      </c>
      <c r="BO32" s="10" t="s">
        <v>387</v>
      </c>
      <c r="BP32" s="10" t="s">
        <v>406</v>
      </c>
      <c r="BQ32" s="14"/>
      <c r="BR32" s="136" t="s">
        <v>449</v>
      </c>
      <c r="BS32" s="10" t="s">
        <v>32</v>
      </c>
      <c r="BT32" s="10" t="s">
        <v>406</v>
      </c>
      <c r="BU32" s="10" t="s">
        <v>420</v>
      </c>
      <c r="BV32" s="133"/>
      <c r="BW32" s="132"/>
      <c r="BX32" s="132"/>
      <c r="BY32" s="132"/>
      <c r="BZ32" s="132"/>
      <c r="CA32" s="132"/>
      <c r="CB32" s="132"/>
      <c r="CC32" s="132"/>
      <c r="CD32" s="132"/>
      <c r="CE32" s="132"/>
      <c r="CF32" s="132"/>
      <c r="CG32" s="132"/>
      <c r="CH32" s="110"/>
      <c r="CI32" s="110"/>
      <c r="CJ32" s="110"/>
      <c r="CK32" s="110"/>
      <c r="CL32" s="110"/>
      <c r="CM32" s="110"/>
      <c r="CN32" s="110"/>
      <c r="CO32" s="110"/>
      <c r="CP32" s="110"/>
      <c r="CQ32" s="110"/>
    </row>
    <row r="33" spans="1:95" s="3" customFormat="1">
      <c r="G33" s="341"/>
      <c r="H33" s="342"/>
      <c r="I33" s="342"/>
      <c r="J33" s="342"/>
      <c r="K33" s="342"/>
      <c r="L33" s="342"/>
      <c r="M33" s="342"/>
      <c r="N33" s="342"/>
      <c r="O33" s="342"/>
      <c r="P33" s="342"/>
      <c r="Q33" s="342"/>
      <c r="R33" s="343"/>
      <c r="S33" s="314"/>
      <c r="T33" s="315"/>
      <c r="U33" s="315"/>
      <c r="V33" s="315"/>
      <c r="W33" s="315"/>
      <c r="X33" s="315"/>
      <c r="Y33" s="315"/>
      <c r="Z33" s="315"/>
      <c r="AA33" s="315"/>
      <c r="AB33" s="315"/>
      <c r="AC33" s="315"/>
      <c r="AD33" s="316"/>
      <c r="AK33" s="17"/>
      <c r="BE33" s="136" t="s">
        <v>389</v>
      </c>
      <c r="BF33" s="128">
        <v>32</v>
      </c>
      <c r="BG33" s="137">
        <f>IF(AH$62&lt;&gt;0,AH$62*35,35)</f>
        <v>35</v>
      </c>
      <c r="BH33" s="108">
        <v>0</v>
      </c>
      <c r="BI33" s="108">
        <f>IF(AH$62&lt;&gt;0,18*AH$62,18)</f>
        <v>18</v>
      </c>
      <c r="BK33" s="136" t="s">
        <v>389</v>
      </c>
      <c r="BL33" s="10" t="s">
        <v>380</v>
      </c>
      <c r="BM33" s="10" t="s">
        <v>381</v>
      </c>
      <c r="BN33" s="10" t="s">
        <v>382</v>
      </c>
      <c r="BO33" s="10" t="s">
        <v>387</v>
      </c>
      <c r="BP33" s="10" t="s">
        <v>406</v>
      </c>
      <c r="BQ33" s="14"/>
      <c r="BR33" s="136" t="s">
        <v>450</v>
      </c>
      <c r="BS33" s="10" t="s">
        <v>32</v>
      </c>
      <c r="BT33" s="10" t="s">
        <v>406</v>
      </c>
      <c r="BU33" s="10" t="s">
        <v>420</v>
      </c>
      <c r="BV33" s="133"/>
      <c r="BW33" s="132"/>
      <c r="BX33" s="132"/>
      <c r="BY33" s="132"/>
      <c r="BZ33" s="132"/>
      <c r="CA33" s="132"/>
      <c r="CB33" s="132"/>
      <c r="CC33" s="132"/>
      <c r="CD33" s="132"/>
      <c r="CE33" s="132"/>
      <c r="CF33" s="132"/>
      <c r="CG33" s="132"/>
      <c r="CH33" s="110"/>
      <c r="CI33" s="110"/>
      <c r="CJ33" s="110"/>
      <c r="CK33" s="110"/>
      <c r="CL33" s="110"/>
      <c r="CM33" s="110"/>
      <c r="CN33" s="110"/>
      <c r="CO33" s="110"/>
      <c r="CP33" s="110"/>
      <c r="CQ33" s="110"/>
    </row>
    <row r="34" spans="1:95" s="3" customFormat="1" ht="22.15" customHeight="1">
      <c r="AK34" s="17"/>
      <c r="BE34" s="136" t="s">
        <v>390</v>
      </c>
      <c r="BF34" s="128">
        <v>33</v>
      </c>
      <c r="BG34" s="137">
        <f>IF(AH$62&lt;&gt;0,AH$62*37,37)</f>
        <v>37</v>
      </c>
      <c r="BH34" s="108">
        <v>0</v>
      </c>
      <c r="BI34" s="108">
        <f>IF(AH$62&lt;&gt;0,19*AH$62,19)</f>
        <v>19</v>
      </c>
      <c r="BK34" s="136" t="s">
        <v>390</v>
      </c>
      <c r="BL34" s="10" t="s">
        <v>380</v>
      </c>
      <c r="BM34" s="10" t="s">
        <v>381</v>
      </c>
      <c r="BN34" s="10" t="s">
        <v>382</v>
      </c>
      <c r="BO34" s="10" t="s">
        <v>387</v>
      </c>
      <c r="BP34" s="10" t="s">
        <v>406</v>
      </c>
      <c r="BQ34" s="14"/>
      <c r="BR34" s="136" t="s">
        <v>451</v>
      </c>
      <c r="BS34" s="10" t="s">
        <v>32</v>
      </c>
      <c r="BT34" s="10" t="s">
        <v>406</v>
      </c>
      <c r="BU34" s="10" t="s">
        <v>420</v>
      </c>
      <c r="BV34" s="133"/>
      <c r="BW34" s="132"/>
      <c r="BX34" s="132"/>
      <c r="BY34" s="132"/>
      <c r="BZ34" s="132"/>
      <c r="CA34" s="132"/>
      <c r="CB34" s="132"/>
      <c r="CC34" s="132"/>
      <c r="CD34" s="132"/>
      <c r="CE34" s="132"/>
      <c r="CF34" s="132"/>
      <c r="CG34" s="132"/>
      <c r="CH34" s="110"/>
      <c r="CI34" s="110"/>
      <c r="CJ34" s="110"/>
      <c r="CK34" s="110"/>
      <c r="CL34" s="110"/>
      <c r="CM34" s="110"/>
      <c r="CN34" s="110"/>
      <c r="CO34" s="110"/>
      <c r="CP34" s="110"/>
      <c r="CQ34" s="110"/>
    </row>
    <row r="35" spans="1:95" s="3" customFormat="1" ht="27.7" customHeight="1">
      <c r="A35" s="2" t="s">
        <v>90</v>
      </c>
      <c r="AK35" s="2"/>
      <c r="BE35" s="136" t="s">
        <v>277</v>
      </c>
      <c r="BF35" s="128">
        <v>34</v>
      </c>
      <c r="BG35" s="137">
        <f>IF(AH$62&lt;&gt;0,AH$62*35,35)</f>
        <v>35</v>
      </c>
      <c r="BH35" s="108">
        <v>0</v>
      </c>
      <c r="BI35" s="108">
        <f>IF(AH$62&lt;&gt;0,18*AH$62,18)</f>
        <v>18</v>
      </c>
      <c r="BK35" s="136" t="s">
        <v>277</v>
      </c>
      <c r="BL35" s="10" t="s">
        <v>380</v>
      </c>
      <c r="BM35" s="10" t="s">
        <v>381</v>
      </c>
      <c r="BN35" s="10" t="s">
        <v>382</v>
      </c>
      <c r="BO35" s="10" t="s">
        <v>387</v>
      </c>
      <c r="BP35" s="10" t="s">
        <v>406</v>
      </c>
      <c r="BQ35" s="14"/>
      <c r="BR35" s="136" t="s">
        <v>452</v>
      </c>
      <c r="BS35" s="10" t="s">
        <v>32</v>
      </c>
      <c r="BT35" s="10" t="s">
        <v>406</v>
      </c>
      <c r="BU35" s="10" t="s">
        <v>420</v>
      </c>
      <c r="BV35" s="133"/>
      <c r="BW35" s="132"/>
      <c r="BX35" s="132"/>
      <c r="BY35" s="132"/>
      <c r="BZ35" s="132"/>
      <c r="CA35" s="132"/>
      <c r="CB35" s="132"/>
      <c r="CC35" s="132"/>
      <c r="CD35" s="132"/>
      <c r="CE35" s="132"/>
      <c r="CF35" s="132"/>
      <c r="CG35" s="132"/>
      <c r="CH35" s="110"/>
      <c r="CI35" s="110"/>
      <c r="CJ35" s="110"/>
      <c r="CK35" s="110"/>
      <c r="CL35" s="110"/>
      <c r="CM35" s="110"/>
      <c r="CN35" s="110"/>
      <c r="CO35" s="110"/>
      <c r="CP35" s="110"/>
      <c r="CQ35" s="110"/>
    </row>
    <row r="36" spans="1:95" s="3" customFormat="1" ht="22.15" customHeight="1">
      <c r="A36" s="250" t="s">
        <v>94</v>
      </c>
      <c r="B36" s="320"/>
      <c r="C36" s="320"/>
      <c r="D36" s="320"/>
      <c r="E36" s="320"/>
      <c r="F36" s="320"/>
      <c r="G36" s="321"/>
      <c r="H36" s="322"/>
      <c r="I36" s="295" t="s">
        <v>91</v>
      </c>
      <c r="J36" s="296"/>
      <c r="K36" s="296"/>
      <c r="L36" s="296"/>
      <c r="M36" s="296"/>
      <c r="N36" s="296"/>
      <c r="O36" s="296"/>
      <c r="P36" s="295" t="s">
        <v>95</v>
      </c>
      <c r="Q36" s="296"/>
      <c r="R36" s="296"/>
      <c r="S36" s="296"/>
      <c r="T36" s="296"/>
      <c r="U36" s="296"/>
      <c r="V36" s="296"/>
      <c r="W36" s="295" t="s">
        <v>92</v>
      </c>
      <c r="X36" s="296"/>
      <c r="Y36" s="296"/>
      <c r="Z36" s="296"/>
      <c r="AA36" s="296"/>
      <c r="AB36" s="296"/>
      <c r="AC36" s="296"/>
      <c r="AD36" s="295" t="s">
        <v>93</v>
      </c>
      <c r="AE36" s="296"/>
      <c r="AF36" s="296"/>
      <c r="AG36" s="296"/>
      <c r="AH36" s="296"/>
      <c r="AI36" s="296"/>
      <c r="AJ36" s="296"/>
      <c r="AK36" s="2"/>
      <c r="BE36" s="136" t="s">
        <v>278</v>
      </c>
      <c r="BF36" s="128">
        <v>35</v>
      </c>
      <c r="BG36" s="137">
        <f>IF(AH$62&lt;&gt;0,AH$62*37,37)</f>
        <v>37</v>
      </c>
      <c r="BH36" s="108">
        <v>0</v>
      </c>
      <c r="BI36" s="108">
        <f>IF(AH$62&lt;&gt;0,19*AH$62,19)</f>
        <v>19</v>
      </c>
      <c r="BK36" s="136" t="s">
        <v>278</v>
      </c>
      <c r="BL36" s="10" t="s">
        <v>380</v>
      </c>
      <c r="BM36" s="10" t="s">
        <v>381</v>
      </c>
      <c r="BN36" s="10" t="s">
        <v>382</v>
      </c>
      <c r="BO36" s="10" t="s">
        <v>387</v>
      </c>
      <c r="BP36" s="10" t="s">
        <v>406</v>
      </c>
      <c r="BQ36" s="14"/>
      <c r="BR36" s="136" t="s">
        <v>453</v>
      </c>
      <c r="BS36" s="10" t="s">
        <v>32</v>
      </c>
      <c r="BT36" s="10" t="s">
        <v>406</v>
      </c>
      <c r="BU36" s="10" t="s">
        <v>420</v>
      </c>
      <c r="BV36" s="133"/>
      <c r="BW36" s="132"/>
      <c r="BX36" s="132"/>
      <c r="BY36" s="132"/>
      <c r="BZ36" s="132"/>
      <c r="CA36" s="132"/>
      <c r="CB36" s="132"/>
      <c r="CC36" s="132"/>
      <c r="CD36" s="132"/>
      <c r="CE36" s="132"/>
      <c r="CF36" s="132"/>
      <c r="CG36" s="132"/>
      <c r="CH36" s="110"/>
      <c r="CI36" s="110"/>
      <c r="CJ36" s="110"/>
      <c r="CK36" s="110"/>
      <c r="CL36" s="110"/>
      <c r="CM36" s="110"/>
      <c r="CN36" s="110"/>
      <c r="CO36" s="110"/>
      <c r="CP36" s="110"/>
      <c r="CQ36" s="110"/>
    </row>
    <row r="37" spans="1:95" s="3" customFormat="1">
      <c r="A37" s="250" t="s">
        <v>355</v>
      </c>
      <c r="B37" s="323"/>
      <c r="C37" s="323"/>
      <c r="D37" s="323"/>
      <c r="E37" s="323"/>
      <c r="F37" s="323"/>
      <c r="G37" s="324"/>
      <c r="H37" s="325"/>
      <c r="I37" s="332">
        <f>C100</f>
        <v>0</v>
      </c>
      <c r="J37" s="333"/>
      <c r="K37" s="333"/>
      <c r="L37" s="333"/>
      <c r="M37" s="333"/>
      <c r="N37" s="333"/>
      <c r="O37" s="333"/>
      <c r="P37" s="360">
        <f>SUM(I37:O42)</f>
        <v>0</v>
      </c>
      <c r="Q37" s="361"/>
      <c r="R37" s="361"/>
      <c r="S37" s="361"/>
      <c r="T37" s="361"/>
      <c r="U37" s="361"/>
      <c r="V37" s="362"/>
      <c r="W37" s="360">
        <f>IF(G62&lt;&gt;0,VLOOKUP(G$62,BE:BG,3,FALSE)*1000,0)</f>
        <v>0</v>
      </c>
      <c r="X37" s="361"/>
      <c r="Y37" s="361"/>
      <c r="Z37" s="361"/>
      <c r="AA37" s="361"/>
      <c r="AB37" s="361"/>
      <c r="AC37" s="362"/>
      <c r="AD37" s="360">
        <f>ROUNDDOWN(MIN(P37,W37),-3)</f>
        <v>0</v>
      </c>
      <c r="AE37" s="361"/>
      <c r="AF37" s="361"/>
      <c r="AG37" s="361"/>
      <c r="AH37" s="361"/>
      <c r="AI37" s="361"/>
      <c r="AJ37" s="362"/>
      <c r="AK37" s="2"/>
      <c r="BE37" s="136" t="s">
        <v>279</v>
      </c>
      <c r="BF37" s="128">
        <v>36</v>
      </c>
      <c r="BG37" s="137">
        <f>IF(AH$62&lt;&gt;0,AH$62*35,35)</f>
        <v>35</v>
      </c>
      <c r="BH37" s="108">
        <v>0</v>
      </c>
      <c r="BI37" s="108">
        <f>IF(AH$62&lt;&gt;0,18*AH$62,18)</f>
        <v>18</v>
      </c>
      <c r="BK37" s="136" t="s">
        <v>279</v>
      </c>
      <c r="BL37" s="10" t="s">
        <v>380</v>
      </c>
      <c r="BM37" s="10" t="s">
        <v>381</v>
      </c>
      <c r="BN37" s="10" t="s">
        <v>382</v>
      </c>
      <c r="BO37" s="10" t="s">
        <v>387</v>
      </c>
      <c r="BP37" s="10" t="s">
        <v>406</v>
      </c>
      <c r="BQ37" s="14"/>
      <c r="BR37" s="136" t="s">
        <v>454</v>
      </c>
      <c r="BS37" s="10" t="s">
        <v>32</v>
      </c>
      <c r="BT37" s="10" t="s">
        <v>406</v>
      </c>
      <c r="BU37" s="10" t="s">
        <v>420</v>
      </c>
      <c r="BV37" s="133"/>
      <c r="BW37" s="132"/>
      <c r="BX37" s="132"/>
      <c r="BY37" s="132"/>
      <c r="BZ37" s="132"/>
      <c r="CA37" s="132"/>
      <c r="CB37" s="132"/>
      <c r="CC37" s="132"/>
      <c r="CD37" s="132"/>
      <c r="CE37" s="132"/>
      <c r="CF37" s="132"/>
      <c r="CG37" s="132"/>
      <c r="CH37" s="110"/>
      <c r="CI37" s="110"/>
      <c r="CJ37" s="110"/>
      <c r="CK37" s="110"/>
      <c r="CL37" s="110"/>
      <c r="CM37" s="110"/>
      <c r="CN37" s="110"/>
      <c r="CO37" s="110"/>
      <c r="CP37" s="110"/>
      <c r="CQ37" s="110"/>
    </row>
    <row r="38" spans="1:95" s="3" customFormat="1" ht="32.15" customHeight="1">
      <c r="A38" s="250"/>
      <c r="B38" s="323"/>
      <c r="C38" s="323"/>
      <c r="D38" s="323"/>
      <c r="E38" s="323"/>
      <c r="F38" s="323"/>
      <c r="G38" s="324"/>
      <c r="H38" s="325"/>
      <c r="I38" s="333"/>
      <c r="J38" s="333"/>
      <c r="K38" s="333"/>
      <c r="L38" s="333"/>
      <c r="M38" s="333"/>
      <c r="N38" s="333"/>
      <c r="O38" s="333"/>
      <c r="P38" s="363"/>
      <c r="Q38" s="364"/>
      <c r="R38" s="364"/>
      <c r="S38" s="364"/>
      <c r="T38" s="364"/>
      <c r="U38" s="364"/>
      <c r="V38" s="365"/>
      <c r="W38" s="363"/>
      <c r="X38" s="364"/>
      <c r="Y38" s="364"/>
      <c r="Z38" s="364"/>
      <c r="AA38" s="364"/>
      <c r="AB38" s="364"/>
      <c r="AC38" s="365"/>
      <c r="AD38" s="363"/>
      <c r="AE38" s="364"/>
      <c r="AF38" s="364"/>
      <c r="AG38" s="364"/>
      <c r="AH38" s="364"/>
      <c r="AI38" s="364"/>
      <c r="AJ38" s="365"/>
      <c r="AK38" s="2"/>
      <c r="BE38" s="136" t="s">
        <v>280</v>
      </c>
      <c r="BF38" s="128">
        <v>37</v>
      </c>
      <c r="BG38" s="137">
        <f>IF(AH$62&lt;&gt;0,AH$62*37,37)</f>
        <v>37</v>
      </c>
      <c r="BH38" s="108">
        <v>0</v>
      </c>
      <c r="BI38" s="108">
        <f>IF(AH$62&lt;&gt;0,19*AH$62,19)</f>
        <v>19</v>
      </c>
      <c r="BK38" s="136" t="s">
        <v>280</v>
      </c>
      <c r="BL38" s="10" t="s">
        <v>380</v>
      </c>
      <c r="BM38" s="10" t="s">
        <v>381</v>
      </c>
      <c r="BN38" s="10" t="s">
        <v>382</v>
      </c>
      <c r="BO38" s="10" t="s">
        <v>387</v>
      </c>
      <c r="BP38" s="10" t="s">
        <v>406</v>
      </c>
      <c r="BQ38" s="14"/>
      <c r="BR38" s="136" t="s">
        <v>455</v>
      </c>
      <c r="BS38" s="10" t="s">
        <v>32</v>
      </c>
      <c r="BT38" s="10" t="s">
        <v>406</v>
      </c>
      <c r="BU38" s="10" t="s">
        <v>420</v>
      </c>
      <c r="BV38" s="133"/>
      <c r="BW38" s="132"/>
      <c r="BX38" s="132"/>
      <c r="BY38" s="132"/>
      <c r="BZ38" s="132"/>
      <c r="CA38" s="132"/>
      <c r="CB38" s="132"/>
      <c r="CC38" s="132"/>
      <c r="CD38" s="132"/>
      <c r="CE38" s="132"/>
      <c r="CF38" s="132"/>
      <c r="CG38" s="132"/>
      <c r="CH38" s="110"/>
      <c r="CI38" s="110"/>
      <c r="CJ38" s="110"/>
      <c r="CK38" s="110"/>
      <c r="CL38" s="110"/>
      <c r="CM38" s="110"/>
      <c r="CN38" s="110"/>
      <c r="CO38" s="110"/>
      <c r="CP38" s="110"/>
      <c r="CQ38" s="110"/>
    </row>
    <row r="39" spans="1:95" s="3" customFormat="1" ht="32.15" customHeight="1">
      <c r="A39" s="250" t="s">
        <v>59</v>
      </c>
      <c r="B39" s="320"/>
      <c r="C39" s="320"/>
      <c r="D39" s="320"/>
      <c r="E39" s="320"/>
      <c r="F39" s="320"/>
      <c r="G39" s="321"/>
      <c r="H39" s="322"/>
      <c r="I39" s="332" t="str">
        <f>C125</f>
        <v>対象外</v>
      </c>
      <c r="J39" s="333"/>
      <c r="K39" s="333"/>
      <c r="L39" s="333"/>
      <c r="M39" s="333"/>
      <c r="N39" s="333"/>
      <c r="O39" s="333"/>
      <c r="P39" s="363"/>
      <c r="Q39" s="364"/>
      <c r="R39" s="364"/>
      <c r="S39" s="364"/>
      <c r="T39" s="364"/>
      <c r="U39" s="364"/>
      <c r="V39" s="365"/>
      <c r="W39" s="363"/>
      <c r="X39" s="364"/>
      <c r="Y39" s="364"/>
      <c r="Z39" s="364"/>
      <c r="AA39" s="364"/>
      <c r="AB39" s="364"/>
      <c r="AC39" s="365"/>
      <c r="AD39" s="363"/>
      <c r="AE39" s="364"/>
      <c r="AF39" s="364"/>
      <c r="AG39" s="364"/>
      <c r="AH39" s="364"/>
      <c r="AI39" s="364"/>
      <c r="AJ39" s="365"/>
      <c r="BE39" s="136" t="s">
        <v>281</v>
      </c>
      <c r="BF39" s="128">
        <v>38</v>
      </c>
      <c r="BG39" s="137">
        <f>IF(AH$62&lt;&gt;0,AH$62*35,35)</f>
        <v>35</v>
      </c>
      <c r="BH39" s="108">
        <v>0</v>
      </c>
      <c r="BI39" s="108">
        <f>IF(AH$62&lt;&gt;0,18*AH$62,18)</f>
        <v>18</v>
      </c>
      <c r="BK39" s="136" t="s">
        <v>281</v>
      </c>
      <c r="BL39" s="10" t="s">
        <v>380</v>
      </c>
      <c r="BM39" s="10" t="s">
        <v>381</v>
      </c>
      <c r="BN39" s="10" t="s">
        <v>382</v>
      </c>
      <c r="BO39" s="10" t="s">
        <v>387</v>
      </c>
      <c r="BP39" s="10" t="s">
        <v>406</v>
      </c>
      <c r="BQ39" s="14"/>
      <c r="BR39" s="136" t="s">
        <v>456</v>
      </c>
      <c r="BS39" s="10" t="s">
        <v>32</v>
      </c>
      <c r="BT39" s="133"/>
      <c r="BU39" s="133"/>
      <c r="BW39" s="132"/>
      <c r="BX39" s="132"/>
      <c r="BY39" s="132"/>
      <c r="BZ39" s="132"/>
      <c r="CA39" s="132"/>
      <c r="CB39" s="132"/>
      <c r="CC39" s="132"/>
      <c r="CD39" s="132"/>
      <c r="CE39" s="132"/>
      <c r="CF39" s="132"/>
      <c r="CG39" s="132"/>
      <c r="CH39" s="110"/>
      <c r="CI39" s="110"/>
      <c r="CJ39" s="110"/>
      <c r="CK39" s="110"/>
      <c r="CL39" s="110"/>
      <c r="CM39" s="110"/>
      <c r="CN39" s="110"/>
      <c r="CO39" s="110"/>
      <c r="CP39" s="110"/>
      <c r="CQ39" s="110"/>
    </row>
    <row r="40" spans="1:95" s="3" customFormat="1" ht="32.15" customHeight="1">
      <c r="A40" s="326"/>
      <c r="B40" s="320"/>
      <c r="C40" s="320"/>
      <c r="D40" s="320"/>
      <c r="E40" s="320"/>
      <c r="F40" s="320"/>
      <c r="G40" s="321"/>
      <c r="H40" s="322"/>
      <c r="I40" s="333"/>
      <c r="J40" s="333"/>
      <c r="K40" s="333"/>
      <c r="L40" s="333"/>
      <c r="M40" s="333"/>
      <c r="N40" s="333"/>
      <c r="O40" s="333"/>
      <c r="P40" s="363"/>
      <c r="Q40" s="364"/>
      <c r="R40" s="364"/>
      <c r="S40" s="364"/>
      <c r="T40" s="364"/>
      <c r="U40" s="364"/>
      <c r="V40" s="365"/>
      <c r="W40" s="363"/>
      <c r="X40" s="364"/>
      <c r="Y40" s="364"/>
      <c r="Z40" s="364"/>
      <c r="AA40" s="364"/>
      <c r="AB40" s="364"/>
      <c r="AC40" s="365"/>
      <c r="AD40" s="363"/>
      <c r="AE40" s="364"/>
      <c r="AF40" s="364"/>
      <c r="AG40" s="364"/>
      <c r="AH40" s="364"/>
      <c r="AI40" s="364"/>
      <c r="AJ40" s="365"/>
      <c r="BF40" s="114"/>
      <c r="BH40" s="112"/>
      <c r="BI40" s="112"/>
      <c r="BQ40" s="133"/>
      <c r="BR40" s="133"/>
      <c r="BS40" s="133"/>
      <c r="BT40" s="133"/>
      <c r="BU40" s="133"/>
      <c r="BW40" s="132"/>
      <c r="BX40" s="132"/>
      <c r="BY40" s="132"/>
      <c r="BZ40" s="132"/>
      <c r="CA40" s="132"/>
      <c r="CB40" s="132"/>
      <c r="CC40" s="132"/>
      <c r="CD40" s="132"/>
      <c r="CE40" s="132"/>
      <c r="CF40" s="132"/>
      <c r="CG40" s="132"/>
      <c r="CH40" s="110"/>
      <c r="CI40" s="110"/>
      <c r="CJ40" s="110"/>
      <c r="CK40" s="110"/>
      <c r="CL40" s="110"/>
      <c r="CM40" s="110"/>
      <c r="CN40" s="110"/>
      <c r="CO40" s="110"/>
      <c r="CP40" s="110"/>
      <c r="CQ40" s="110"/>
    </row>
    <row r="41" spans="1:95" s="3" customFormat="1" ht="32.15" customHeight="1">
      <c r="A41" s="275" t="s">
        <v>356</v>
      </c>
      <c r="B41" s="327"/>
      <c r="C41" s="327"/>
      <c r="D41" s="327"/>
      <c r="E41" s="327"/>
      <c r="F41" s="327"/>
      <c r="G41" s="327"/>
      <c r="H41" s="328"/>
      <c r="I41" s="332" t="str">
        <f>'様式第４（療養者名簿）  (15日以内)'!Y17</f>
        <v>対象外</v>
      </c>
      <c r="J41" s="333"/>
      <c r="K41" s="333"/>
      <c r="L41" s="333"/>
      <c r="M41" s="333"/>
      <c r="N41" s="333"/>
      <c r="O41" s="333"/>
      <c r="P41" s="363"/>
      <c r="Q41" s="364"/>
      <c r="R41" s="364"/>
      <c r="S41" s="364"/>
      <c r="T41" s="364"/>
      <c r="U41" s="364"/>
      <c r="V41" s="365"/>
      <c r="W41" s="363"/>
      <c r="X41" s="364"/>
      <c r="Y41" s="364"/>
      <c r="Z41" s="364"/>
      <c r="AA41" s="364"/>
      <c r="AB41" s="364"/>
      <c r="AC41" s="365"/>
      <c r="AD41" s="363"/>
      <c r="AE41" s="364"/>
      <c r="AF41" s="364"/>
      <c r="AG41" s="364"/>
      <c r="AH41" s="364"/>
      <c r="AI41" s="364"/>
      <c r="AJ41" s="365"/>
      <c r="AK41" s="2"/>
      <c r="BF41" s="114"/>
      <c r="BH41" s="112"/>
      <c r="BI41" s="112"/>
      <c r="BQ41" s="133"/>
      <c r="BR41" s="133"/>
      <c r="BS41" s="133"/>
      <c r="BT41" s="133"/>
      <c r="BU41" s="133"/>
      <c r="BW41" s="132"/>
      <c r="BX41" s="132"/>
      <c r="BY41" s="132"/>
      <c r="BZ41" s="132"/>
      <c r="CA41" s="132"/>
      <c r="CB41" s="132"/>
      <c r="CC41" s="132"/>
      <c r="CD41" s="132"/>
      <c r="CE41" s="132"/>
      <c r="CF41" s="132"/>
      <c r="CG41" s="132"/>
      <c r="CH41" s="110"/>
      <c r="CI41" s="110"/>
      <c r="CJ41" s="110"/>
      <c r="CK41" s="110"/>
      <c r="CL41" s="110"/>
      <c r="CM41" s="110"/>
      <c r="CN41" s="110"/>
      <c r="CO41" s="110"/>
      <c r="CP41" s="110"/>
      <c r="CQ41" s="110"/>
    </row>
    <row r="42" spans="1:95" s="56" customFormat="1" ht="32.15" customHeight="1">
      <c r="A42" s="329"/>
      <c r="B42" s="330"/>
      <c r="C42" s="330"/>
      <c r="D42" s="330"/>
      <c r="E42" s="330"/>
      <c r="F42" s="330"/>
      <c r="G42" s="330"/>
      <c r="H42" s="331"/>
      <c r="I42" s="333"/>
      <c r="J42" s="333"/>
      <c r="K42" s="333"/>
      <c r="L42" s="333"/>
      <c r="M42" s="333"/>
      <c r="N42" s="333"/>
      <c r="O42" s="333"/>
      <c r="P42" s="366"/>
      <c r="Q42" s="367"/>
      <c r="R42" s="367"/>
      <c r="S42" s="367"/>
      <c r="T42" s="367"/>
      <c r="U42" s="367"/>
      <c r="V42" s="368"/>
      <c r="W42" s="366"/>
      <c r="X42" s="367"/>
      <c r="Y42" s="367"/>
      <c r="Z42" s="367"/>
      <c r="AA42" s="367"/>
      <c r="AB42" s="367"/>
      <c r="AC42" s="368"/>
      <c r="AD42" s="366"/>
      <c r="AE42" s="367"/>
      <c r="AF42" s="367"/>
      <c r="AG42" s="367"/>
      <c r="AH42" s="367"/>
      <c r="AI42" s="367"/>
      <c r="AJ42" s="368"/>
      <c r="AK42" s="2"/>
      <c r="BE42" s="3"/>
      <c r="BF42" s="114"/>
      <c r="BG42" s="3"/>
      <c r="BH42" s="112"/>
      <c r="BI42" s="112"/>
      <c r="BJ42" s="3"/>
      <c r="BK42" s="3"/>
      <c r="BL42" s="3"/>
      <c r="BM42" s="3"/>
      <c r="BN42" s="3"/>
      <c r="BO42" s="3"/>
      <c r="BP42" s="3"/>
      <c r="BQ42" s="133"/>
      <c r="BR42" s="133"/>
      <c r="BS42" s="133"/>
      <c r="BT42" s="133"/>
      <c r="BU42" s="133"/>
      <c r="BW42" s="132"/>
      <c r="BX42" s="132"/>
      <c r="BY42" s="132"/>
      <c r="BZ42" s="132"/>
      <c r="CA42" s="132"/>
      <c r="CB42" s="132"/>
      <c r="CC42" s="132"/>
      <c r="CD42" s="132"/>
      <c r="CE42" s="132"/>
      <c r="CF42" s="132"/>
      <c r="CG42" s="132"/>
      <c r="CH42" s="110"/>
      <c r="CI42" s="110"/>
      <c r="CJ42" s="110"/>
      <c r="CK42" s="110"/>
      <c r="CL42" s="110"/>
      <c r="CM42" s="110"/>
      <c r="CN42" s="110"/>
      <c r="CO42" s="110"/>
      <c r="CP42" s="110"/>
      <c r="CQ42" s="110"/>
    </row>
    <row r="43" spans="1:95" s="56" customFormat="1" ht="32.15" customHeight="1">
      <c r="A43" s="250" t="s">
        <v>60</v>
      </c>
      <c r="B43" s="320"/>
      <c r="C43" s="320"/>
      <c r="D43" s="320"/>
      <c r="E43" s="320"/>
      <c r="F43" s="320"/>
      <c r="G43" s="321"/>
      <c r="H43" s="322"/>
      <c r="I43" s="332" t="str">
        <f>C154</f>
        <v>対象外</v>
      </c>
      <c r="J43" s="333"/>
      <c r="K43" s="333"/>
      <c r="L43" s="333"/>
      <c r="M43" s="333"/>
      <c r="N43" s="333"/>
      <c r="O43" s="333"/>
      <c r="P43" s="332">
        <f>IF(I43="対象外",0,I43)</f>
        <v>0</v>
      </c>
      <c r="Q43" s="333"/>
      <c r="R43" s="333"/>
      <c r="S43" s="333"/>
      <c r="T43" s="333"/>
      <c r="U43" s="333"/>
      <c r="V43" s="333"/>
      <c r="W43" s="332">
        <f>IF(G62&lt;&gt;0,VLOOKUP(G$62,BE:BH,4,FALSE)*1000,0)</f>
        <v>0</v>
      </c>
      <c r="X43" s="333"/>
      <c r="Y43" s="333"/>
      <c r="Z43" s="333"/>
      <c r="AA43" s="333"/>
      <c r="AB43" s="333"/>
      <c r="AC43" s="333"/>
      <c r="AD43" s="332">
        <f>ROUNDDOWN(MIN(P43,W43),-3)</f>
        <v>0</v>
      </c>
      <c r="AE43" s="333"/>
      <c r="AF43" s="333"/>
      <c r="AG43" s="333"/>
      <c r="AH43" s="333"/>
      <c r="AI43" s="333"/>
      <c r="AJ43" s="333"/>
      <c r="AK43" s="2"/>
      <c r="BF43" s="114"/>
      <c r="BH43" s="112"/>
      <c r="BI43" s="112"/>
      <c r="BK43" s="3"/>
      <c r="BQ43" s="133"/>
      <c r="BR43" s="133"/>
      <c r="BS43" s="133"/>
      <c r="BT43" s="133"/>
      <c r="BU43" s="133"/>
      <c r="BW43" s="132"/>
      <c r="BX43" s="132"/>
      <c r="BY43" s="132"/>
      <c r="BZ43" s="132"/>
      <c r="CA43" s="132"/>
      <c r="CB43" s="132"/>
      <c r="CC43" s="132"/>
      <c r="CD43" s="132"/>
      <c r="CE43" s="132"/>
      <c r="CF43" s="132"/>
      <c r="CG43" s="132"/>
      <c r="CH43" s="110"/>
      <c r="CI43" s="110"/>
      <c r="CJ43" s="110"/>
      <c r="CK43" s="110"/>
      <c r="CL43" s="110"/>
      <c r="CM43" s="110"/>
      <c r="CN43" s="110"/>
      <c r="CO43" s="110"/>
      <c r="CP43" s="110"/>
      <c r="CQ43" s="110"/>
    </row>
    <row r="44" spans="1:95" s="3" customFormat="1" ht="32.15" customHeight="1">
      <c r="A44" s="326"/>
      <c r="B44" s="320"/>
      <c r="C44" s="320"/>
      <c r="D44" s="320"/>
      <c r="E44" s="320"/>
      <c r="F44" s="320"/>
      <c r="G44" s="321"/>
      <c r="H44" s="322"/>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2"/>
      <c r="BE44" s="56"/>
      <c r="BF44" s="114"/>
      <c r="BG44" s="56"/>
      <c r="BH44" s="112"/>
      <c r="BI44" s="112"/>
      <c r="BJ44" s="56"/>
      <c r="BK44" s="56"/>
      <c r="BL44" s="56"/>
      <c r="BM44" s="56"/>
      <c r="BN44" s="56"/>
      <c r="BO44" s="56"/>
      <c r="BP44" s="56"/>
      <c r="BQ44" s="133"/>
      <c r="BR44" s="133"/>
      <c r="BS44" s="133"/>
      <c r="BT44" s="133"/>
      <c r="BU44" s="133"/>
      <c r="BW44" s="132"/>
      <c r="BX44" s="132"/>
      <c r="BY44" s="132"/>
      <c r="BZ44" s="132"/>
      <c r="CA44" s="132"/>
      <c r="CB44" s="132"/>
      <c r="CC44" s="132"/>
      <c r="CD44" s="132"/>
      <c r="CE44" s="132"/>
      <c r="CF44" s="132"/>
      <c r="CG44" s="132"/>
      <c r="CH44" s="110"/>
      <c r="CI44" s="110"/>
      <c r="CJ44" s="110"/>
      <c r="CK44" s="110"/>
      <c r="CL44" s="110"/>
      <c r="CM44" s="110"/>
      <c r="CN44" s="110"/>
      <c r="CO44" s="110"/>
      <c r="CP44" s="110"/>
      <c r="CQ44" s="110"/>
    </row>
    <row r="45" spans="1:95" s="3" customFormat="1" ht="32.15" customHeight="1">
      <c r="A45" s="280" t="s">
        <v>354</v>
      </c>
      <c r="B45" s="280"/>
      <c r="C45" s="280"/>
      <c r="D45" s="280"/>
      <c r="E45" s="280"/>
      <c r="F45" s="280"/>
      <c r="G45" s="280"/>
      <c r="H45" s="280"/>
      <c r="I45" s="332">
        <f>C202</f>
        <v>0</v>
      </c>
      <c r="J45" s="333"/>
      <c r="K45" s="333"/>
      <c r="L45" s="333"/>
      <c r="M45" s="333"/>
      <c r="N45" s="333"/>
      <c r="O45" s="333"/>
      <c r="P45" s="332">
        <f>IF(I45="対象外",0,I45)</f>
        <v>0</v>
      </c>
      <c r="Q45" s="333"/>
      <c r="R45" s="333"/>
      <c r="S45" s="333"/>
      <c r="T45" s="333"/>
      <c r="U45" s="333"/>
      <c r="V45" s="333"/>
      <c r="W45" s="332">
        <f>IF(G62&lt;&gt;0,VLOOKUP(G$62,BE:BI,5,FALSE)*1000,0)</f>
        <v>0</v>
      </c>
      <c r="X45" s="333"/>
      <c r="Y45" s="333"/>
      <c r="Z45" s="333"/>
      <c r="AA45" s="333"/>
      <c r="AB45" s="333"/>
      <c r="AC45" s="333"/>
      <c r="AD45" s="332">
        <f>ROUNDDOWN(MIN(P45,W45),-3)</f>
        <v>0</v>
      </c>
      <c r="AE45" s="333"/>
      <c r="AF45" s="333"/>
      <c r="AG45" s="333"/>
      <c r="AH45" s="333"/>
      <c r="AI45" s="333"/>
      <c r="AJ45" s="333"/>
      <c r="AK45" s="2"/>
      <c r="BF45" s="114"/>
      <c r="BH45" s="112"/>
      <c r="BI45" s="112"/>
      <c r="BK45" s="56"/>
      <c r="BQ45" s="133"/>
      <c r="BR45" s="133"/>
      <c r="BS45" s="133"/>
      <c r="BT45" s="133"/>
      <c r="BU45" s="133"/>
      <c r="BW45" s="132"/>
      <c r="BX45" s="132"/>
      <c r="BY45" s="132"/>
      <c r="BZ45" s="132"/>
      <c r="CA45" s="132"/>
      <c r="CB45" s="132"/>
      <c r="CC45" s="132"/>
      <c r="CD45" s="132"/>
      <c r="CE45" s="132"/>
      <c r="CF45" s="132"/>
      <c r="CG45" s="132"/>
      <c r="CH45" s="110"/>
      <c r="CI45" s="110"/>
      <c r="CJ45" s="110"/>
      <c r="CK45" s="110"/>
      <c r="CL45" s="110"/>
      <c r="CM45" s="110"/>
      <c r="CN45" s="110"/>
      <c r="CO45" s="110"/>
      <c r="CP45" s="110"/>
      <c r="CQ45" s="110"/>
    </row>
    <row r="46" spans="1:95" s="3" customFormat="1" ht="32.15" customHeight="1">
      <c r="A46" s="280"/>
      <c r="B46" s="280"/>
      <c r="C46" s="280"/>
      <c r="D46" s="280"/>
      <c r="E46" s="280"/>
      <c r="F46" s="280"/>
      <c r="G46" s="280"/>
      <c r="H46" s="280"/>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2"/>
      <c r="BF46" s="114"/>
      <c r="BH46" s="112"/>
      <c r="BI46" s="112"/>
      <c r="BQ46" s="133"/>
      <c r="BR46" s="133"/>
      <c r="BS46" s="133"/>
      <c r="BT46" s="133"/>
      <c r="BU46" s="133"/>
      <c r="BW46" s="132"/>
      <c r="BX46" s="132"/>
      <c r="BY46" s="132"/>
      <c r="BZ46" s="132"/>
      <c r="CA46" s="132"/>
      <c r="CB46" s="132"/>
      <c r="CC46" s="132"/>
      <c r="CD46" s="132"/>
      <c r="CE46" s="132"/>
      <c r="CF46" s="132"/>
      <c r="CG46" s="132"/>
      <c r="CH46" s="110"/>
      <c r="CI46" s="110"/>
      <c r="CJ46" s="110"/>
      <c r="CK46" s="110"/>
      <c r="CL46" s="110"/>
      <c r="CM46" s="110"/>
      <c r="CN46" s="110"/>
      <c r="CO46" s="110"/>
      <c r="CP46" s="110"/>
      <c r="CQ46" s="110"/>
    </row>
    <row r="47" spans="1:95" s="3" customFormat="1" ht="32.15" customHeight="1">
      <c r="A47" s="104" t="s">
        <v>357</v>
      </c>
      <c r="B47" s="484" t="s">
        <v>584</v>
      </c>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BF47" s="114"/>
      <c r="BH47" s="112"/>
      <c r="BI47" s="112"/>
      <c r="BQ47" s="133"/>
      <c r="BR47" s="133"/>
      <c r="BS47" s="133"/>
      <c r="BT47" s="133"/>
      <c r="BU47" s="133"/>
      <c r="BW47" s="132"/>
      <c r="BX47" s="132"/>
      <c r="BY47" s="132"/>
      <c r="BZ47" s="132"/>
      <c r="CA47" s="132"/>
      <c r="CB47" s="132"/>
      <c r="CC47" s="132"/>
      <c r="CD47" s="132"/>
      <c r="CE47" s="132"/>
      <c r="CF47" s="132"/>
      <c r="CG47" s="132"/>
    </row>
    <row r="48" spans="1:95" s="3" customFormat="1">
      <c r="A48" s="133" t="s">
        <v>358</v>
      </c>
      <c r="B48" s="485" t="s">
        <v>585</v>
      </c>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BF48" s="114"/>
      <c r="BH48" s="112"/>
      <c r="BI48" s="112"/>
      <c r="BQ48" s="133"/>
      <c r="BR48" s="133"/>
      <c r="BS48" s="133"/>
      <c r="BT48" s="133"/>
      <c r="BU48" s="133"/>
      <c r="BW48" s="386" t="s">
        <v>23</v>
      </c>
      <c r="BX48" s="387"/>
      <c r="BY48" s="386" t="s">
        <v>24</v>
      </c>
      <c r="BZ48" s="387"/>
      <c r="CA48" s="386" t="s">
        <v>25</v>
      </c>
      <c r="CB48" s="387"/>
      <c r="CC48" s="386" t="s">
        <v>26</v>
      </c>
      <c r="CD48" s="387"/>
      <c r="CE48" s="386" t="s">
        <v>32</v>
      </c>
      <c r="CF48" s="387"/>
      <c r="CG48" s="132"/>
      <c r="CH48" s="5"/>
      <c r="CI48" s="10" t="s">
        <v>193</v>
      </c>
      <c r="CJ48" s="11">
        <f>BX49</f>
        <v>537</v>
      </c>
      <c r="CL48" s="10" t="s">
        <v>27</v>
      </c>
      <c r="CM48" s="10" t="s">
        <v>28</v>
      </c>
      <c r="CO48" s="10">
        <v>27</v>
      </c>
    </row>
    <row r="49" spans="1:95" s="3" customFormat="1">
      <c r="A49" s="344" t="s">
        <v>104</v>
      </c>
      <c r="B49" s="481" t="s">
        <v>97</v>
      </c>
      <c r="C49" s="358"/>
      <c r="D49" s="358"/>
      <c r="E49" s="358"/>
      <c r="F49" s="359"/>
      <c r="G49" s="117"/>
      <c r="H49" s="118"/>
      <c r="I49" s="118"/>
      <c r="J49" s="119"/>
      <c r="K49" s="294"/>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60"/>
      <c r="AK49" s="65" t="str">
        <f>IF(COUNTA(G49:J49)=4,"〇","×")</f>
        <v>×</v>
      </c>
      <c r="AL49" s="2" t="s">
        <v>117</v>
      </c>
      <c r="BF49" s="114"/>
      <c r="BH49" s="112"/>
      <c r="BI49" s="112"/>
      <c r="BQ49" s="133"/>
      <c r="BR49" s="133"/>
      <c r="BS49" s="133"/>
      <c r="BT49" s="133"/>
      <c r="BU49" s="133"/>
      <c r="BW49" s="54" t="s">
        <v>193</v>
      </c>
      <c r="BX49" s="12">
        <v>537</v>
      </c>
      <c r="BY49" s="54" t="s">
        <v>222</v>
      </c>
      <c r="BZ49" s="12" t="str">
        <f>IF(BY49="","",BX49)</f>
        <v/>
      </c>
      <c r="CA49" s="54" t="s">
        <v>243</v>
      </c>
      <c r="CB49" s="12">
        <f>IF(CA49="","",BX49)</f>
        <v>537</v>
      </c>
      <c r="CC49" s="54" t="s">
        <v>222</v>
      </c>
      <c r="CD49" s="12" t="str">
        <f>IF(CC49="","",$BX49)</f>
        <v/>
      </c>
      <c r="CE49" s="54" t="s">
        <v>265</v>
      </c>
      <c r="CF49" s="12">
        <f>IF(CE49="","",$BX49)</f>
        <v>537</v>
      </c>
      <c r="CG49" s="132"/>
      <c r="CH49" s="5"/>
      <c r="CI49" s="10" t="s">
        <v>194</v>
      </c>
      <c r="CJ49" s="11">
        <f t="shared" ref="CJ49:CQ84" si="0">BX50</f>
        <v>684</v>
      </c>
      <c r="CL49" s="10" t="s">
        <v>147</v>
      </c>
      <c r="CM49" s="10">
        <v>1</v>
      </c>
      <c r="CO49" s="55">
        <v>38</v>
      </c>
    </row>
    <row r="50" spans="1:95" s="3" customFormat="1">
      <c r="A50" s="345"/>
      <c r="B50" s="482" t="s">
        <v>98</v>
      </c>
      <c r="C50" s="483"/>
      <c r="D50" s="483"/>
      <c r="E50" s="483"/>
      <c r="F50" s="483"/>
      <c r="G50" s="117"/>
      <c r="H50" s="118"/>
      <c r="I50" s="119"/>
      <c r="J50" s="294"/>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60"/>
      <c r="AK50" s="65" t="str">
        <f>IF(COUNTA(G50:I50)=3,"〇","×")</f>
        <v>×</v>
      </c>
      <c r="AL50" s="2" t="s">
        <v>118</v>
      </c>
      <c r="BF50" s="114"/>
      <c r="BH50" s="112"/>
      <c r="BI50" s="112"/>
      <c r="BQ50" s="133"/>
      <c r="BR50" s="133"/>
      <c r="BS50" s="133"/>
      <c r="BT50" s="133"/>
      <c r="BU50" s="133"/>
      <c r="BW50" s="54" t="s">
        <v>194</v>
      </c>
      <c r="BX50" s="12">
        <v>684</v>
      </c>
      <c r="BY50" s="54" t="s">
        <v>222</v>
      </c>
      <c r="BZ50" s="12" t="str">
        <f t="shared" ref="BZ50:CG85" si="1">IF(BY50="","",BX50)</f>
        <v/>
      </c>
      <c r="CA50" s="54" t="s">
        <v>244</v>
      </c>
      <c r="CB50" s="12">
        <f t="shared" ref="CB50:CI85" si="2">IF(CA50="","",BX50)</f>
        <v>684</v>
      </c>
      <c r="CC50" s="54" t="s">
        <v>222</v>
      </c>
      <c r="CD50" s="12" t="str">
        <f t="shared" ref="CD50:CK85" si="3">IF(CC50="","",BX50)</f>
        <v/>
      </c>
      <c r="CE50" s="54" t="s">
        <v>266</v>
      </c>
      <c r="CF50" s="12">
        <f t="shared" ref="CF50:CF70" si="4">IF(CE50="","",$BX50)</f>
        <v>684</v>
      </c>
      <c r="CG50" s="132"/>
      <c r="CH50" s="5"/>
      <c r="CI50" s="10" t="s">
        <v>195</v>
      </c>
      <c r="CJ50" s="11">
        <f t="shared" si="0"/>
        <v>889</v>
      </c>
      <c r="CL50" s="10" t="s">
        <v>148</v>
      </c>
      <c r="CM50" s="10">
        <v>2</v>
      </c>
      <c r="CO50" s="55">
        <v>40</v>
      </c>
    </row>
    <row r="51" spans="1:95" s="3" customFormat="1">
      <c r="A51" s="345"/>
      <c r="B51" s="255" t="s">
        <v>99</v>
      </c>
      <c r="C51" s="256"/>
      <c r="D51" s="256"/>
      <c r="E51" s="256"/>
      <c r="F51" s="257"/>
      <c r="G51" s="346"/>
      <c r="H51" s="346"/>
      <c r="I51" s="346"/>
      <c r="J51" s="346"/>
      <c r="K51" s="346"/>
      <c r="L51" s="346"/>
      <c r="M51" s="346"/>
      <c r="N51" s="346"/>
      <c r="O51" s="346"/>
      <c r="P51" s="346"/>
      <c r="Q51" s="346"/>
      <c r="R51" s="346"/>
      <c r="S51" s="346"/>
      <c r="T51" s="346"/>
      <c r="U51" s="346"/>
      <c r="V51" s="346"/>
      <c r="W51" s="346"/>
      <c r="X51" s="294"/>
      <c r="Y51" s="259"/>
      <c r="Z51" s="259"/>
      <c r="AA51" s="259"/>
      <c r="AB51" s="259"/>
      <c r="AC51" s="259"/>
      <c r="AD51" s="259"/>
      <c r="AE51" s="259"/>
      <c r="AF51" s="259"/>
      <c r="AG51" s="259"/>
      <c r="AH51" s="259"/>
      <c r="AI51" s="259"/>
      <c r="AJ51" s="260"/>
      <c r="AK51" s="65" t="str">
        <f>IF(COUNTA(G51)=1,"〇","×")</f>
        <v>×</v>
      </c>
      <c r="AL51" s="2" t="s">
        <v>119</v>
      </c>
      <c r="BF51" s="114"/>
      <c r="BH51" s="112"/>
      <c r="BI51" s="112"/>
      <c r="BQ51" s="133"/>
      <c r="BR51" s="133"/>
      <c r="BS51" s="133"/>
      <c r="BT51" s="133"/>
      <c r="BU51" s="133"/>
      <c r="BW51" s="54" t="s">
        <v>195</v>
      </c>
      <c r="BX51" s="12">
        <v>889</v>
      </c>
      <c r="BY51" s="54" t="s">
        <v>222</v>
      </c>
      <c r="BZ51" s="12" t="str">
        <f t="shared" si="1"/>
        <v/>
      </c>
      <c r="CA51" s="54" t="s">
        <v>245</v>
      </c>
      <c r="CB51" s="12">
        <f t="shared" si="2"/>
        <v>889</v>
      </c>
      <c r="CC51" s="54" t="s">
        <v>222</v>
      </c>
      <c r="CD51" s="12" t="str">
        <f t="shared" si="3"/>
        <v/>
      </c>
      <c r="CE51" s="54" t="s">
        <v>267</v>
      </c>
      <c r="CF51" s="12">
        <f t="shared" si="4"/>
        <v>889</v>
      </c>
      <c r="CG51" s="132"/>
      <c r="CH51" s="5"/>
      <c r="CI51" s="10" t="s">
        <v>196</v>
      </c>
      <c r="CJ51" s="11">
        <f t="shared" si="0"/>
        <v>231</v>
      </c>
      <c r="CL51" s="10" t="s">
        <v>149</v>
      </c>
      <c r="CM51" s="10">
        <v>3</v>
      </c>
      <c r="CO51" s="55">
        <v>38</v>
      </c>
    </row>
    <row r="52" spans="1:95" s="3" customFormat="1">
      <c r="A52" s="345"/>
      <c r="B52" s="255" t="s">
        <v>100</v>
      </c>
      <c r="C52" s="256"/>
      <c r="D52" s="256"/>
      <c r="E52" s="256"/>
      <c r="F52" s="257"/>
      <c r="G52" s="261"/>
      <c r="H52" s="262"/>
      <c r="I52" s="262"/>
      <c r="J52" s="262"/>
      <c r="K52" s="262"/>
      <c r="L52" s="262"/>
      <c r="M52" s="263"/>
      <c r="N52" s="294"/>
      <c r="O52" s="259"/>
      <c r="P52" s="259"/>
      <c r="Q52" s="259"/>
      <c r="R52" s="259"/>
      <c r="S52" s="259"/>
      <c r="T52" s="259"/>
      <c r="U52" s="259"/>
      <c r="V52" s="259"/>
      <c r="W52" s="259"/>
      <c r="X52" s="259"/>
      <c r="Y52" s="259"/>
      <c r="Z52" s="259"/>
      <c r="AA52" s="259"/>
      <c r="AB52" s="259"/>
      <c r="AC52" s="259"/>
      <c r="AD52" s="259"/>
      <c r="AE52" s="259"/>
      <c r="AF52" s="259"/>
      <c r="AG52" s="259"/>
      <c r="AH52" s="259"/>
      <c r="AI52" s="259"/>
      <c r="AJ52" s="260"/>
      <c r="AK52" s="65" t="str">
        <f>IF(COUNTA(G52)=1,"〇","×")</f>
        <v>×</v>
      </c>
      <c r="AL52" s="2" t="s">
        <v>120</v>
      </c>
      <c r="AP52" s="3">
        <v>1</v>
      </c>
      <c r="BF52" s="114"/>
      <c r="BH52" s="112"/>
      <c r="BI52" s="112"/>
      <c r="BQ52" s="133"/>
      <c r="BR52" s="133"/>
      <c r="BS52" s="133"/>
      <c r="BT52" s="133"/>
      <c r="BU52" s="133"/>
      <c r="BW52" s="54" t="s">
        <v>196</v>
      </c>
      <c r="BX52" s="12">
        <v>231</v>
      </c>
      <c r="BY52" s="54" t="s">
        <v>222</v>
      </c>
      <c r="BZ52" s="12" t="str">
        <f t="shared" si="1"/>
        <v/>
      </c>
      <c r="CA52" s="54" t="s">
        <v>246</v>
      </c>
      <c r="CB52" s="12">
        <f t="shared" si="2"/>
        <v>231</v>
      </c>
      <c r="CC52" s="54" t="s">
        <v>222</v>
      </c>
      <c r="CD52" s="12" t="str">
        <f t="shared" si="3"/>
        <v/>
      </c>
      <c r="CE52" s="54" t="s">
        <v>268</v>
      </c>
      <c r="CF52" s="12">
        <f t="shared" si="4"/>
        <v>231</v>
      </c>
      <c r="CG52" s="132"/>
      <c r="CH52" s="5"/>
      <c r="CI52" s="10" t="s">
        <v>197</v>
      </c>
      <c r="CJ52" s="11">
        <f>BX53</f>
        <v>226</v>
      </c>
      <c r="CL52" s="10" t="s">
        <v>150</v>
      </c>
      <c r="CM52" s="10">
        <v>4</v>
      </c>
      <c r="CO52" s="55">
        <v>48</v>
      </c>
    </row>
    <row r="53" spans="1:95" s="3" customFormat="1" hidden="1">
      <c r="A53" s="345"/>
      <c r="B53" s="268"/>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70"/>
      <c r="AK53" s="21"/>
      <c r="AL53" s="9"/>
      <c r="AP53" s="3">
        <v>2</v>
      </c>
      <c r="AV53" s="30"/>
      <c r="BF53" s="114"/>
      <c r="BH53" s="112"/>
      <c r="BI53" s="112"/>
      <c r="BQ53" s="133"/>
      <c r="BR53" s="133"/>
      <c r="BS53" s="133"/>
      <c r="BT53" s="133"/>
      <c r="BU53" s="133"/>
      <c r="BW53" s="54" t="s">
        <v>197</v>
      </c>
      <c r="BX53" s="12">
        <v>226</v>
      </c>
      <c r="BY53" s="54" t="s">
        <v>222</v>
      </c>
      <c r="BZ53" s="12" t="str">
        <f t="shared" si="1"/>
        <v/>
      </c>
      <c r="CA53" s="54" t="s">
        <v>247</v>
      </c>
      <c r="CB53" s="12">
        <f t="shared" si="2"/>
        <v>226</v>
      </c>
      <c r="CC53" s="54" t="s">
        <v>222</v>
      </c>
      <c r="CD53" s="12" t="str">
        <f t="shared" si="3"/>
        <v/>
      </c>
      <c r="CE53" s="54" t="s">
        <v>269</v>
      </c>
      <c r="CF53" s="12">
        <f t="shared" si="4"/>
        <v>226</v>
      </c>
      <c r="CG53" s="132"/>
      <c r="CH53" s="5"/>
      <c r="CI53" s="10" t="s">
        <v>198</v>
      </c>
      <c r="CJ53" s="11">
        <f t="shared" si="0"/>
        <v>564</v>
      </c>
      <c r="CL53" s="10" t="s">
        <v>151</v>
      </c>
      <c r="CM53" s="10">
        <v>5</v>
      </c>
      <c r="CO53" s="55">
        <v>43</v>
      </c>
    </row>
    <row r="54" spans="1:95" s="3" customFormat="1">
      <c r="A54" s="345"/>
      <c r="B54" s="255" t="s">
        <v>101</v>
      </c>
      <c r="C54" s="256"/>
      <c r="D54" s="256"/>
      <c r="E54" s="256"/>
      <c r="F54" s="256"/>
      <c r="G54" s="266"/>
      <c r="H54" s="267"/>
      <c r="I54" s="373" t="s">
        <v>102</v>
      </c>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60"/>
      <c r="AK54" s="65" t="str">
        <f>IF(COUNTA(G54)=1,"〇","×")</f>
        <v>×</v>
      </c>
      <c r="AL54" s="2" t="s">
        <v>121</v>
      </c>
      <c r="AP54" s="17"/>
      <c r="BF54" s="114"/>
      <c r="BH54" s="112"/>
      <c r="BI54" s="112"/>
      <c r="BQ54" s="133"/>
      <c r="BR54" s="133"/>
      <c r="BS54" s="133"/>
      <c r="BT54" s="133"/>
      <c r="BU54" s="133"/>
      <c r="BW54" s="54" t="s">
        <v>198</v>
      </c>
      <c r="BX54" s="12">
        <v>564</v>
      </c>
      <c r="BY54" s="54" t="s">
        <v>222</v>
      </c>
      <c r="BZ54" s="12" t="str">
        <f t="shared" si="1"/>
        <v/>
      </c>
      <c r="CA54" s="54" t="s">
        <v>248</v>
      </c>
      <c r="CB54" s="12">
        <f t="shared" si="2"/>
        <v>564</v>
      </c>
      <c r="CC54" s="54" t="s">
        <v>222</v>
      </c>
      <c r="CD54" s="12" t="str">
        <f t="shared" si="3"/>
        <v/>
      </c>
      <c r="CE54" s="54" t="s">
        <v>270</v>
      </c>
      <c r="CF54" s="12">
        <f t="shared" si="4"/>
        <v>564</v>
      </c>
      <c r="CG54" s="132"/>
      <c r="CH54" s="5"/>
      <c r="CI54" s="10" t="s">
        <v>199</v>
      </c>
      <c r="CJ54" s="11">
        <f t="shared" si="0"/>
        <v>710</v>
      </c>
      <c r="CL54" s="10" t="s">
        <v>152</v>
      </c>
      <c r="CM54" s="10">
        <v>6</v>
      </c>
      <c r="CO54" s="55">
        <v>36</v>
      </c>
    </row>
    <row r="55" spans="1:95" s="3" customFormat="1">
      <c r="A55" s="345"/>
      <c r="B55" s="255" t="s">
        <v>103</v>
      </c>
      <c r="C55" s="256"/>
      <c r="D55" s="256"/>
      <c r="E55" s="256"/>
      <c r="F55" s="256"/>
      <c r="G55" s="215"/>
      <c r="H55" s="121"/>
      <c r="I55" s="121"/>
      <c r="J55" s="121"/>
      <c r="K55" s="121"/>
      <c r="L55" s="121"/>
      <c r="M55" s="216"/>
      <c r="N55" s="258"/>
      <c r="O55" s="259"/>
      <c r="P55" s="259"/>
      <c r="Q55" s="259"/>
      <c r="R55" s="259"/>
      <c r="S55" s="259"/>
      <c r="T55" s="259"/>
      <c r="U55" s="259"/>
      <c r="V55" s="259"/>
      <c r="W55" s="259"/>
      <c r="X55" s="259"/>
      <c r="Y55" s="259"/>
      <c r="Z55" s="259"/>
      <c r="AA55" s="259"/>
      <c r="AB55" s="259"/>
      <c r="AC55" s="259"/>
      <c r="AD55" s="259"/>
      <c r="AE55" s="259"/>
      <c r="AF55" s="259"/>
      <c r="AG55" s="259"/>
      <c r="AH55" s="259"/>
      <c r="AI55" s="259"/>
      <c r="AJ55" s="260"/>
      <c r="AK55" s="65" t="str">
        <f>IF(COUNTA(G55:M55)=7,"〇","×")</f>
        <v>×</v>
      </c>
      <c r="AL55" s="2" t="s">
        <v>122</v>
      </c>
      <c r="AN55" s="32"/>
      <c r="AO55" s="13"/>
      <c r="AP55" s="26"/>
      <c r="AQ55" s="27"/>
      <c r="AR55" s="28"/>
      <c r="AS55" s="28"/>
      <c r="AT55" s="28"/>
      <c r="AU55" s="28"/>
      <c r="AV55" s="28"/>
      <c r="BF55" s="114"/>
      <c r="BH55" s="112"/>
      <c r="BI55" s="112"/>
      <c r="BQ55" s="133"/>
      <c r="BR55" s="133"/>
      <c r="BS55" s="133"/>
      <c r="BT55" s="133"/>
      <c r="BU55" s="133"/>
      <c r="BW55" s="54" t="s">
        <v>199</v>
      </c>
      <c r="BX55" s="12">
        <v>710</v>
      </c>
      <c r="BY55" s="54" t="s">
        <v>222</v>
      </c>
      <c r="BZ55" s="12" t="str">
        <f t="shared" si="1"/>
        <v/>
      </c>
      <c r="CA55" s="54" t="s">
        <v>249</v>
      </c>
      <c r="CB55" s="12">
        <f t="shared" si="2"/>
        <v>710</v>
      </c>
      <c r="CC55" s="54" t="s">
        <v>222</v>
      </c>
      <c r="CD55" s="12" t="str">
        <f t="shared" si="3"/>
        <v/>
      </c>
      <c r="CE55" s="54" t="s">
        <v>271</v>
      </c>
      <c r="CF55" s="12">
        <f t="shared" si="4"/>
        <v>710</v>
      </c>
      <c r="CG55" s="132"/>
      <c r="CH55" s="5"/>
      <c r="CI55" s="10" t="s">
        <v>200</v>
      </c>
      <c r="CJ55" s="11">
        <f t="shared" si="0"/>
        <v>1133</v>
      </c>
      <c r="CL55" s="10" t="s">
        <v>153</v>
      </c>
      <c r="CM55" s="10">
        <v>7</v>
      </c>
      <c r="CO55" s="55">
        <v>37</v>
      </c>
    </row>
    <row r="56" spans="1:95" s="3" customFormat="1" ht="26.35" customHeight="1">
      <c r="A56" s="345"/>
      <c r="B56" s="357" t="s">
        <v>105</v>
      </c>
      <c r="C56" s="358"/>
      <c r="D56" s="358"/>
      <c r="E56" s="358"/>
      <c r="F56" s="359"/>
      <c r="G56" s="120"/>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2"/>
      <c r="AK56" s="65" t="str">
        <f>IF(COUNTA(G56:AJ56)&gt;=1,"〇","×")</f>
        <v>×</v>
      </c>
      <c r="AL56" s="2" t="s">
        <v>123</v>
      </c>
      <c r="AN56" s="31"/>
      <c r="AO56" s="26"/>
      <c r="AP56" s="26"/>
      <c r="AQ56" s="28"/>
      <c r="AR56" s="28"/>
      <c r="AS56" s="28"/>
      <c r="AT56" s="28"/>
      <c r="AU56" s="28"/>
      <c r="AV56" s="28"/>
      <c r="BF56" s="114"/>
      <c r="BH56" s="112"/>
      <c r="BI56" s="112"/>
      <c r="BQ56" s="133"/>
      <c r="BR56" s="133"/>
      <c r="BS56" s="133"/>
      <c r="BT56" s="133"/>
      <c r="BU56" s="133"/>
      <c r="BW56" s="54" t="s">
        <v>200</v>
      </c>
      <c r="BX56" s="12">
        <v>1133</v>
      </c>
      <c r="BY56" s="54" t="s">
        <v>222</v>
      </c>
      <c r="BZ56" s="12" t="str">
        <f t="shared" si="1"/>
        <v/>
      </c>
      <c r="CA56" s="54" t="s">
        <v>250</v>
      </c>
      <c r="CB56" s="12">
        <f t="shared" si="2"/>
        <v>1133</v>
      </c>
      <c r="CC56" s="54" t="s">
        <v>222</v>
      </c>
      <c r="CD56" s="12" t="str">
        <f t="shared" si="3"/>
        <v/>
      </c>
      <c r="CE56" s="54" t="s">
        <v>272</v>
      </c>
      <c r="CF56" s="12">
        <f t="shared" si="4"/>
        <v>1133</v>
      </c>
      <c r="CG56" s="132"/>
      <c r="CH56" s="5"/>
      <c r="CI56" s="10" t="s">
        <v>201</v>
      </c>
      <c r="CJ56" s="11">
        <f t="shared" si="0"/>
        <v>537</v>
      </c>
      <c r="CL56" s="10" t="s">
        <v>154</v>
      </c>
      <c r="CM56" s="10">
        <v>8</v>
      </c>
      <c r="CO56" s="55">
        <v>35</v>
      </c>
    </row>
    <row r="57" spans="1:95" s="3" customFormat="1">
      <c r="A57" s="345"/>
      <c r="B57" s="357" t="s">
        <v>106</v>
      </c>
      <c r="C57" s="358"/>
      <c r="D57" s="358"/>
      <c r="E57" s="358"/>
      <c r="F57" s="359"/>
      <c r="G57" s="262"/>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5"/>
      <c r="AK57" s="65" t="str">
        <f>IF(COUNTA(G57:AJ57)&gt;=1,"〇","×")</f>
        <v>×</v>
      </c>
      <c r="AL57" s="2" t="s">
        <v>106</v>
      </c>
      <c r="AM57" s="32"/>
      <c r="AQ57" s="3" t="s">
        <v>519</v>
      </c>
      <c r="BF57" s="114"/>
      <c r="BH57" s="112"/>
      <c r="BI57" s="112"/>
      <c r="BQ57" s="133"/>
      <c r="BR57" s="133"/>
      <c r="BS57" s="133"/>
      <c r="BT57" s="133"/>
      <c r="BU57" s="133"/>
      <c r="BW57" s="54" t="s">
        <v>201</v>
      </c>
      <c r="BX57" s="12">
        <v>537</v>
      </c>
      <c r="BY57" s="54" t="s">
        <v>222</v>
      </c>
      <c r="BZ57" s="12" t="str">
        <f t="shared" si="1"/>
        <v/>
      </c>
      <c r="CA57" s="54" t="s">
        <v>251</v>
      </c>
      <c r="CB57" s="12">
        <f t="shared" si="2"/>
        <v>537</v>
      </c>
      <c r="CC57" s="54" t="s">
        <v>222</v>
      </c>
      <c r="CD57" s="12" t="str">
        <f t="shared" si="3"/>
        <v/>
      </c>
      <c r="CE57" s="54" t="s">
        <v>273</v>
      </c>
      <c r="CF57" s="12">
        <f t="shared" si="4"/>
        <v>537</v>
      </c>
      <c r="CG57" s="132"/>
      <c r="CH57" s="5"/>
      <c r="CI57" s="10" t="s">
        <v>202</v>
      </c>
      <c r="CJ57" s="11">
        <f t="shared" si="0"/>
        <v>27</v>
      </c>
      <c r="CL57" s="10" t="s">
        <v>174</v>
      </c>
      <c r="CM57" s="10">
        <v>9</v>
      </c>
      <c r="CO57" s="55">
        <v>37</v>
      </c>
    </row>
    <row r="58" spans="1:95" s="3" customFormat="1">
      <c r="A58" s="30"/>
      <c r="B58" s="30"/>
      <c r="C58" s="30"/>
      <c r="D58" s="30"/>
      <c r="E58" s="33"/>
      <c r="F58" s="34"/>
      <c r="G58" s="34"/>
      <c r="H58" s="34"/>
      <c r="I58" s="34"/>
      <c r="J58" s="35"/>
      <c r="AK58" s="2"/>
      <c r="BF58" s="114"/>
      <c r="BH58" s="112"/>
      <c r="BI58" s="112"/>
      <c r="BQ58" s="133"/>
      <c r="BR58" s="133"/>
      <c r="BS58" s="133"/>
      <c r="BT58" s="133"/>
      <c r="BU58" s="133"/>
      <c r="BW58" s="54" t="s">
        <v>202</v>
      </c>
      <c r="BX58" s="12">
        <f>IF($AH$62=0,$CO$48,$AH$62*$CO$48)</f>
        <v>27</v>
      </c>
      <c r="BY58" s="54" t="s">
        <v>223</v>
      </c>
      <c r="BZ58" s="12">
        <f t="shared" si="1"/>
        <v>27</v>
      </c>
      <c r="CA58" s="54" t="s">
        <v>252</v>
      </c>
      <c r="CB58" s="12">
        <f t="shared" si="2"/>
        <v>27</v>
      </c>
      <c r="CC58" s="54" t="s">
        <v>222</v>
      </c>
      <c r="CD58" s="12" t="str">
        <f t="shared" si="3"/>
        <v/>
      </c>
      <c r="CE58" s="54" t="s">
        <v>222</v>
      </c>
      <c r="CF58" s="12" t="str">
        <f t="shared" si="4"/>
        <v/>
      </c>
      <c r="CG58" s="132"/>
      <c r="CH58" s="5"/>
      <c r="CI58" s="10" t="s">
        <v>203</v>
      </c>
      <c r="CJ58" s="11">
        <f t="shared" si="0"/>
        <v>27</v>
      </c>
      <c r="CL58" s="10" t="s">
        <v>155</v>
      </c>
      <c r="CM58" s="10">
        <v>10</v>
      </c>
      <c r="CO58" s="55">
        <v>35</v>
      </c>
    </row>
    <row r="59" spans="1:95" s="3" customFormat="1" ht="29.95">
      <c r="A59" s="124" t="s">
        <v>490</v>
      </c>
      <c r="D59" s="14"/>
      <c r="U59" s="4"/>
      <c r="AK59" s="2"/>
      <c r="BF59" s="114"/>
      <c r="BH59" s="112"/>
      <c r="BI59" s="112"/>
      <c r="BQ59" s="133"/>
      <c r="BR59" s="133"/>
      <c r="BS59" s="133"/>
      <c r="BT59" s="133"/>
      <c r="BU59" s="133"/>
      <c r="BW59" s="54" t="s">
        <v>203</v>
      </c>
      <c r="BX59" s="12">
        <f>IF($AH$62=0,$CO$48,$AH$62*$CO$48)</f>
        <v>27</v>
      </c>
      <c r="BY59" s="54" t="s">
        <v>224</v>
      </c>
      <c r="BZ59" s="12">
        <f t="shared" si="1"/>
        <v>27</v>
      </c>
      <c r="CA59" s="54" t="s">
        <v>253</v>
      </c>
      <c r="CB59" s="12">
        <f t="shared" si="2"/>
        <v>27</v>
      </c>
      <c r="CC59" s="54" t="s">
        <v>222</v>
      </c>
      <c r="CD59" s="12" t="str">
        <f t="shared" si="3"/>
        <v/>
      </c>
      <c r="CE59" s="54" t="s">
        <v>222</v>
      </c>
      <c r="CF59" s="12" t="str">
        <f t="shared" si="4"/>
        <v/>
      </c>
      <c r="CG59" s="132"/>
      <c r="CH59" s="5"/>
      <c r="CI59" s="10" t="s">
        <v>204</v>
      </c>
      <c r="CJ59" s="11">
        <f t="shared" si="0"/>
        <v>320</v>
      </c>
      <c r="CL59" s="10" t="s">
        <v>156</v>
      </c>
      <c r="CM59" s="10">
        <v>11</v>
      </c>
      <c r="CO59" s="55">
        <v>37</v>
      </c>
    </row>
    <row r="60" spans="1:95" s="3" customFormat="1" ht="25.5" customHeight="1">
      <c r="A60" s="374" t="s">
        <v>15</v>
      </c>
      <c r="B60" s="375"/>
      <c r="C60" s="375"/>
      <c r="D60" s="375"/>
      <c r="E60" s="282"/>
      <c r="F60" s="283"/>
      <c r="G60" s="283"/>
      <c r="H60" s="283"/>
      <c r="I60" s="283"/>
      <c r="J60" s="283"/>
      <c r="K60" s="283"/>
      <c r="L60" s="283"/>
      <c r="M60" s="284"/>
      <c r="N60" s="374" t="s">
        <v>22</v>
      </c>
      <c r="O60" s="374"/>
      <c r="P60" s="374"/>
      <c r="Q60" s="374"/>
      <c r="R60" s="288"/>
      <c r="S60" s="289"/>
      <c r="T60" s="289"/>
      <c r="U60" s="289"/>
      <c r="V60" s="289"/>
      <c r="W60" s="289"/>
      <c r="X60" s="289"/>
      <c r="Y60" s="289"/>
      <c r="Z60" s="289"/>
      <c r="AA60" s="289"/>
      <c r="AB60" s="289"/>
      <c r="AC60" s="289"/>
      <c r="AD60" s="289"/>
      <c r="AE60" s="289"/>
      <c r="AF60" s="289"/>
      <c r="AG60" s="289"/>
      <c r="AH60" s="289"/>
      <c r="AI60" s="289"/>
      <c r="AJ60" s="290"/>
      <c r="AK60" s="40" t="str">
        <f>IF(COUNTA(E60)=1,"〇","×")</f>
        <v>×</v>
      </c>
      <c r="AL60" s="2" t="s">
        <v>15</v>
      </c>
      <c r="BF60" s="114"/>
      <c r="BH60" s="112"/>
      <c r="BI60" s="112"/>
      <c r="BQ60" s="133"/>
      <c r="BR60" s="133"/>
      <c r="BS60" s="133"/>
      <c r="BT60" s="133"/>
      <c r="BU60" s="133"/>
      <c r="BW60" s="54" t="s">
        <v>204</v>
      </c>
      <c r="BX60" s="12">
        <v>320</v>
      </c>
      <c r="BY60" s="54" t="s">
        <v>225</v>
      </c>
      <c r="BZ60" s="12">
        <f t="shared" si="1"/>
        <v>320</v>
      </c>
      <c r="CA60" s="54" t="s">
        <v>222</v>
      </c>
      <c r="CB60" s="12" t="str">
        <f t="shared" si="2"/>
        <v/>
      </c>
      <c r="CC60" s="54" t="s">
        <v>222</v>
      </c>
      <c r="CD60" s="12" t="str">
        <f t="shared" si="3"/>
        <v/>
      </c>
      <c r="CE60" s="54" t="s">
        <v>222</v>
      </c>
      <c r="CF60" s="12" t="str">
        <f t="shared" si="4"/>
        <v/>
      </c>
      <c r="CG60" s="132"/>
      <c r="CH60" s="5"/>
      <c r="CI60" s="10" t="s">
        <v>205</v>
      </c>
      <c r="CJ60" s="11">
        <f>BX61</f>
        <v>339</v>
      </c>
      <c r="CL60" s="10" t="s">
        <v>157</v>
      </c>
      <c r="CM60" s="10">
        <v>12</v>
      </c>
      <c r="CO60" s="55">
        <v>35</v>
      </c>
    </row>
    <row r="61" spans="1:95" s="3" customFormat="1" ht="25.5" customHeight="1">
      <c r="A61" s="376"/>
      <c r="B61" s="376"/>
      <c r="C61" s="376"/>
      <c r="D61" s="376"/>
      <c r="E61" s="285"/>
      <c r="F61" s="286"/>
      <c r="G61" s="286"/>
      <c r="H61" s="286"/>
      <c r="I61" s="286"/>
      <c r="J61" s="286"/>
      <c r="K61" s="286"/>
      <c r="L61" s="286"/>
      <c r="M61" s="287"/>
      <c r="N61" s="398"/>
      <c r="O61" s="398"/>
      <c r="P61" s="398"/>
      <c r="Q61" s="398"/>
      <c r="R61" s="291"/>
      <c r="S61" s="292"/>
      <c r="T61" s="292"/>
      <c r="U61" s="292"/>
      <c r="V61" s="292"/>
      <c r="W61" s="292"/>
      <c r="X61" s="292"/>
      <c r="Y61" s="292"/>
      <c r="Z61" s="292"/>
      <c r="AA61" s="292"/>
      <c r="AB61" s="292"/>
      <c r="AC61" s="292"/>
      <c r="AD61" s="292"/>
      <c r="AE61" s="292"/>
      <c r="AF61" s="292"/>
      <c r="AG61" s="292"/>
      <c r="AH61" s="292"/>
      <c r="AI61" s="292"/>
      <c r="AJ61" s="293"/>
      <c r="AK61" s="40" t="str">
        <f>IF(COUNTA(R60)=1,"〇","×")</f>
        <v>×</v>
      </c>
      <c r="AL61" s="2" t="s">
        <v>22</v>
      </c>
      <c r="BF61" s="114"/>
      <c r="BH61" s="112"/>
      <c r="BI61" s="112"/>
      <c r="BQ61" s="133"/>
      <c r="BR61" s="133"/>
      <c r="BS61" s="133"/>
      <c r="BT61" s="133"/>
      <c r="BU61" s="133"/>
      <c r="BW61" s="54" t="s">
        <v>205</v>
      </c>
      <c r="BX61" s="12">
        <v>339</v>
      </c>
      <c r="BY61" s="54" t="s">
        <v>226</v>
      </c>
      <c r="BZ61" s="12">
        <f t="shared" si="1"/>
        <v>339</v>
      </c>
      <c r="CA61" s="54" t="s">
        <v>222</v>
      </c>
      <c r="CB61" s="12" t="str">
        <f t="shared" si="2"/>
        <v/>
      </c>
      <c r="CC61" s="54" t="s">
        <v>222</v>
      </c>
      <c r="CD61" s="12" t="str">
        <f t="shared" si="3"/>
        <v/>
      </c>
      <c r="CE61" s="54" t="s">
        <v>222</v>
      </c>
      <c r="CF61" s="12" t="str">
        <f t="shared" si="4"/>
        <v/>
      </c>
      <c r="CG61" s="132"/>
      <c r="CH61" s="5"/>
      <c r="CI61" s="10" t="s">
        <v>206</v>
      </c>
      <c r="CJ61" s="11">
        <f t="shared" si="0"/>
        <v>311</v>
      </c>
      <c r="CL61" s="10" t="s">
        <v>158</v>
      </c>
      <c r="CM61" s="10">
        <v>13</v>
      </c>
      <c r="CO61" s="55">
        <v>37</v>
      </c>
      <c r="CQ61" s="56"/>
    </row>
    <row r="62" spans="1:95" s="3" customFormat="1" ht="25.5" customHeight="1">
      <c r="A62" s="299" t="s">
        <v>130</v>
      </c>
      <c r="B62" s="300"/>
      <c r="C62" s="300"/>
      <c r="D62" s="301"/>
      <c r="E62" s="280" t="str">
        <f>IFERROR(TEXT(VLOOKUP(G62,BE:BF,2,FALSE),"00"),"")</f>
        <v/>
      </c>
      <c r="F62" s="247"/>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7" t="s">
        <v>418</v>
      </c>
      <c r="AE62" s="247"/>
      <c r="AF62" s="247"/>
      <c r="AG62" s="247"/>
      <c r="AH62" s="249"/>
      <c r="AI62" s="249"/>
      <c r="AJ62" s="249"/>
      <c r="AK62" s="40" t="str">
        <f>IF(COUNTA(G62)=1,"〇","×")</f>
        <v>×</v>
      </c>
      <c r="AL62" s="2" t="s">
        <v>33</v>
      </c>
      <c r="BF62" s="114"/>
      <c r="BH62" s="112"/>
      <c r="BI62" s="112"/>
      <c r="BQ62" s="133"/>
      <c r="BR62" s="133"/>
      <c r="BS62" s="133"/>
      <c r="BT62" s="133"/>
      <c r="BU62" s="133"/>
      <c r="BW62" s="54" t="s">
        <v>206</v>
      </c>
      <c r="BX62" s="12">
        <v>311</v>
      </c>
      <c r="BY62" s="54" t="s">
        <v>227</v>
      </c>
      <c r="BZ62" s="12">
        <f t="shared" si="1"/>
        <v>311</v>
      </c>
      <c r="CA62" s="54" t="s">
        <v>222</v>
      </c>
      <c r="CB62" s="12" t="str">
        <f t="shared" si="2"/>
        <v/>
      </c>
      <c r="CC62" s="54" t="s">
        <v>222</v>
      </c>
      <c r="CD62" s="12" t="str">
        <f t="shared" si="3"/>
        <v/>
      </c>
      <c r="CE62" s="54" t="s">
        <v>222</v>
      </c>
      <c r="CF62" s="12" t="str">
        <f t="shared" si="4"/>
        <v/>
      </c>
      <c r="CG62" s="132"/>
      <c r="CH62" s="5"/>
      <c r="CI62" s="10" t="s">
        <v>207</v>
      </c>
      <c r="CJ62" s="11">
        <f>BX63</f>
        <v>137</v>
      </c>
      <c r="CL62" s="10" t="s">
        <v>159</v>
      </c>
      <c r="CM62" s="10">
        <v>14</v>
      </c>
      <c r="CO62" s="55">
        <v>35</v>
      </c>
      <c r="CQ62" s="56"/>
    </row>
    <row r="63" spans="1:95" s="3" customFormat="1" ht="25.5" customHeight="1">
      <c r="A63" s="302"/>
      <c r="B63" s="303"/>
      <c r="C63" s="303"/>
      <c r="D63" s="304"/>
      <c r="E63" s="247"/>
      <c r="F63" s="247"/>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7"/>
      <c r="AE63" s="247"/>
      <c r="AF63" s="247"/>
      <c r="AG63" s="247"/>
      <c r="AH63" s="249"/>
      <c r="AI63" s="249"/>
      <c r="AJ63" s="249"/>
      <c r="AK63" s="2"/>
      <c r="AL63" s="9"/>
      <c r="BF63" s="114"/>
      <c r="BH63" s="112"/>
      <c r="BI63" s="112"/>
      <c r="BQ63" s="133"/>
      <c r="BR63" s="133"/>
      <c r="BS63" s="133"/>
      <c r="BT63" s="133"/>
      <c r="BU63" s="133"/>
      <c r="BV63" s="14"/>
      <c r="BW63" s="54" t="s">
        <v>207</v>
      </c>
      <c r="BX63" s="12">
        <v>137</v>
      </c>
      <c r="BY63" s="54" t="s">
        <v>228</v>
      </c>
      <c r="BZ63" s="12">
        <f t="shared" si="1"/>
        <v>137</v>
      </c>
      <c r="CA63" s="54" t="s">
        <v>222</v>
      </c>
      <c r="CB63" s="12" t="str">
        <f t="shared" si="2"/>
        <v/>
      </c>
      <c r="CC63" s="54" t="s">
        <v>222</v>
      </c>
      <c r="CD63" s="12" t="str">
        <f t="shared" si="3"/>
        <v/>
      </c>
      <c r="CE63" s="54" t="s">
        <v>222</v>
      </c>
      <c r="CF63" s="12" t="str">
        <f t="shared" si="4"/>
        <v/>
      </c>
      <c r="CG63" s="132"/>
      <c r="CH63" s="5"/>
      <c r="CI63" s="10" t="s">
        <v>208</v>
      </c>
      <c r="CJ63" s="11">
        <f t="shared" si="0"/>
        <v>508</v>
      </c>
      <c r="CL63" s="10" t="s">
        <v>160</v>
      </c>
      <c r="CM63" s="10">
        <v>15</v>
      </c>
    </row>
    <row r="64" spans="1:95" s="3" customFormat="1" ht="25.5" customHeight="1">
      <c r="A64" s="299" t="s">
        <v>29</v>
      </c>
      <c r="B64" s="300"/>
      <c r="C64" s="300"/>
      <c r="D64" s="301"/>
      <c r="E64" s="248"/>
      <c r="F64" s="249"/>
      <c r="G64" s="404" t="str">
        <f>IF(E64=A68,C68,IF(E64=A69,C69,IF(E64=A70,C70,IF(E64=A71,C71,IF(E64=A73,C73,IF(E64=A75,C75,IF(E64=A77,C77,"")))))))</f>
        <v/>
      </c>
      <c r="H64" s="404"/>
      <c r="I64" s="404"/>
      <c r="J64" s="404"/>
      <c r="K64" s="404"/>
      <c r="L64" s="404"/>
      <c r="M64" s="404"/>
      <c r="N64" s="404"/>
      <c r="O64" s="404"/>
      <c r="P64" s="404"/>
      <c r="Q64" s="404"/>
      <c r="R64" s="404"/>
      <c r="S64" s="404"/>
      <c r="T64" s="404"/>
      <c r="U64" s="404"/>
      <c r="V64" s="404"/>
      <c r="W64" s="404"/>
      <c r="X64" s="404"/>
      <c r="Y64" s="404"/>
      <c r="Z64" s="404"/>
      <c r="AA64" s="404"/>
      <c r="AB64" s="404"/>
      <c r="AC64" s="404"/>
      <c r="AD64" s="403" t="s">
        <v>417</v>
      </c>
      <c r="AE64" s="403"/>
      <c r="AF64" s="403"/>
      <c r="AG64" s="403"/>
      <c r="AH64" s="405"/>
      <c r="AI64" s="405"/>
      <c r="AJ64" s="405"/>
      <c r="AK64" s="40" t="str">
        <f>IF(COUNTA(E64)=1,"〇","×")</f>
        <v>×</v>
      </c>
      <c r="AL64" s="2" t="s">
        <v>124</v>
      </c>
      <c r="BF64" s="114"/>
      <c r="BH64" s="112"/>
      <c r="BI64" s="112"/>
      <c r="BQ64" s="133"/>
      <c r="BR64" s="133"/>
      <c r="BS64" s="133"/>
      <c r="BT64" s="133"/>
      <c r="BU64" s="133"/>
      <c r="BV64" s="14"/>
      <c r="BW64" s="54" t="s">
        <v>208</v>
      </c>
      <c r="BX64" s="12">
        <v>508</v>
      </c>
      <c r="BY64" s="54" t="s">
        <v>229</v>
      </c>
      <c r="BZ64" s="12">
        <f t="shared" si="1"/>
        <v>508</v>
      </c>
      <c r="CA64" s="54" t="s">
        <v>222</v>
      </c>
      <c r="CB64" s="12" t="str">
        <f t="shared" si="2"/>
        <v/>
      </c>
      <c r="CC64" s="54" t="s">
        <v>222</v>
      </c>
      <c r="CD64" s="12" t="str">
        <f t="shared" si="3"/>
        <v/>
      </c>
      <c r="CE64" s="54" t="s">
        <v>222</v>
      </c>
      <c r="CF64" s="12" t="str">
        <f t="shared" si="4"/>
        <v/>
      </c>
      <c r="CG64" s="132"/>
      <c r="CH64" s="5"/>
      <c r="CI64" s="10" t="s">
        <v>209</v>
      </c>
      <c r="CJ64" s="11">
        <f t="shared" si="0"/>
        <v>204</v>
      </c>
      <c r="CL64" s="10" t="s">
        <v>161</v>
      </c>
      <c r="CM64" s="10">
        <v>16</v>
      </c>
    </row>
    <row r="65" spans="1:102" s="3" customFormat="1" ht="25.5" customHeight="1">
      <c r="A65" s="302"/>
      <c r="B65" s="303"/>
      <c r="C65" s="303"/>
      <c r="D65" s="304"/>
      <c r="E65" s="249"/>
      <c r="F65" s="249"/>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3"/>
      <c r="AE65" s="403"/>
      <c r="AF65" s="403"/>
      <c r="AG65" s="403"/>
      <c r="AH65" s="405"/>
      <c r="AI65" s="405"/>
      <c r="AJ65" s="405"/>
      <c r="AK65" s="2"/>
      <c r="BF65" s="114"/>
      <c r="BH65" s="112"/>
      <c r="BI65" s="112"/>
      <c r="BQ65" s="133"/>
      <c r="BR65" s="133"/>
      <c r="BS65" s="133"/>
      <c r="BT65" s="133"/>
      <c r="BU65" s="133"/>
      <c r="BV65" s="14"/>
      <c r="BW65" s="54" t="s">
        <v>209</v>
      </c>
      <c r="BX65" s="12">
        <v>204</v>
      </c>
      <c r="BY65" s="54" t="s">
        <v>230</v>
      </c>
      <c r="BZ65" s="12">
        <f t="shared" si="1"/>
        <v>204</v>
      </c>
      <c r="CA65" s="54" t="s">
        <v>222</v>
      </c>
      <c r="CB65" s="12" t="str">
        <f t="shared" si="2"/>
        <v/>
      </c>
      <c r="CC65" s="54" t="s">
        <v>222</v>
      </c>
      <c r="CD65" s="12" t="str">
        <f t="shared" si="3"/>
        <v/>
      </c>
      <c r="CE65" s="54" t="s">
        <v>222</v>
      </c>
      <c r="CF65" s="12" t="str">
        <f t="shared" si="4"/>
        <v/>
      </c>
      <c r="CG65" s="132"/>
      <c r="CH65" s="5"/>
      <c r="CI65" s="10" t="s">
        <v>210</v>
      </c>
      <c r="CJ65" s="11">
        <f t="shared" si="0"/>
        <v>148</v>
      </c>
      <c r="CL65" s="10" t="s">
        <v>162</v>
      </c>
      <c r="CM65" s="10">
        <v>17</v>
      </c>
    </row>
    <row r="66" spans="1:102" s="3" customFormat="1">
      <c r="U66" s="4"/>
      <c r="BF66" s="114"/>
      <c r="BH66" s="112"/>
      <c r="BI66" s="112"/>
      <c r="BQ66" s="133"/>
      <c r="BR66" s="133"/>
      <c r="BS66" s="133"/>
      <c r="BT66" s="133"/>
      <c r="BU66" s="133"/>
      <c r="BV66" s="14"/>
      <c r="BW66" s="54" t="s">
        <v>210</v>
      </c>
      <c r="BX66" s="12">
        <v>148</v>
      </c>
      <c r="BY66" s="54" t="s">
        <v>231</v>
      </c>
      <c r="BZ66" s="12">
        <f t="shared" si="1"/>
        <v>148</v>
      </c>
      <c r="CA66" s="54" t="s">
        <v>222</v>
      </c>
      <c r="CB66" s="12" t="str">
        <f t="shared" si="2"/>
        <v/>
      </c>
      <c r="CC66" s="54" t="s">
        <v>222</v>
      </c>
      <c r="CD66" s="12" t="str">
        <f t="shared" si="3"/>
        <v/>
      </c>
      <c r="CE66" s="54" t="s">
        <v>222</v>
      </c>
      <c r="CF66" s="12" t="str">
        <f t="shared" si="4"/>
        <v/>
      </c>
      <c r="CG66" s="132"/>
      <c r="CH66" s="5"/>
      <c r="CI66" s="10" t="s">
        <v>211</v>
      </c>
      <c r="CJ66" s="11">
        <f t="shared" si="0"/>
        <v>33</v>
      </c>
      <c r="CL66" s="10" t="s">
        <v>163</v>
      </c>
      <c r="CM66" s="10">
        <v>18</v>
      </c>
    </row>
    <row r="67" spans="1:102" s="3" customFormat="1">
      <c r="A67" s="273" t="s">
        <v>34</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N67" s="3" t="str">
        <f>IF(E64=A68,C68,IF(E64=A69,C69,IF(E64=A70,C70,IF(E64=A71,C71,IF(E64=A73,C73,IF(E64=A75,C75,IF(E64=A77,C77,"")))))))</f>
        <v/>
      </c>
      <c r="BF67" s="114"/>
      <c r="BH67" s="112"/>
      <c r="BI67" s="112"/>
      <c r="BQ67" s="133"/>
      <c r="BR67" s="133"/>
      <c r="BS67" s="133"/>
      <c r="BT67" s="133"/>
      <c r="BU67" s="133"/>
      <c r="BV67" s="14"/>
      <c r="BW67" s="54" t="s">
        <v>211</v>
      </c>
      <c r="BX67" s="12">
        <v>33</v>
      </c>
      <c r="BY67" s="54" t="s">
        <v>232</v>
      </c>
      <c r="BZ67" s="12">
        <f t="shared" si="1"/>
        <v>33</v>
      </c>
      <c r="CA67" s="54" t="s">
        <v>222</v>
      </c>
      <c r="CB67" s="12" t="str">
        <f t="shared" si="2"/>
        <v/>
      </c>
      <c r="CC67" s="54" t="s">
        <v>222</v>
      </c>
      <c r="CD67" s="12" t="str">
        <f t="shared" si="3"/>
        <v/>
      </c>
      <c r="CE67" s="54" t="s">
        <v>222</v>
      </c>
      <c r="CF67" s="12" t="str">
        <f t="shared" si="4"/>
        <v/>
      </c>
      <c r="CG67" s="132"/>
      <c r="CH67" s="5"/>
      <c r="CI67" s="10" t="s">
        <v>212</v>
      </c>
      <c r="CJ67" s="11">
        <f t="shared" si="0"/>
        <v>320</v>
      </c>
      <c r="CL67" s="10" t="s">
        <v>164</v>
      </c>
      <c r="CM67" s="10">
        <v>19</v>
      </c>
    </row>
    <row r="68" spans="1:102" s="3" customFormat="1" ht="48.75" customHeight="1">
      <c r="A68" s="250" t="s">
        <v>23</v>
      </c>
      <c r="B68" s="251"/>
      <c r="C68" s="252" t="s">
        <v>309</v>
      </c>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4"/>
      <c r="AK68" s="2"/>
      <c r="BF68" s="114"/>
      <c r="BH68" s="112"/>
      <c r="BI68" s="112"/>
      <c r="BQ68" s="133"/>
      <c r="BR68" s="133"/>
      <c r="BS68" s="133"/>
      <c r="BT68" s="133"/>
      <c r="BU68" s="133"/>
      <c r="BV68" s="14"/>
      <c r="BW68" s="54" t="s">
        <v>212</v>
      </c>
      <c r="BX68" s="12">
        <v>320</v>
      </c>
      <c r="BY68" s="54" t="s">
        <v>233</v>
      </c>
      <c r="BZ68" s="12">
        <f t="shared" si="1"/>
        <v>320</v>
      </c>
      <c r="CA68" s="54" t="s">
        <v>222</v>
      </c>
      <c r="CB68" s="12" t="str">
        <f t="shared" si="2"/>
        <v/>
      </c>
      <c r="CC68" s="54" t="s">
        <v>222</v>
      </c>
      <c r="CD68" s="12" t="str">
        <f t="shared" si="3"/>
        <v/>
      </c>
      <c r="CE68" s="54" t="s">
        <v>222</v>
      </c>
      <c r="CF68" s="12" t="str">
        <f t="shared" si="4"/>
        <v/>
      </c>
      <c r="CG68" s="132"/>
      <c r="CH68" s="5"/>
      <c r="CI68" s="10" t="s">
        <v>213</v>
      </c>
      <c r="CJ68" s="11">
        <f t="shared" si="0"/>
        <v>148</v>
      </c>
      <c r="CL68" s="10" t="s">
        <v>173</v>
      </c>
      <c r="CM68" s="10">
        <v>20</v>
      </c>
    </row>
    <row r="69" spans="1:102" s="3" customFormat="1" ht="48.05" customHeight="1">
      <c r="A69" s="250" t="s">
        <v>24</v>
      </c>
      <c r="B69" s="251"/>
      <c r="C69" s="277" t="s">
        <v>310</v>
      </c>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9"/>
      <c r="AK69" s="2"/>
      <c r="BF69" s="114"/>
      <c r="BH69" s="112"/>
      <c r="BI69" s="112"/>
      <c r="BQ69" s="133"/>
      <c r="BR69" s="133"/>
      <c r="BS69" s="133"/>
      <c r="BT69" s="14"/>
      <c r="BU69" s="14"/>
      <c r="BV69" s="14"/>
      <c r="BW69" s="54" t="s">
        <v>213</v>
      </c>
      <c r="BX69" s="12">
        <v>148</v>
      </c>
      <c r="BY69" s="54" t="s">
        <v>234</v>
      </c>
      <c r="BZ69" s="12">
        <f t="shared" si="1"/>
        <v>148</v>
      </c>
      <c r="CA69" s="54" t="s">
        <v>222</v>
      </c>
      <c r="CB69" s="12" t="str">
        <f t="shared" si="2"/>
        <v/>
      </c>
      <c r="CC69" s="54" t="s">
        <v>222</v>
      </c>
      <c r="CD69" s="12" t="str">
        <f t="shared" si="3"/>
        <v/>
      </c>
      <c r="CE69" s="54" t="s">
        <v>222</v>
      </c>
      <c r="CF69" s="12" t="str">
        <f t="shared" si="4"/>
        <v/>
      </c>
      <c r="CG69" s="132"/>
      <c r="CH69" s="5"/>
      <c r="CI69" s="10" t="s">
        <v>214</v>
      </c>
      <c r="CJ69" s="11">
        <f t="shared" si="0"/>
        <v>475</v>
      </c>
      <c r="CL69" s="10" t="s">
        <v>175</v>
      </c>
      <c r="CM69" s="10">
        <v>21</v>
      </c>
    </row>
    <row r="70" spans="1:102" s="3" customFormat="1" ht="48.05" customHeight="1">
      <c r="A70" s="275" t="s">
        <v>25</v>
      </c>
      <c r="B70" s="276"/>
      <c r="C70" s="277" t="s">
        <v>573</v>
      </c>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9"/>
      <c r="AK70" s="2"/>
      <c r="BE70" s="14"/>
      <c r="BF70" s="114"/>
      <c r="BG70" s="49"/>
      <c r="BH70" s="114"/>
      <c r="BI70" s="114"/>
      <c r="BJ70" s="14"/>
      <c r="BL70" s="14"/>
      <c r="BM70" s="14"/>
      <c r="BN70" s="14"/>
      <c r="BO70" s="14"/>
      <c r="BP70" s="14"/>
      <c r="BQ70" s="14"/>
      <c r="BR70" s="14"/>
      <c r="BS70" s="14"/>
      <c r="BT70" s="133"/>
      <c r="BU70" s="133"/>
      <c r="BW70" s="54" t="s">
        <v>214</v>
      </c>
      <c r="BX70" s="12">
        <v>475</v>
      </c>
      <c r="BY70" s="54" t="s">
        <v>235</v>
      </c>
      <c r="BZ70" s="12">
        <f t="shared" si="1"/>
        <v>475</v>
      </c>
      <c r="CA70" s="54" t="s">
        <v>254</v>
      </c>
      <c r="CB70" s="12">
        <f t="shared" si="2"/>
        <v>475</v>
      </c>
      <c r="CC70" s="54" t="s">
        <v>257</v>
      </c>
      <c r="CD70" s="12">
        <f t="shared" si="3"/>
        <v>475</v>
      </c>
      <c r="CE70" s="54" t="s">
        <v>222</v>
      </c>
      <c r="CF70" s="12" t="str">
        <f t="shared" si="4"/>
        <v/>
      </c>
      <c r="CG70" s="132"/>
      <c r="CH70" s="5"/>
      <c r="CI70" s="10" t="s">
        <v>215</v>
      </c>
      <c r="CJ70" s="11">
        <f>CE71</f>
        <v>638</v>
      </c>
      <c r="CL70" s="10" t="s">
        <v>165</v>
      </c>
      <c r="CM70" s="10">
        <v>22</v>
      </c>
    </row>
    <row r="71" spans="1:102" s="3" customFormat="1">
      <c r="A71" s="399" t="s">
        <v>26</v>
      </c>
      <c r="B71" s="400"/>
      <c r="C71" s="402" t="s">
        <v>311</v>
      </c>
      <c r="D71" s="400"/>
      <c r="E71" s="400"/>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2"/>
      <c r="AM71" s="3" t="b">
        <v>0</v>
      </c>
      <c r="BD71" s="110"/>
      <c r="BF71" s="114"/>
      <c r="BH71" s="112"/>
      <c r="BI71" s="112"/>
      <c r="BJ71" s="49"/>
      <c r="BK71" s="14"/>
      <c r="BL71" s="13"/>
      <c r="BM71" s="13"/>
      <c r="BN71" s="14"/>
      <c r="BQ71" s="133"/>
      <c r="BR71" s="133"/>
      <c r="BS71" s="133"/>
      <c r="BT71" s="128"/>
      <c r="BU71" s="128"/>
      <c r="BV71" s="47"/>
      <c r="BW71" s="129"/>
      <c r="BX71" s="129"/>
      <c r="BY71" s="139" t="s">
        <v>283</v>
      </c>
      <c r="BZ71" s="129"/>
      <c r="CA71" s="132"/>
      <c r="CB71" s="132"/>
      <c r="CC71" s="132"/>
      <c r="CD71" s="54" t="s">
        <v>215</v>
      </c>
      <c r="CE71" s="12">
        <v>638</v>
      </c>
      <c r="CF71" s="54" t="s">
        <v>236</v>
      </c>
      <c r="CG71" s="12">
        <f t="shared" si="1"/>
        <v>638</v>
      </c>
      <c r="CH71" s="54" t="s">
        <v>255</v>
      </c>
      <c r="CI71" s="12">
        <f t="shared" si="2"/>
        <v>638</v>
      </c>
      <c r="CJ71" s="54" t="s">
        <v>258</v>
      </c>
      <c r="CK71" s="12">
        <f t="shared" si="3"/>
        <v>638</v>
      </c>
      <c r="CL71" s="54" t="s">
        <v>222</v>
      </c>
      <c r="CM71" s="12" t="str">
        <f t="shared" ref="CM71:CM85" si="5">IF(CL71="","",$CE71)</f>
        <v/>
      </c>
      <c r="CO71" s="5"/>
      <c r="CP71" s="10" t="s">
        <v>216</v>
      </c>
      <c r="CQ71" s="11">
        <f t="shared" si="0"/>
        <v>38</v>
      </c>
      <c r="CS71" s="10" t="s">
        <v>166</v>
      </c>
      <c r="CT71" s="10">
        <v>23</v>
      </c>
    </row>
    <row r="72" spans="1:102" s="3" customFormat="1">
      <c r="A72" s="401"/>
      <c r="B72" s="401"/>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2"/>
      <c r="AM72" s="3" t="b">
        <v>0</v>
      </c>
      <c r="BD72" s="110"/>
      <c r="BE72" s="110"/>
      <c r="BF72" s="110"/>
      <c r="BG72" s="110"/>
      <c r="BH72" s="110"/>
      <c r="BI72" s="110"/>
      <c r="BJ72" s="110"/>
      <c r="BK72" s="280" t="s">
        <v>184</v>
      </c>
      <c r="BL72" s="136" t="s">
        <v>147</v>
      </c>
      <c r="BM72" s="114" t="s">
        <v>23</v>
      </c>
      <c r="BN72" s="137" t="s">
        <v>189</v>
      </c>
      <c r="BO72" s="108" t="s">
        <v>190</v>
      </c>
      <c r="BP72" s="108"/>
      <c r="BQ72" s="128"/>
      <c r="BR72" s="128"/>
      <c r="BS72" s="128"/>
      <c r="BT72" s="128"/>
      <c r="BU72" s="128"/>
      <c r="BV72" s="5"/>
      <c r="BW72" s="15"/>
      <c r="BX72" s="129"/>
      <c r="BY72" s="38" t="s">
        <v>23</v>
      </c>
      <c r="BZ72" s="127" t="s">
        <v>44</v>
      </c>
      <c r="CA72" s="127" t="s">
        <v>45</v>
      </c>
      <c r="CB72" s="127" t="s">
        <v>46</v>
      </c>
      <c r="CC72" s="127" t="s">
        <v>47</v>
      </c>
      <c r="CD72" s="54" t="s">
        <v>216</v>
      </c>
      <c r="CE72" s="12">
        <f t="shared" ref="CE72:CE85" si="6">IF($AH$62=0,CO49,$AH$62*CO49)</f>
        <v>38</v>
      </c>
      <c r="CF72" s="54" t="s">
        <v>237</v>
      </c>
      <c r="CG72" s="12">
        <f t="shared" si="1"/>
        <v>38</v>
      </c>
      <c r="CH72" s="54" t="s">
        <v>222</v>
      </c>
      <c r="CI72" s="12" t="str">
        <f t="shared" si="2"/>
        <v/>
      </c>
      <c r="CJ72" s="54" t="s">
        <v>259</v>
      </c>
      <c r="CK72" s="12">
        <f t="shared" si="3"/>
        <v>38</v>
      </c>
      <c r="CL72" s="54" t="s">
        <v>222</v>
      </c>
      <c r="CM72" s="12" t="str">
        <f t="shared" si="5"/>
        <v/>
      </c>
      <c r="CO72" s="5"/>
      <c r="CP72" s="10" t="s">
        <v>217</v>
      </c>
      <c r="CQ72" s="11">
        <f t="shared" si="0"/>
        <v>40</v>
      </c>
      <c r="CS72" s="10" t="s">
        <v>167</v>
      </c>
      <c r="CT72" s="10">
        <v>24</v>
      </c>
    </row>
    <row r="73" spans="1:102" s="3" customFormat="1">
      <c r="A73" s="280" t="s">
        <v>32</v>
      </c>
      <c r="B73" s="319"/>
      <c r="C73" s="281" t="s">
        <v>476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
      <c r="BD73" s="110"/>
      <c r="BE73" s="110"/>
      <c r="BF73" s="110"/>
      <c r="BG73" s="110"/>
      <c r="BH73" s="110"/>
      <c r="BI73" s="110"/>
      <c r="BJ73" s="110"/>
      <c r="BK73" s="280"/>
      <c r="BL73" s="136" t="s">
        <v>148</v>
      </c>
      <c r="BM73" s="114" t="s">
        <v>23</v>
      </c>
      <c r="BN73" s="137" t="s">
        <v>189</v>
      </c>
      <c r="BO73" s="108" t="s">
        <v>190</v>
      </c>
      <c r="BP73" s="108"/>
      <c r="BQ73" s="128"/>
      <c r="BR73" s="128"/>
      <c r="BS73" s="128"/>
      <c r="BT73" s="128"/>
      <c r="BU73" s="128"/>
      <c r="BV73" s="5"/>
      <c r="BW73" s="15"/>
      <c r="BX73" s="129"/>
      <c r="BY73" s="131" t="s">
        <v>24</v>
      </c>
      <c r="BZ73" s="127" t="s">
        <v>44</v>
      </c>
      <c r="CA73" s="127" t="s">
        <v>45</v>
      </c>
      <c r="CB73" s="127" t="s">
        <v>46</v>
      </c>
      <c r="CC73" s="127" t="s">
        <v>47</v>
      </c>
      <c r="CD73" s="54" t="s">
        <v>217</v>
      </c>
      <c r="CE73" s="12">
        <f t="shared" si="6"/>
        <v>40</v>
      </c>
      <c r="CF73" s="54" t="s">
        <v>238</v>
      </c>
      <c r="CG73" s="12">
        <f t="shared" si="1"/>
        <v>40</v>
      </c>
      <c r="CH73" s="54" t="s">
        <v>222</v>
      </c>
      <c r="CI73" s="12" t="str">
        <f t="shared" si="2"/>
        <v/>
      </c>
      <c r="CJ73" s="54" t="s">
        <v>260</v>
      </c>
      <c r="CK73" s="12">
        <f t="shared" si="3"/>
        <v>40</v>
      </c>
      <c r="CL73" s="54" t="s">
        <v>222</v>
      </c>
      <c r="CM73" s="12" t="str">
        <f t="shared" si="5"/>
        <v/>
      </c>
      <c r="CO73" s="5"/>
      <c r="CP73" s="10" t="s">
        <v>218</v>
      </c>
      <c r="CQ73" s="11">
        <f t="shared" si="0"/>
        <v>38</v>
      </c>
      <c r="CS73" s="10" t="s">
        <v>168</v>
      </c>
      <c r="CT73" s="10">
        <v>25</v>
      </c>
    </row>
    <row r="74" spans="1:102" s="3" customFormat="1">
      <c r="A74" s="319"/>
      <c r="B74" s="319"/>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
      <c r="BD74" s="110"/>
      <c r="BE74" s="110"/>
      <c r="BF74" s="110"/>
      <c r="BG74" s="110"/>
      <c r="BH74" s="110"/>
      <c r="BI74" s="110"/>
      <c r="BJ74" s="110"/>
      <c r="BK74" s="280"/>
      <c r="BL74" s="136" t="s">
        <v>149</v>
      </c>
      <c r="BM74" s="114" t="s">
        <v>23</v>
      </c>
      <c r="BN74" s="137" t="s">
        <v>189</v>
      </c>
      <c r="BO74" s="108" t="s">
        <v>190</v>
      </c>
      <c r="BP74" s="108"/>
      <c r="BQ74" s="128"/>
      <c r="BR74" s="128"/>
      <c r="BS74" s="128"/>
      <c r="BT74" s="128"/>
      <c r="BU74" s="128"/>
      <c r="BV74" s="5"/>
      <c r="BW74" s="15"/>
      <c r="BX74" s="132"/>
      <c r="BY74" s="131" t="s">
        <v>25</v>
      </c>
      <c r="BZ74" s="127" t="s">
        <v>44</v>
      </c>
      <c r="CA74" s="127" t="s">
        <v>45</v>
      </c>
      <c r="CB74" s="127" t="s">
        <v>46</v>
      </c>
      <c r="CC74" s="127" t="s">
        <v>47</v>
      </c>
      <c r="CD74" s="54" t="s">
        <v>218</v>
      </c>
      <c r="CE74" s="12">
        <f t="shared" si="6"/>
        <v>38</v>
      </c>
      <c r="CF74" s="54" t="s">
        <v>239</v>
      </c>
      <c r="CG74" s="12">
        <f t="shared" si="1"/>
        <v>38</v>
      </c>
      <c r="CH74" s="54" t="s">
        <v>222</v>
      </c>
      <c r="CI74" s="12" t="str">
        <f t="shared" si="2"/>
        <v/>
      </c>
      <c r="CJ74" s="54" t="s">
        <v>261</v>
      </c>
      <c r="CK74" s="12">
        <f t="shared" si="3"/>
        <v>38</v>
      </c>
      <c r="CL74" s="54" t="s">
        <v>222</v>
      </c>
      <c r="CM74" s="12" t="str">
        <f t="shared" si="5"/>
        <v/>
      </c>
      <c r="CO74" s="5"/>
      <c r="CP74" s="10" t="s">
        <v>219</v>
      </c>
      <c r="CQ74" s="11">
        <f t="shared" si="0"/>
        <v>48</v>
      </c>
      <c r="CS74" s="10" t="s">
        <v>169</v>
      </c>
      <c r="CT74" s="10">
        <v>26</v>
      </c>
    </row>
    <row r="75" spans="1:102" s="3" customFormat="1">
      <c r="A75" s="280" t="s">
        <v>322</v>
      </c>
      <c r="B75" s="319"/>
      <c r="C75" s="281" t="s">
        <v>312</v>
      </c>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
      <c r="BD75" s="110"/>
      <c r="BE75" s="110"/>
      <c r="BF75" s="110"/>
      <c r="BG75" s="110"/>
      <c r="BH75" s="110"/>
      <c r="BI75" s="110"/>
      <c r="BJ75" s="110"/>
      <c r="BK75" s="280"/>
      <c r="BL75" s="136" t="s">
        <v>150</v>
      </c>
      <c r="BM75" s="114" t="s">
        <v>23</v>
      </c>
      <c r="BN75" s="137" t="s">
        <v>189</v>
      </c>
      <c r="BO75" s="108" t="s">
        <v>190</v>
      </c>
      <c r="BP75" s="108"/>
      <c r="BQ75" s="128"/>
      <c r="BR75" s="128"/>
      <c r="BS75" s="128"/>
      <c r="BT75" s="128"/>
      <c r="BU75" s="128"/>
      <c r="BV75" s="5"/>
      <c r="BW75" s="15"/>
      <c r="BX75" s="16"/>
      <c r="BY75" s="131" t="s">
        <v>26</v>
      </c>
      <c r="BZ75" s="127" t="s">
        <v>50</v>
      </c>
      <c r="CA75" s="127"/>
      <c r="CB75" s="127"/>
      <c r="CC75" s="127"/>
      <c r="CD75" s="54" t="s">
        <v>219</v>
      </c>
      <c r="CE75" s="12">
        <f t="shared" si="6"/>
        <v>48</v>
      </c>
      <c r="CF75" s="54" t="s">
        <v>240</v>
      </c>
      <c r="CG75" s="12">
        <f t="shared" si="1"/>
        <v>48</v>
      </c>
      <c r="CH75" s="54" t="s">
        <v>222</v>
      </c>
      <c r="CI75" s="12" t="str">
        <f t="shared" si="2"/>
        <v/>
      </c>
      <c r="CJ75" s="54" t="s">
        <v>262</v>
      </c>
      <c r="CK75" s="12">
        <f t="shared" si="3"/>
        <v>48</v>
      </c>
      <c r="CL75" s="54" t="s">
        <v>222</v>
      </c>
      <c r="CM75" s="12" t="str">
        <f t="shared" si="5"/>
        <v/>
      </c>
      <c r="CO75" s="5"/>
      <c r="CP75" s="10" t="s">
        <v>220</v>
      </c>
      <c r="CQ75" s="11">
        <f t="shared" si="0"/>
        <v>43</v>
      </c>
      <c r="CS75" s="10" t="s">
        <v>171</v>
      </c>
      <c r="CT75" s="10">
        <v>27</v>
      </c>
    </row>
    <row r="76" spans="1:102">
      <c r="A76" s="319"/>
      <c r="B76" s="319"/>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BD76" s="111"/>
      <c r="BE76" s="110"/>
      <c r="BF76" s="110"/>
      <c r="BG76" s="110"/>
      <c r="BH76" s="110"/>
      <c r="BI76" s="110"/>
      <c r="BJ76" s="110"/>
      <c r="BK76" s="280"/>
      <c r="BL76" s="136" t="s">
        <v>151</v>
      </c>
      <c r="BM76" s="114" t="s">
        <v>23</v>
      </c>
      <c r="BN76" s="137" t="s">
        <v>189</v>
      </c>
      <c r="BO76" s="108" t="s">
        <v>190</v>
      </c>
      <c r="BP76" s="108"/>
      <c r="BQ76" s="128"/>
      <c r="BR76" s="128"/>
      <c r="BS76" s="128"/>
      <c r="BT76" s="128"/>
      <c r="BU76" s="128"/>
      <c r="BV76" s="5"/>
      <c r="BW76" s="15"/>
      <c r="BX76" s="16"/>
      <c r="BY76" s="38" t="s">
        <v>32</v>
      </c>
      <c r="BZ76" s="38" t="s">
        <v>108</v>
      </c>
      <c r="CA76" s="127"/>
      <c r="CB76" s="127"/>
      <c r="CC76" s="127"/>
      <c r="CD76" s="54" t="s">
        <v>220</v>
      </c>
      <c r="CE76" s="12">
        <f t="shared" si="6"/>
        <v>43</v>
      </c>
      <c r="CF76" s="54" t="s">
        <v>241</v>
      </c>
      <c r="CG76" s="12">
        <f t="shared" si="1"/>
        <v>43</v>
      </c>
      <c r="CH76" s="54" t="s">
        <v>222</v>
      </c>
      <c r="CI76" s="12" t="str">
        <f t="shared" si="2"/>
        <v/>
      </c>
      <c r="CJ76" s="54" t="s">
        <v>263</v>
      </c>
      <c r="CK76" s="12">
        <f t="shared" si="3"/>
        <v>43</v>
      </c>
      <c r="CL76" s="54" t="s">
        <v>222</v>
      </c>
      <c r="CM76" s="12" t="str">
        <f t="shared" si="5"/>
        <v/>
      </c>
      <c r="CN76" s="3"/>
      <c r="CO76" s="5"/>
      <c r="CP76" s="10" t="s">
        <v>221</v>
      </c>
      <c r="CQ76" s="11">
        <f t="shared" si="0"/>
        <v>36</v>
      </c>
      <c r="CR76" s="3"/>
      <c r="CS76" s="10" t="s">
        <v>170</v>
      </c>
      <c r="CT76" s="10">
        <v>28</v>
      </c>
      <c r="CU76" s="3"/>
      <c r="CV76" s="3"/>
      <c r="CW76" s="3"/>
      <c r="CX76" s="3"/>
    </row>
    <row r="77" spans="1:102">
      <c r="A77" s="280" t="s">
        <v>383</v>
      </c>
      <c r="B77" s="319"/>
      <c r="C77" s="281" t="s">
        <v>384</v>
      </c>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BD77" s="111"/>
      <c r="BE77" s="111"/>
      <c r="BF77" s="111"/>
      <c r="BG77" s="111"/>
      <c r="BH77" s="111"/>
      <c r="BI77" s="111"/>
      <c r="BJ77" s="111"/>
      <c r="BK77" s="280"/>
      <c r="BL77" s="136" t="s">
        <v>152</v>
      </c>
      <c r="BM77" s="114" t="s">
        <v>23</v>
      </c>
      <c r="BN77" s="137" t="s">
        <v>189</v>
      </c>
      <c r="BO77" s="108" t="s">
        <v>190</v>
      </c>
      <c r="BP77" s="108"/>
      <c r="BQ77" s="128"/>
      <c r="BR77" s="128"/>
      <c r="BS77" s="128"/>
      <c r="BT77" s="128"/>
      <c r="BU77" s="128"/>
      <c r="BV77" s="5"/>
      <c r="BW77" s="15"/>
      <c r="BX77" s="16"/>
      <c r="BY77" s="129"/>
      <c r="BZ77" s="129"/>
      <c r="CD77" s="54" t="s">
        <v>221</v>
      </c>
      <c r="CE77" s="12">
        <f t="shared" si="6"/>
        <v>36</v>
      </c>
      <c r="CF77" s="54" t="s">
        <v>242</v>
      </c>
      <c r="CG77" s="12">
        <f t="shared" si="1"/>
        <v>36</v>
      </c>
      <c r="CH77" s="54" t="s">
        <v>256</v>
      </c>
      <c r="CI77" s="12">
        <f t="shared" si="2"/>
        <v>36</v>
      </c>
      <c r="CJ77" s="54" t="s">
        <v>264</v>
      </c>
      <c r="CK77" s="12">
        <f t="shared" si="3"/>
        <v>36</v>
      </c>
      <c r="CL77" s="54" t="s">
        <v>222</v>
      </c>
      <c r="CM77" s="12" t="str">
        <f t="shared" si="5"/>
        <v/>
      </c>
      <c r="CN77" s="3"/>
      <c r="CO77" s="5"/>
      <c r="CP77" s="10" t="s">
        <v>284</v>
      </c>
      <c r="CQ77" s="11">
        <f t="shared" si="0"/>
        <v>37</v>
      </c>
      <c r="CR77" s="3"/>
      <c r="CS77" s="10" t="s">
        <v>172</v>
      </c>
      <c r="CT77" s="10">
        <v>29</v>
      </c>
      <c r="CU77" s="3"/>
      <c r="CV77" s="3"/>
      <c r="CW77" s="3"/>
      <c r="CX77" s="3"/>
    </row>
    <row r="78" spans="1:102">
      <c r="A78" s="319"/>
      <c r="B78" s="319"/>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BD78" s="111"/>
      <c r="BE78" s="111"/>
      <c r="BF78" s="111"/>
      <c r="BG78" s="111"/>
      <c r="BH78" s="111"/>
      <c r="BI78" s="111"/>
      <c r="BJ78" s="111"/>
      <c r="BK78" s="280"/>
      <c r="BL78" s="136" t="s">
        <v>153</v>
      </c>
      <c r="BM78" s="114" t="s">
        <v>23</v>
      </c>
      <c r="BN78" s="137" t="s">
        <v>189</v>
      </c>
      <c r="BO78" s="108" t="s">
        <v>190</v>
      </c>
      <c r="BP78" s="108"/>
      <c r="BQ78" s="128"/>
      <c r="BR78" s="128"/>
      <c r="BS78" s="128"/>
      <c r="BT78" s="128"/>
      <c r="BU78" s="128"/>
      <c r="BV78" s="5"/>
      <c r="BW78" s="15"/>
      <c r="BX78" s="129"/>
      <c r="BY78" s="129"/>
      <c r="BZ78" s="129"/>
      <c r="CD78" s="54" t="s">
        <v>284</v>
      </c>
      <c r="CE78" s="12">
        <f t="shared" si="6"/>
        <v>37</v>
      </c>
      <c r="CF78" s="54" t="s">
        <v>292</v>
      </c>
      <c r="CG78" s="12">
        <f t="shared" si="1"/>
        <v>37</v>
      </c>
      <c r="CH78" s="54" t="s">
        <v>222</v>
      </c>
      <c r="CI78" s="12" t="str">
        <f t="shared" si="2"/>
        <v/>
      </c>
      <c r="CJ78" s="54" t="s">
        <v>300</v>
      </c>
      <c r="CK78" s="12">
        <f t="shared" si="3"/>
        <v>37</v>
      </c>
      <c r="CL78" s="54" t="s">
        <v>222</v>
      </c>
      <c r="CM78" s="12" t="str">
        <f t="shared" si="5"/>
        <v/>
      </c>
      <c r="CN78" s="3"/>
      <c r="CO78" s="5"/>
      <c r="CP78" s="10" t="s">
        <v>285</v>
      </c>
      <c r="CQ78" s="11">
        <f t="shared" si="0"/>
        <v>35</v>
      </c>
      <c r="CR78" s="3"/>
      <c r="CS78" s="10" t="s">
        <v>176</v>
      </c>
      <c r="CT78" s="10">
        <v>30</v>
      </c>
      <c r="CU78" s="3"/>
      <c r="CV78" s="3"/>
      <c r="CW78" s="3"/>
      <c r="CX78" s="3"/>
    </row>
    <row r="79" spans="1:102">
      <c r="A79" s="8" t="s">
        <v>62</v>
      </c>
      <c r="C79" s="25"/>
      <c r="D79" s="25"/>
      <c r="E79" s="25"/>
      <c r="F79" s="25"/>
      <c r="G79" s="25"/>
      <c r="H79" s="25"/>
      <c r="I79" s="25"/>
      <c r="J79" s="25"/>
      <c r="K79" s="25"/>
      <c r="L79" s="25"/>
      <c r="M79" s="25"/>
      <c r="N79" s="25"/>
      <c r="O79" s="25"/>
      <c r="P79" s="25"/>
      <c r="Q79" s="25"/>
      <c r="R79" s="25"/>
      <c r="S79" s="25"/>
      <c r="T79" s="25"/>
      <c r="U79" s="26"/>
      <c r="V79" s="25"/>
      <c r="W79" s="25"/>
      <c r="X79" s="25"/>
      <c r="Y79" s="25"/>
      <c r="Z79" s="25"/>
      <c r="AA79" s="25"/>
      <c r="AB79" s="25"/>
      <c r="AC79" s="25"/>
      <c r="AD79" s="25"/>
      <c r="AE79" s="25"/>
      <c r="AF79" s="25"/>
      <c r="AG79" s="25"/>
      <c r="AH79" s="25"/>
      <c r="AI79" s="25"/>
      <c r="AJ79" s="25"/>
      <c r="BD79" s="111"/>
      <c r="BE79" s="111"/>
      <c r="BF79" s="111"/>
      <c r="BG79" s="111"/>
      <c r="BH79" s="111"/>
      <c r="BI79" s="111"/>
      <c r="BJ79" s="111"/>
      <c r="BK79" s="280"/>
      <c r="BL79" s="136" t="s">
        <v>154</v>
      </c>
      <c r="BM79" s="114" t="s">
        <v>23</v>
      </c>
      <c r="BN79" s="137" t="s">
        <v>189</v>
      </c>
      <c r="BO79" s="108" t="s">
        <v>190</v>
      </c>
      <c r="BP79" s="108"/>
      <c r="BQ79" s="128"/>
      <c r="BR79" s="128"/>
      <c r="BS79" s="128"/>
      <c r="BT79" s="128"/>
      <c r="BU79" s="128"/>
      <c r="BV79" s="5"/>
      <c r="BW79" s="15"/>
      <c r="BX79" s="129"/>
      <c r="BY79" s="129"/>
      <c r="BZ79" s="129"/>
      <c r="CD79" s="54" t="s">
        <v>285</v>
      </c>
      <c r="CE79" s="12">
        <f t="shared" si="6"/>
        <v>35</v>
      </c>
      <c r="CF79" s="54" t="s">
        <v>293</v>
      </c>
      <c r="CG79" s="12">
        <f t="shared" si="1"/>
        <v>35</v>
      </c>
      <c r="CH79" s="54" t="s">
        <v>222</v>
      </c>
      <c r="CI79" s="12" t="str">
        <f t="shared" si="2"/>
        <v/>
      </c>
      <c r="CJ79" s="54" t="s">
        <v>301</v>
      </c>
      <c r="CK79" s="12">
        <f t="shared" si="3"/>
        <v>35</v>
      </c>
      <c r="CL79" s="54" t="s">
        <v>222</v>
      </c>
      <c r="CM79" s="12" t="str">
        <f t="shared" si="5"/>
        <v/>
      </c>
      <c r="CN79" s="3"/>
      <c r="CO79" s="5"/>
      <c r="CP79" s="10" t="s">
        <v>286</v>
      </c>
      <c r="CQ79" s="11">
        <f t="shared" si="0"/>
        <v>37</v>
      </c>
      <c r="CR79" s="3"/>
      <c r="CS79" s="10" t="s">
        <v>177</v>
      </c>
      <c r="CT79" s="10">
        <v>31</v>
      </c>
      <c r="CU79" s="3"/>
      <c r="CV79" s="3"/>
      <c r="CW79" s="3"/>
      <c r="CX79" s="3"/>
    </row>
    <row r="80" spans="1:102">
      <c r="A80" s="8" t="s">
        <v>65</v>
      </c>
      <c r="U80" s="6"/>
      <c r="AN80" s="8"/>
      <c r="BD80" s="111"/>
      <c r="BE80" s="111"/>
      <c r="BF80" s="111"/>
      <c r="BG80" s="111"/>
      <c r="BH80" s="111"/>
      <c r="BI80" s="111"/>
      <c r="BJ80" s="111"/>
      <c r="BK80" s="280"/>
      <c r="BL80" s="136" t="s">
        <v>174</v>
      </c>
      <c r="BM80" s="114" t="s">
        <v>23</v>
      </c>
      <c r="BN80" s="137" t="s">
        <v>189</v>
      </c>
      <c r="BO80" s="108" t="s">
        <v>190</v>
      </c>
      <c r="BP80" s="108"/>
      <c r="BQ80" s="128"/>
      <c r="BR80" s="128"/>
      <c r="BS80" s="128"/>
      <c r="BT80" s="128"/>
      <c r="BU80" s="128"/>
      <c r="BV80" s="5"/>
      <c r="BW80" s="15"/>
      <c r="BX80" s="129"/>
      <c r="BY80" s="129"/>
      <c r="BZ80" s="129"/>
      <c r="CD80" s="54" t="s">
        <v>286</v>
      </c>
      <c r="CE80" s="12">
        <f t="shared" si="6"/>
        <v>37</v>
      </c>
      <c r="CF80" s="54" t="s">
        <v>294</v>
      </c>
      <c r="CG80" s="12">
        <f t="shared" si="1"/>
        <v>37</v>
      </c>
      <c r="CH80" s="54" t="s">
        <v>222</v>
      </c>
      <c r="CI80" s="12" t="str">
        <f t="shared" si="2"/>
        <v/>
      </c>
      <c r="CJ80" s="54" t="s">
        <v>302</v>
      </c>
      <c r="CK80" s="12">
        <f t="shared" si="3"/>
        <v>37</v>
      </c>
      <c r="CL80" s="54" t="s">
        <v>222</v>
      </c>
      <c r="CM80" s="12" t="str">
        <f t="shared" si="5"/>
        <v/>
      </c>
      <c r="CN80" s="3"/>
      <c r="CO80" s="5"/>
      <c r="CP80" s="10" t="s">
        <v>287</v>
      </c>
      <c r="CQ80" s="11">
        <f t="shared" si="0"/>
        <v>35</v>
      </c>
      <c r="CR80" s="3"/>
      <c r="CS80" s="10" t="s">
        <v>178</v>
      </c>
      <c r="CT80" s="10">
        <v>32</v>
      </c>
      <c r="CU80" s="3"/>
      <c r="CV80" s="3"/>
      <c r="CW80" s="3"/>
      <c r="CX80" s="3"/>
    </row>
    <row r="81" spans="1:102">
      <c r="A81" s="50" t="s">
        <v>365</v>
      </c>
      <c r="B81" s="8"/>
      <c r="U81" s="6"/>
      <c r="AN81" s="8"/>
      <c r="BD81" s="111"/>
      <c r="BE81" s="111"/>
      <c r="BF81" s="111"/>
      <c r="BG81" s="111"/>
      <c r="BH81" s="111"/>
      <c r="BI81" s="111"/>
      <c r="BJ81" s="111"/>
      <c r="BK81" s="247" t="s">
        <v>185</v>
      </c>
      <c r="BL81" s="136" t="s">
        <v>155</v>
      </c>
      <c r="BM81" s="114" t="s">
        <v>23</v>
      </c>
      <c r="BN81" s="137" t="s">
        <v>191</v>
      </c>
      <c r="BO81" s="108" t="s">
        <v>189</v>
      </c>
      <c r="BP81" s="108"/>
      <c r="BQ81" s="128"/>
      <c r="BR81" s="128"/>
      <c r="BS81" s="128"/>
      <c r="BT81" s="128"/>
      <c r="BU81" s="128"/>
      <c r="BV81" s="5"/>
      <c r="BW81" s="15"/>
      <c r="BX81" s="129"/>
      <c r="CD81" s="54" t="s">
        <v>287</v>
      </c>
      <c r="CE81" s="12">
        <f t="shared" si="6"/>
        <v>35</v>
      </c>
      <c r="CF81" s="54" t="s">
        <v>295</v>
      </c>
      <c r="CG81" s="12">
        <f t="shared" si="1"/>
        <v>35</v>
      </c>
      <c r="CH81" s="54" t="s">
        <v>222</v>
      </c>
      <c r="CI81" s="12" t="str">
        <f t="shared" si="2"/>
        <v/>
      </c>
      <c r="CJ81" s="54" t="s">
        <v>303</v>
      </c>
      <c r="CK81" s="12">
        <f t="shared" si="3"/>
        <v>35</v>
      </c>
      <c r="CL81" s="54" t="s">
        <v>222</v>
      </c>
      <c r="CM81" s="12" t="str">
        <f t="shared" si="5"/>
        <v/>
      </c>
      <c r="CN81" s="3"/>
      <c r="CO81" s="5"/>
      <c r="CP81" s="10" t="s">
        <v>288</v>
      </c>
      <c r="CQ81" s="11">
        <f t="shared" si="0"/>
        <v>37</v>
      </c>
      <c r="CR81" s="3"/>
      <c r="CS81" s="10" t="s">
        <v>179</v>
      </c>
      <c r="CT81" s="10">
        <v>33</v>
      </c>
      <c r="CU81" s="3"/>
      <c r="CV81" s="3"/>
      <c r="CW81" s="3"/>
      <c r="CX81" s="3"/>
    </row>
    <row r="82" spans="1:102">
      <c r="A82" s="8" t="s">
        <v>63</v>
      </c>
      <c r="U82" s="6"/>
      <c r="AN82" s="8"/>
      <c r="BD82" s="111"/>
      <c r="BE82" s="111"/>
      <c r="BF82" s="111"/>
      <c r="BG82" s="111"/>
      <c r="BH82" s="111"/>
      <c r="BI82" s="111"/>
      <c r="BJ82" s="111"/>
      <c r="BK82" s="247"/>
      <c r="BL82" s="136" t="s">
        <v>156</v>
      </c>
      <c r="BM82" s="114" t="s">
        <v>23</v>
      </c>
      <c r="BN82" s="137" t="s">
        <v>191</v>
      </c>
      <c r="BO82" s="108" t="s">
        <v>189</v>
      </c>
      <c r="BP82" s="108"/>
      <c r="BQ82" s="128"/>
      <c r="BR82" s="128"/>
      <c r="BS82" s="128"/>
      <c r="BT82" s="128"/>
      <c r="BU82" s="128"/>
      <c r="BV82" s="5"/>
      <c r="BW82" s="15"/>
      <c r="BX82" s="129"/>
      <c r="CD82" s="54" t="s">
        <v>288</v>
      </c>
      <c r="CE82" s="12">
        <f t="shared" si="6"/>
        <v>37</v>
      </c>
      <c r="CF82" s="54" t="s">
        <v>296</v>
      </c>
      <c r="CG82" s="12">
        <f t="shared" si="1"/>
        <v>37</v>
      </c>
      <c r="CH82" s="54" t="s">
        <v>222</v>
      </c>
      <c r="CI82" s="12" t="str">
        <f t="shared" si="2"/>
        <v/>
      </c>
      <c r="CJ82" s="54" t="s">
        <v>304</v>
      </c>
      <c r="CK82" s="12">
        <f t="shared" si="3"/>
        <v>37</v>
      </c>
      <c r="CL82" s="54" t="s">
        <v>222</v>
      </c>
      <c r="CM82" s="12" t="str">
        <f t="shared" si="5"/>
        <v/>
      </c>
      <c r="CN82" s="3"/>
      <c r="CO82" s="5"/>
      <c r="CP82" s="10" t="s">
        <v>289</v>
      </c>
      <c r="CQ82" s="11">
        <f t="shared" si="0"/>
        <v>35</v>
      </c>
      <c r="CR82" s="3"/>
      <c r="CS82" s="10" t="s">
        <v>180</v>
      </c>
      <c r="CT82" s="10">
        <v>34</v>
      </c>
      <c r="CU82" s="3"/>
      <c r="CV82" s="3"/>
      <c r="CW82" s="3"/>
      <c r="CX82" s="3"/>
    </row>
    <row r="83" spans="1:102">
      <c r="A83" s="8" t="s">
        <v>64</v>
      </c>
      <c r="BD83" s="111"/>
      <c r="BE83" s="111"/>
      <c r="BF83" s="111"/>
      <c r="BG83" s="111"/>
      <c r="BH83" s="111"/>
      <c r="BI83" s="111"/>
      <c r="BJ83" s="111"/>
      <c r="BK83" s="247" t="s">
        <v>186</v>
      </c>
      <c r="BL83" s="136" t="s">
        <v>157</v>
      </c>
      <c r="BM83" s="114" t="s">
        <v>23</v>
      </c>
      <c r="BN83" s="137" t="s">
        <v>191</v>
      </c>
      <c r="BO83" s="108"/>
      <c r="BP83" s="108"/>
      <c r="BQ83" s="128"/>
      <c r="BR83" s="128"/>
      <c r="BS83" s="128"/>
      <c r="BT83" s="128"/>
      <c r="BU83" s="128"/>
      <c r="BV83" s="10"/>
      <c r="BW83" s="15"/>
      <c r="BX83" s="129"/>
      <c r="CD83" s="54" t="s">
        <v>289</v>
      </c>
      <c r="CE83" s="12">
        <f t="shared" si="6"/>
        <v>35</v>
      </c>
      <c r="CF83" s="54" t="s">
        <v>297</v>
      </c>
      <c r="CG83" s="12">
        <f t="shared" si="1"/>
        <v>35</v>
      </c>
      <c r="CH83" s="54" t="s">
        <v>222</v>
      </c>
      <c r="CI83" s="12" t="str">
        <f t="shared" si="2"/>
        <v/>
      </c>
      <c r="CJ83" s="54" t="s">
        <v>305</v>
      </c>
      <c r="CK83" s="12">
        <f t="shared" si="3"/>
        <v>35</v>
      </c>
      <c r="CL83" s="54" t="s">
        <v>222</v>
      </c>
      <c r="CM83" s="12" t="str">
        <f t="shared" si="5"/>
        <v/>
      </c>
      <c r="CN83" s="3"/>
      <c r="CO83" s="5"/>
      <c r="CP83" s="10" t="s">
        <v>290</v>
      </c>
      <c r="CQ83" s="11">
        <f t="shared" si="0"/>
        <v>37</v>
      </c>
      <c r="CR83" s="3"/>
      <c r="CS83" s="10" t="s">
        <v>181</v>
      </c>
      <c r="CT83" s="10">
        <v>35</v>
      </c>
      <c r="CU83" s="3"/>
      <c r="CV83" s="3"/>
      <c r="CW83" s="3"/>
      <c r="CX83" s="3"/>
    </row>
    <row r="84" spans="1:102">
      <c r="A84" s="8" t="s">
        <v>364</v>
      </c>
      <c r="BD84" s="111"/>
      <c r="BE84" s="111"/>
      <c r="BF84" s="111"/>
      <c r="BG84" s="111"/>
      <c r="BH84" s="111"/>
      <c r="BI84" s="111"/>
      <c r="BJ84" s="111"/>
      <c r="BK84" s="247"/>
      <c r="BL84" s="136" t="s">
        <v>158</v>
      </c>
      <c r="BM84" s="114" t="s">
        <v>23</v>
      </c>
      <c r="BN84" s="137" t="s">
        <v>191</v>
      </c>
      <c r="BO84" s="108"/>
      <c r="BP84" s="108"/>
      <c r="BQ84" s="128"/>
      <c r="BR84" s="128"/>
      <c r="BS84" s="128"/>
      <c r="BT84" s="128"/>
      <c r="BU84" s="128"/>
      <c r="BV84" s="10"/>
      <c r="BW84" s="15"/>
      <c r="BX84" s="129"/>
      <c r="CD84" s="54" t="s">
        <v>290</v>
      </c>
      <c r="CE84" s="12">
        <f t="shared" si="6"/>
        <v>37</v>
      </c>
      <c r="CF84" s="54" t="s">
        <v>298</v>
      </c>
      <c r="CG84" s="12">
        <f t="shared" si="1"/>
        <v>37</v>
      </c>
      <c r="CH84" s="54" t="s">
        <v>222</v>
      </c>
      <c r="CI84" s="12" t="str">
        <f t="shared" si="2"/>
        <v/>
      </c>
      <c r="CJ84" s="54" t="s">
        <v>306</v>
      </c>
      <c r="CK84" s="12">
        <f t="shared" si="3"/>
        <v>37</v>
      </c>
      <c r="CL84" s="54" t="s">
        <v>222</v>
      </c>
      <c r="CM84" s="12" t="str">
        <f t="shared" si="5"/>
        <v/>
      </c>
      <c r="CN84" s="3"/>
      <c r="CO84" s="5"/>
      <c r="CP84" s="10" t="s">
        <v>291</v>
      </c>
      <c r="CQ84" s="11">
        <f t="shared" si="0"/>
        <v>35</v>
      </c>
      <c r="CR84" s="3"/>
      <c r="CS84" s="10" t="s">
        <v>182</v>
      </c>
      <c r="CT84" s="10">
        <v>36</v>
      </c>
      <c r="CU84" s="3"/>
      <c r="CV84" s="3"/>
      <c r="CW84" s="3"/>
      <c r="CX84" s="3"/>
    </row>
    <row r="85" spans="1:102">
      <c r="A85" s="8" t="s">
        <v>363</v>
      </c>
      <c r="BD85" s="111"/>
      <c r="BE85" s="111"/>
      <c r="BF85" s="111"/>
      <c r="BG85" s="111"/>
      <c r="BH85" s="111"/>
      <c r="BI85" s="111"/>
      <c r="BJ85" s="111"/>
      <c r="BK85" s="247"/>
      <c r="BL85" s="136" t="s">
        <v>159</v>
      </c>
      <c r="BM85" s="114" t="s">
        <v>23</v>
      </c>
      <c r="BN85" s="137" t="s">
        <v>191</v>
      </c>
      <c r="BO85" s="108"/>
      <c r="BP85" s="108"/>
      <c r="BQ85" s="128"/>
      <c r="BR85" s="128"/>
      <c r="BS85" s="128"/>
      <c r="BT85" s="128"/>
      <c r="BU85" s="128"/>
      <c r="BV85" s="19"/>
      <c r="BW85" s="15"/>
      <c r="CD85" s="54" t="s">
        <v>291</v>
      </c>
      <c r="CE85" s="12">
        <f t="shared" si="6"/>
        <v>35</v>
      </c>
      <c r="CF85" s="54" t="s">
        <v>299</v>
      </c>
      <c r="CG85" s="12">
        <f t="shared" si="1"/>
        <v>35</v>
      </c>
      <c r="CH85" s="54" t="s">
        <v>222</v>
      </c>
      <c r="CI85" s="12" t="str">
        <f t="shared" si="2"/>
        <v/>
      </c>
      <c r="CJ85" s="54" t="s">
        <v>307</v>
      </c>
      <c r="CK85" s="12">
        <f t="shared" si="3"/>
        <v>35</v>
      </c>
      <c r="CL85" s="54" t="s">
        <v>222</v>
      </c>
      <c r="CM85" s="12" t="str">
        <f t="shared" si="5"/>
        <v/>
      </c>
      <c r="CN85" s="3"/>
      <c r="CO85" s="5"/>
      <c r="CP85" s="10" t="s">
        <v>223</v>
      </c>
      <c r="CQ85" s="11">
        <f t="shared" ref="CQ85:CQ97" si="7">BX58</f>
        <v>27</v>
      </c>
      <c r="CR85" s="3"/>
      <c r="CS85" s="10" t="s">
        <v>183</v>
      </c>
      <c r="CT85" s="10">
        <v>37</v>
      </c>
      <c r="CU85" s="3"/>
      <c r="CV85" s="3"/>
      <c r="CW85" s="3"/>
      <c r="CX85" s="3"/>
    </row>
    <row r="86" spans="1:102">
      <c r="A86" s="8"/>
      <c r="B86" s="107"/>
      <c r="C86" s="107"/>
      <c r="D86" s="107"/>
      <c r="E86" s="107"/>
      <c r="F86" s="107"/>
      <c r="G86" s="107"/>
      <c r="H86" s="107"/>
      <c r="I86" s="107"/>
      <c r="J86" s="107"/>
      <c r="K86" s="107"/>
      <c r="L86" s="107"/>
      <c r="M86" s="107"/>
      <c r="N86" s="107"/>
      <c r="O86" s="107"/>
      <c r="P86" s="107"/>
      <c r="Q86" s="107"/>
      <c r="R86" s="107"/>
      <c r="S86" s="107"/>
      <c r="T86" s="107"/>
      <c r="V86" s="107"/>
      <c r="W86" s="107"/>
      <c r="X86" s="107"/>
      <c r="Y86" s="107"/>
      <c r="Z86" s="107"/>
      <c r="AA86" s="107"/>
      <c r="AB86" s="107"/>
      <c r="AC86" s="107"/>
      <c r="AD86" s="107"/>
      <c r="AE86" s="107"/>
      <c r="AF86" s="107"/>
      <c r="AG86" s="107"/>
      <c r="AH86" s="107"/>
      <c r="AI86" s="107"/>
      <c r="AJ86" s="107"/>
      <c r="BD86" s="111"/>
      <c r="BE86" s="111"/>
      <c r="BF86" s="111"/>
      <c r="BG86" s="111"/>
      <c r="BH86" s="111"/>
      <c r="BI86" s="111"/>
      <c r="BJ86" s="111"/>
      <c r="BK86" s="247"/>
      <c r="BL86" s="136" t="s">
        <v>160</v>
      </c>
      <c r="BM86" s="114" t="s">
        <v>23</v>
      </c>
      <c r="BN86" s="137" t="s">
        <v>191</v>
      </c>
      <c r="BO86" s="108"/>
      <c r="BP86" s="108"/>
      <c r="BQ86" s="128"/>
      <c r="BR86" s="128"/>
      <c r="BS86" s="128"/>
      <c r="BT86" s="128"/>
      <c r="BU86" s="128"/>
      <c r="BV86" s="19"/>
      <c r="BW86" s="15"/>
      <c r="CD86" s="129"/>
      <c r="CE86" s="129"/>
      <c r="CF86" s="129"/>
      <c r="CG86" s="129"/>
      <c r="CH86" s="14"/>
      <c r="CI86" s="14"/>
      <c r="CJ86" s="14"/>
      <c r="CK86" s="14"/>
      <c r="CL86" s="14"/>
      <c r="CM86" s="14"/>
      <c r="CN86" s="3"/>
      <c r="CO86" s="5"/>
      <c r="CP86" s="10" t="s">
        <v>224</v>
      </c>
      <c r="CQ86" s="11">
        <f t="shared" si="7"/>
        <v>27</v>
      </c>
      <c r="CR86" s="3"/>
      <c r="CS86" s="3"/>
      <c r="CT86" s="3"/>
      <c r="CU86" s="3"/>
      <c r="CV86" s="3"/>
      <c r="CW86" s="3"/>
      <c r="CX86" s="3"/>
    </row>
    <row r="87" spans="1:102">
      <c r="A87" s="39" t="s">
        <v>462</v>
      </c>
      <c r="G87" s="143"/>
      <c r="BD87" s="111"/>
      <c r="BE87" s="111"/>
      <c r="BF87" s="111"/>
      <c r="BG87" s="111"/>
      <c r="BH87" s="111"/>
      <c r="BI87" s="111"/>
      <c r="BJ87" s="111"/>
      <c r="BK87" s="247"/>
      <c r="BL87" s="136" t="s">
        <v>161</v>
      </c>
      <c r="BM87" s="114" t="s">
        <v>23</v>
      </c>
      <c r="BN87" s="137" t="s">
        <v>191</v>
      </c>
      <c r="BO87" s="108"/>
      <c r="BP87" s="108"/>
      <c r="BQ87" s="128"/>
      <c r="BR87" s="128"/>
      <c r="BS87" s="128"/>
      <c r="BT87" s="127"/>
      <c r="BU87" s="127"/>
      <c r="BV87" s="19"/>
      <c r="BW87" s="15"/>
      <c r="CD87" s="132"/>
      <c r="CE87" s="129"/>
      <c r="CF87" s="132"/>
      <c r="CG87" s="132"/>
      <c r="CH87" s="3"/>
      <c r="CI87" s="3"/>
      <c r="CJ87" s="3"/>
      <c r="CK87" s="3"/>
      <c r="CL87" s="3"/>
      <c r="CM87" s="3"/>
      <c r="CN87" s="3"/>
      <c r="CO87" s="5"/>
      <c r="CP87" s="10" t="s">
        <v>225</v>
      </c>
      <c r="CQ87" s="11">
        <f t="shared" si="7"/>
        <v>320</v>
      </c>
      <c r="CR87" s="3"/>
      <c r="CS87" s="3"/>
      <c r="CT87" s="3"/>
      <c r="CU87" s="3"/>
      <c r="CV87" s="3"/>
      <c r="CW87" s="3"/>
      <c r="CX87" s="3"/>
    </row>
    <row r="88" spans="1:102">
      <c r="A88" s="247" t="s">
        <v>107</v>
      </c>
      <c r="B88" s="412"/>
      <c r="C88" s="247" t="s">
        <v>61</v>
      </c>
      <c r="D88" s="412"/>
      <c r="E88" s="412"/>
      <c r="F88" s="412"/>
      <c r="G88" s="247" t="s">
        <v>66</v>
      </c>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280" t="s">
        <v>67</v>
      </c>
      <c r="AI88" s="280"/>
      <c r="AJ88" s="280"/>
      <c r="BD88" s="111"/>
      <c r="BE88" s="111"/>
      <c r="BF88" s="111"/>
      <c r="BG88" s="111"/>
      <c r="BH88" s="111"/>
      <c r="BI88" s="111"/>
      <c r="BJ88" s="111"/>
      <c r="BK88" s="247"/>
      <c r="BL88" s="136" t="s">
        <v>162</v>
      </c>
      <c r="BM88" s="114" t="s">
        <v>23</v>
      </c>
      <c r="BN88" s="137" t="s">
        <v>191</v>
      </c>
      <c r="BO88" s="108"/>
      <c r="BP88" s="109"/>
      <c r="BQ88" s="127"/>
      <c r="BR88" s="127"/>
      <c r="BS88" s="127"/>
      <c r="BT88" s="127"/>
      <c r="BU88" s="127"/>
      <c r="BV88" s="19"/>
      <c r="BW88" s="15"/>
      <c r="CD88" s="132"/>
      <c r="CE88" s="132"/>
      <c r="CF88" s="132"/>
      <c r="CG88" s="132"/>
      <c r="CH88" s="3"/>
      <c r="CI88" s="3"/>
      <c r="CJ88" s="3"/>
      <c r="CK88" s="3"/>
      <c r="CL88" s="3"/>
      <c r="CM88" s="3"/>
      <c r="CN88" s="3"/>
      <c r="CO88" s="5"/>
      <c r="CP88" s="10" t="s">
        <v>226</v>
      </c>
      <c r="CQ88" s="11">
        <f t="shared" si="7"/>
        <v>339</v>
      </c>
      <c r="CR88" s="3"/>
      <c r="CS88" s="3"/>
      <c r="CT88" s="3"/>
      <c r="CU88" s="3"/>
      <c r="CV88" s="3"/>
      <c r="CW88" s="3"/>
      <c r="CX88" s="3"/>
    </row>
    <row r="89" spans="1:102">
      <c r="A89" s="249"/>
      <c r="B89" s="317"/>
      <c r="C89" s="271"/>
      <c r="D89" s="272"/>
      <c r="E89" s="272"/>
      <c r="F89" s="272"/>
      <c r="G89" s="409"/>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318" t="str">
        <f>IFERROR(VLOOKUP(A89,A100:AK110,37,FALSE),"")</f>
        <v/>
      </c>
      <c r="AI89" s="318"/>
      <c r="AJ89" s="318"/>
      <c r="BD89" s="111"/>
      <c r="BE89" s="111"/>
      <c r="BF89" s="111"/>
      <c r="BG89" s="111"/>
      <c r="BH89" s="111"/>
      <c r="BI89" s="111"/>
      <c r="BJ89" s="111"/>
      <c r="BK89" s="247"/>
      <c r="BL89" s="136" t="s">
        <v>163</v>
      </c>
      <c r="BM89" s="114" t="s">
        <v>23</v>
      </c>
      <c r="BN89" s="137" t="s">
        <v>191</v>
      </c>
      <c r="BO89" s="108"/>
      <c r="BP89" s="109"/>
      <c r="BQ89" s="127"/>
      <c r="BR89" s="127"/>
      <c r="BS89" s="127"/>
      <c r="BT89" s="127"/>
      <c r="BU89" s="127"/>
      <c r="BV89" s="19"/>
      <c r="BW89" s="15"/>
      <c r="CD89" s="127" t="s">
        <v>48</v>
      </c>
      <c r="CE89" s="127" t="s">
        <v>49</v>
      </c>
      <c r="CF89" s="127" t="s">
        <v>51</v>
      </c>
      <c r="CG89" s="127" t="s">
        <v>52</v>
      </c>
      <c r="CH89" s="19" t="s">
        <v>282</v>
      </c>
      <c r="CI89" s="19"/>
      <c r="CJ89" s="3"/>
      <c r="CK89" s="3"/>
      <c r="CL89" s="3"/>
      <c r="CM89" s="3"/>
      <c r="CN89" s="3"/>
      <c r="CO89" s="5"/>
      <c r="CP89" s="10" t="s">
        <v>227</v>
      </c>
      <c r="CQ89" s="11">
        <f t="shared" si="7"/>
        <v>311</v>
      </c>
      <c r="CR89" s="3"/>
      <c r="CS89" s="3"/>
      <c r="CT89" s="3"/>
      <c r="CU89" s="3"/>
      <c r="CV89" s="3"/>
      <c r="CW89" s="3"/>
      <c r="CX89" s="3"/>
    </row>
    <row r="90" spans="1:102">
      <c r="A90" s="249"/>
      <c r="B90" s="317"/>
      <c r="C90" s="271"/>
      <c r="D90" s="272"/>
      <c r="E90" s="272"/>
      <c r="F90" s="272"/>
      <c r="G90" s="409"/>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318" t="str">
        <f>IFERROR(VLOOKUP(A90,A100:AK110,37,FALSE),"")</f>
        <v/>
      </c>
      <c r="AI90" s="318"/>
      <c r="AJ90" s="318"/>
      <c r="BD90" s="111"/>
      <c r="BE90" s="111"/>
      <c r="BF90" s="111"/>
      <c r="BG90" s="111"/>
      <c r="BH90" s="111"/>
      <c r="BI90" s="111"/>
      <c r="BJ90" s="111"/>
      <c r="BK90" s="247"/>
      <c r="BL90" s="136" t="s">
        <v>164</v>
      </c>
      <c r="BM90" s="114" t="s">
        <v>23</v>
      </c>
      <c r="BN90" s="137" t="s">
        <v>191</v>
      </c>
      <c r="BO90" s="108"/>
      <c r="BP90" s="109"/>
      <c r="BQ90" s="127"/>
      <c r="BR90" s="127"/>
      <c r="BS90" s="127"/>
      <c r="BT90" s="128"/>
      <c r="BU90" s="128"/>
      <c r="BV90" s="47"/>
      <c r="BW90" s="15"/>
      <c r="CD90" s="127" t="s">
        <v>48</v>
      </c>
      <c r="CE90" s="127" t="s">
        <v>49</v>
      </c>
      <c r="CF90" s="127" t="s">
        <v>51</v>
      </c>
      <c r="CG90" s="127" t="s">
        <v>52</v>
      </c>
      <c r="CH90" s="52" t="s">
        <v>282</v>
      </c>
      <c r="CI90" s="19"/>
      <c r="CJ90" s="3"/>
      <c r="CK90" s="3"/>
      <c r="CL90" s="3"/>
      <c r="CM90" s="3"/>
      <c r="CN90" s="3"/>
      <c r="CO90" s="5"/>
      <c r="CP90" s="10" t="s">
        <v>228</v>
      </c>
      <c r="CQ90" s="11">
        <f t="shared" si="7"/>
        <v>137</v>
      </c>
      <c r="CR90" s="3"/>
      <c r="CS90" s="3"/>
      <c r="CT90" s="3"/>
      <c r="CU90" s="3"/>
      <c r="CV90" s="3"/>
      <c r="CW90" s="3"/>
      <c r="CX90" s="3"/>
    </row>
    <row r="91" spans="1:102">
      <c r="A91" s="249"/>
      <c r="B91" s="317"/>
      <c r="C91" s="271"/>
      <c r="D91" s="272"/>
      <c r="E91" s="272"/>
      <c r="F91" s="272"/>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318" t="str">
        <f>IFERROR(VLOOKUP(A91,A100:AK110,37,FALSE),"")</f>
        <v/>
      </c>
      <c r="AI91" s="318"/>
      <c r="AJ91" s="318"/>
      <c r="BD91" s="111"/>
      <c r="BE91" s="111"/>
      <c r="BF91" s="111"/>
      <c r="BG91" s="111"/>
      <c r="BH91" s="111"/>
      <c r="BI91" s="111"/>
      <c r="BJ91" s="111"/>
      <c r="BK91" s="247"/>
      <c r="BL91" s="136" t="s">
        <v>173</v>
      </c>
      <c r="BM91" s="114" t="s">
        <v>23</v>
      </c>
      <c r="BN91" s="137" t="s">
        <v>191</v>
      </c>
      <c r="BO91" s="108"/>
      <c r="BP91" s="108"/>
      <c r="BQ91" s="128"/>
      <c r="BR91" s="128"/>
      <c r="BS91" s="128"/>
      <c r="BT91" s="128"/>
      <c r="BU91" s="128"/>
      <c r="BV91" s="47"/>
      <c r="BW91" s="15"/>
      <c r="CD91" s="127" t="s">
        <v>48</v>
      </c>
      <c r="CE91" s="127" t="s">
        <v>49</v>
      </c>
      <c r="CF91" s="127" t="s">
        <v>51</v>
      </c>
      <c r="CG91" s="127" t="s">
        <v>52</v>
      </c>
      <c r="CH91" s="52" t="s">
        <v>282</v>
      </c>
      <c r="CI91" s="19"/>
      <c r="CJ91" s="3"/>
      <c r="CK91" s="3"/>
      <c r="CL91" s="3"/>
      <c r="CM91" s="3"/>
      <c r="CN91" s="3"/>
      <c r="CO91" s="5"/>
      <c r="CP91" s="10" t="s">
        <v>229</v>
      </c>
      <c r="CQ91" s="11">
        <f t="shared" si="7"/>
        <v>508</v>
      </c>
      <c r="CR91" s="3"/>
      <c r="CS91" s="3"/>
      <c r="CT91" s="3"/>
      <c r="CU91" s="3"/>
      <c r="CV91" s="3"/>
      <c r="CW91" s="3"/>
      <c r="CX91" s="3"/>
    </row>
    <row r="92" spans="1:102">
      <c r="A92" s="249"/>
      <c r="B92" s="317"/>
      <c r="C92" s="271"/>
      <c r="D92" s="272"/>
      <c r="E92" s="272"/>
      <c r="F92" s="272"/>
      <c r="G92" s="409"/>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318" t="str">
        <f>IFERROR(VLOOKUP(A92,A100:AK110,37,FALSE),"")</f>
        <v/>
      </c>
      <c r="AI92" s="318"/>
      <c r="AJ92" s="318"/>
      <c r="AO92" s="25"/>
      <c r="AP92" s="36"/>
      <c r="AQ92" s="29"/>
      <c r="AR92" s="29"/>
      <c r="AS92" s="29"/>
      <c r="BD92" s="111"/>
      <c r="BE92" s="111"/>
      <c r="BF92" s="111"/>
      <c r="BG92" s="111"/>
      <c r="BH92" s="111"/>
      <c r="BI92" s="111"/>
      <c r="BJ92" s="111"/>
      <c r="BK92" s="247"/>
      <c r="BL92" s="136" t="s">
        <v>175</v>
      </c>
      <c r="BM92" s="114" t="s">
        <v>23</v>
      </c>
      <c r="BN92" s="137" t="s">
        <v>191</v>
      </c>
      <c r="BO92" s="108"/>
      <c r="BP92" s="108"/>
      <c r="BQ92" s="128"/>
      <c r="BR92" s="128"/>
      <c r="BS92" s="128"/>
      <c r="BT92" s="127"/>
      <c r="BU92" s="127"/>
      <c r="BV92" s="19"/>
      <c r="BW92" s="15"/>
      <c r="CD92" s="127"/>
      <c r="CE92" s="127"/>
      <c r="CF92" s="127"/>
      <c r="CG92" s="127"/>
      <c r="CH92" s="19"/>
      <c r="CI92" s="52"/>
      <c r="CJ92" s="3"/>
      <c r="CK92" s="3"/>
      <c r="CL92" s="3"/>
      <c r="CM92" s="3"/>
      <c r="CN92" s="3"/>
      <c r="CO92" s="18"/>
      <c r="CP92" s="10" t="s">
        <v>230</v>
      </c>
      <c r="CQ92" s="11">
        <f t="shared" si="7"/>
        <v>204</v>
      </c>
      <c r="CR92" s="3"/>
      <c r="CS92" s="3"/>
      <c r="CT92" s="3"/>
      <c r="CU92" s="3"/>
      <c r="CV92" s="3"/>
      <c r="CW92" s="3"/>
      <c r="CX92" s="3"/>
    </row>
    <row r="93" spans="1:102">
      <c r="A93" s="249"/>
      <c r="B93" s="317"/>
      <c r="C93" s="271"/>
      <c r="D93" s="272"/>
      <c r="E93" s="272"/>
      <c r="F93" s="272"/>
      <c r="G93" s="409"/>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318" t="str">
        <f>IFERROR(VLOOKUP(A93,A100:AK110,37,FALSE),"")</f>
        <v/>
      </c>
      <c r="AI93" s="318"/>
      <c r="AJ93" s="318"/>
      <c r="AO93" s="25"/>
      <c r="AP93" s="36"/>
      <c r="AQ93" s="29"/>
      <c r="AR93" s="29"/>
      <c r="AS93" s="29"/>
      <c r="BD93" s="111"/>
      <c r="BE93" s="111"/>
      <c r="BF93" s="111"/>
      <c r="BG93" s="111"/>
      <c r="BH93" s="111"/>
      <c r="BI93" s="111"/>
      <c r="BJ93" s="111"/>
      <c r="BK93" s="247" t="s">
        <v>187</v>
      </c>
      <c r="BL93" s="136" t="s">
        <v>165</v>
      </c>
      <c r="BM93" s="114" t="s">
        <v>23</v>
      </c>
      <c r="BN93" s="137" t="s">
        <v>191</v>
      </c>
      <c r="BO93" s="108" t="s">
        <v>189</v>
      </c>
      <c r="BP93" s="109"/>
      <c r="BQ93" s="127"/>
      <c r="BR93" s="127"/>
      <c r="BS93" s="127"/>
      <c r="BT93" s="127"/>
      <c r="BU93" s="127"/>
      <c r="BV93" s="19"/>
      <c r="CD93" s="127"/>
      <c r="CE93" s="127"/>
      <c r="CF93" s="127"/>
      <c r="CG93" s="127"/>
      <c r="CH93" s="19"/>
      <c r="CI93" s="19"/>
      <c r="CO93" s="18"/>
      <c r="CP93" s="10" t="s">
        <v>231</v>
      </c>
      <c r="CQ93" s="11">
        <f t="shared" si="7"/>
        <v>148</v>
      </c>
      <c r="CX93" s="3"/>
    </row>
    <row r="94" spans="1:102">
      <c r="A94" s="249"/>
      <c r="B94" s="317"/>
      <c r="C94" s="271"/>
      <c r="D94" s="272"/>
      <c r="E94" s="272"/>
      <c r="F94" s="272"/>
      <c r="G94" s="409"/>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318" t="str">
        <f>IFERROR(VLOOKUP(A94,A100:AK110,37,FALSE),"")</f>
        <v/>
      </c>
      <c r="AI94" s="318"/>
      <c r="AJ94" s="318"/>
      <c r="AO94" s="25"/>
      <c r="AP94" s="37"/>
      <c r="AQ94" s="29"/>
      <c r="AR94" s="29"/>
      <c r="AS94" s="29"/>
      <c r="BD94" s="111"/>
      <c r="BE94" s="111"/>
      <c r="BF94" s="111"/>
      <c r="BG94" s="111"/>
      <c r="BH94" s="111"/>
      <c r="BI94" s="111"/>
      <c r="BJ94" s="111"/>
      <c r="BK94" s="247"/>
      <c r="BL94" s="136" t="s">
        <v>166</v>
      </c>
      <c r="BM94" s="114" t="s">
        <v>23</v>
      </c>
      <c r="BN94" s="137" t="s">
        <v>191</v>
      </c>
      <c r="BO94" s="108" t="s">
        <v>189</v>
      </c>
      <c r="BP94" s="109"/>
      <c r="BQ94" s="127"/>
      <c r="BR94" s="127"/>
      <c r="BS94" s="127"/>
      <c r="BT94" s="127"/>
      <c r="BU94" s="127"/>
      <c r="BV94" s="19"/>
      <c r="CO94" s="18"/>
      <c r="CP94" s="10" t="s">
        <v>232</v>
      </c>
      <c r="CQ94" s="11">
        <f t="shared" si="7"/>
        <v>33</v>
      </c>
      <c r="CX94" s="3"/>
    </row>
    <row r="95" spans="1:102">
      <c r="A95" s="249"/>
      <c r="B95" s="317"/>
      <c r="C95" s="271"/>
      <c r="D95" s="272"/>
      <c r="E95" s="272"/>
      <c r="F95" s="272"/>
      <c r="G95" s="479"/>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318" t="str">
        <f>IFERROR(VLOOKUP(A95,A100:AK110,37,FALSE),"")</f>
        <v/>
      </c>
      <c r="AI95" s="318"/>
      <c r="AJ95" s="318"/>
      <c r="AO95" s="25"/>
      <c r="AP95" s="37"/>
      <c r="AQ95" s="29"/>
      <c r="AR95" s="29"/>
      <c r="AS95" s="29"/>
      <c r="BD95" s="111"/>
      <c r="BE95" s="111"/>
      <c r="BF95" s="111"/>
      <c r="BG95" s="111"/>
      <c r="BH95" s="111"/>
      <c r="BI95" s="111"/>
      <c r="BJ95" s="111"/>
      <c r="BK95" s="247" t="s">
        <v>188</v>
      </c>
      <c r="BL95" s="136" t="s">
        <v>167</v>
      </c>
      <c r="BM95" s="114" t="s">
        <v>23</v>
      </c>
      <c r="BN95" s="137" t="s">
        <v>191</v>
      </c>
      <c r="BO95" s="108" t="s">
        <v>192</v>
      </c>
      <c r="BP95" s="109"/>
      <c r="BQ95" s="127"/>
      <c r="BR95" s="127"/>
      <c r="BS95" s="127"/>
      <c r="BT95" s="127"/>
      <c r="BU95" s="127"/>
      <c r="BV95" s="19"/>
      <c r="CO95" s="18"/>
      <c r="CP95" s="10" t="s">
        <v>233</v>
      </c>
      <c r="CQ95" s="11">
        <f t="shared" si="7"/>
        <v>320</v>
      </c>
    </row>
    <row r="96" spans="1:102">
      <c r="A96" s="249"/>
      <c r="B96" s="317"/>
      <c r="C96" s="271"/>
      <c r="D96" s="272"/>
      <c r="E96" s="272"/>
      <c r="F96" s="272"/>
      <c r="G96" s="409"/>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318" t="str">
        <f>IFERROR(VLOOKUP(A96,A100:AK110,37,FALSE),"")</f>
        <v/>
      </c>
      <c r="AI96" s="318"/>
      <c r="AJ96" s="318"/>
      <c r="AO96" s="25"/>
      <c r="AP96" s="37"/>
      <c r="AQ96" s="29"/>
      <c r="AR96" s="29"/>
      <c r="AS96" s="29"/>
      <c r="BD96" s="111"/>
      <c r="BE96" s="111"/>
      <c r="BF96" s="111"/>
      <c r="BG96" s="111"/>
      <c r="BH96" s="111"/>
      <c r="BI96" s="111"/>
      <c r="BJ96" s="111"/>
      <c r="BK96" s="247"/>
      <c r="BL96" s="136" t="s">
        <v>168</v>
      </c>
      <c r="BM96" s="114" t="s">
        <v>23</v>
      </c>
      <c r="BN96" s="137" t="s">
        <v>191</v>
      </c>
      <c r="BO96" s="108" t="s">
        <v>192</v>
      </c>
      <c r="BP96" s="109"/>
      <c r="BQ96" s="127"/>
      <c r="BR96" s="127"/>
      <c r="BS96" s="127"/>
      <c r="BT96" s="127"/>
      <c r="BU96" s="127"/>
      <c r="BV96" s="19"/>
      <c r="CO96" s="18"/>
      <c r="CP96" s="10" t="s">
        <v>234</v>
      </c>
      <c r="CQ96" s="11">
        <f t="shared" si="7"/>
        <v>148</v>
      </c>
    </row>
    <row r="97" spans="1:95">
      <c r="A97" s="249"/>
      <c r="B97" s="317"/>
      <c r="C97" s="271"/>
      <c r="D97" s="272"/>
      <c r="E97" s="272"/>
      <c r="F97" s="272"/>
      <c r="G97" s="409"/>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318" t="str">
        <f>IFERROR(VLOOKUP(A97,A100:AK110,37,FALSE),"")</f>
        <v/>
      </c>
      <c r="AI97" s="318"/>
      <c r="AJ97" s="318"/>
      <c r="AO97" s="25"/>
      <c r="AP97" s="29"/>
      <c r="AQ97" s="29"/>
      <c r="AR97" s="29"/>
      <c r="AS97" s="29"/>
      <c r="BD97" s="111"/>
      <c r="BE97" s="111"/>
      <c r="BF97" s="111"/>
      <c r="BG97" s="111"/>
      <c r="BH97" s="111"/>
      <c r="BI97" s="111"/>
      <c r="BJ97" s="111"/>
      <c r="BK97" s="247"/>
      <c r="BL97" s="136" t="s">
        <v>169</v>
      </c>
      <c r="BM97" s="114" t="s">
        <v>23</v>
      </c>
      <c r="BN97" s="137" t="s">
        <v>191</v>
      </c>
      <c r="BO97" s="108" t="s">
        <v>192</v>
      </c>
      <c r="BP97" s="109"/>
      <c r="BQ97" s="127"/>
      <c r="BR97" s="127"/>
      <c r="BS97" s="127"/>
      <c r="BT97" s="127"/>
      <c r="BU97" s="127"/>
      <c r="BV97" s="19"/>
      <c r="CO97" s="18"/>
      <c r="CP97" s="10" t="s">
        <v>235</v>
      </c>
      <c r="CQ97" s="11">
        <f t="shared" si="7"/>
        <v>475</v>
      </c>
    </row>
    <row r="98" spans="1:95">
      <c r="A98" s="249"/>
      <c r="B98" s="317"/>
      <c r="C98" s="271"/>
      <c r="D98" s="272"/>
      <c r="E98" s="272"/>
      <c r="F98" s="272"/>
      <c r="G98" s="409"/>
      <c r="H98" s="41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318" t="str">
        <f>IFERROR(VLOOKUP(A98,A100:AK110,37,FALSE),"")</f>
        <v/>
      </c>
      <c r="AI98" s="318"/>
      <c r="AJ98" s="318"/>
      <c r="AO98" s="25"/>
      <c r="AP98" s="29"/>
      <c r="AQ98" s="29"/>
      <c r="AR98" s="29"/>
      <c r="AS98" s="29"/>
      <c r="BD98" s="111"/>
      <c r="BE98" s="111"/>
      <c r="BF98" s="111"/>
      <c r="BG98" s="111"/>
      <c r="BH98" s="111"/>
      <c r="BI98" s="111"/>
      <c r="BJ98" s="111"/>
      <c r="BK98" s="247"/>
      <c r="BL98" s="136" t="s">
        <v>171</v>
      </c>
      <c r="BM98" s="114" t="s">
        <v>23</v>
      </c>
      <c r="BN98" s="137" t="s">
        <v>191</v>
      </c>
      <c r="BO98" s="108" t="s">
        <v>192</v>
      </c>
      <c r="BP98" s="109"/>
      <c r="BQ98" s="127"/>
      <c r="BR98" s="127"/>
      <c r="BS98" s="127"/>
      <c r="BT98" s="127"/>
      <c r="BU98" s="127"/>
      <c r="BV98" s="19"/>
      <c r="CO98" s="18"/>
      <c r="CP98" s="10" t="s">
        <v>236</v>
      </c>
      <c r="CQ98" s="11">
        <f t="shared" ref="CQ98:CQ107" si="8">CE71</f>
        <v>638</v>
      </c>
    </row>
    <row r="99" spans="1:95">
      <c r="A99" s="249"/>
      <c r="B99" s="317"/>
      <c r="C99" s="271"/>
      <c r="D99" s="272"/>
      <c r="E99" s="272"/>
      <c r="F99" s="272"/>
      <c r="G99" s="409"/>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318" t="str">
        <f>IFERROR(VLOOKUP(A99,A100:AK110,37,FALSE),"")</f>
        <v/>
      </c>
      <c r="AI99" s="318"/>
      <c r="AJ99" s="318"/>
      <c r="BD99" s="111"/>
      <c r="BE99" s="111"/>
      <c r="BF99" s="111"/>
      <c r="BG99" s="111"/>
      <c r="BH99" s="111"/>
      <c r="BI99" s="111"/>
      <c r="BJ99" s="111"/>
      <c r="BK99" s="247"/>
      <c r="BL99" s="136" t="s">
        <v>170</v>
      </c>
      <c r="BM99" s="114" t="s">
        <v>23</v>
      </c>
      <c r="BN99" s="137" t="s">
        <v>191</v>
      </c>
      <c r="BO99" s="108" t="s">
        <v>192</v>
      </c>
      <c r="BP99" s="109"/>
      <c r="BQ99" s="127"/>
      <c r="BR99" s="127"/>
      <c r="BS99" s="127"/>
      <c r="BT99" s="128"/>
      <c r="BU99" s="128"/>
      <c r="BV99" s="5"/>
      <c r="CO99" s="18"/>
      <c r="CP99" s="10" t="s">
        <v>237</v>
      </c>
      <c r="CQ99" s="11">
        <f t="shared" si="8"/>
        <v>38</v>
      </c>
    </row>
    <row r="100" spans="1:95">
      <c r="A100" s="247" t="s">
        <v>72</v>
      </c>
      <c r="B100" s="412"/>
      <c r="C100" s="423">
        <f>IF(OR(E64=A75,E64=A77),"対象外",SUM(C89:F99))</f>
        <v>0</v>
      </c>
      <c r="D100" s="424"/>
      <c r="E100" s="424"/>
      <c r="F100" s="424"/>
      <c r="G100" s="411" t="str">
        <f>IFERROR(VLOOKUP(A100,$A111:$AK121,37,FALSE),"")</f>
        <v/>
      </c>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2"/>
      <c r="AN100" s="8"/>
      <c r="BD100" s="111"/>
      <c r="BE100" s="111"/>
      <c r="BF100" s="111"/>
      <c r="BG100" s="111"/>
      <c r="BH100" s="111"/>
      <c r="BI100" s="111"/>
      <c r="BJ100" s="111"/>
      <c r="BK100" s="247"/>
      <c r="BL100" s="136" t="s">
        <v>172</v>
      </c>
      <c r="BM100" s="114" t="s">
        <v>23</v>
      </c>
      <c r="BN100" s="137" t="s">
        <v>191</v>
      </c>
      <c r="BO100" s="108" t="s">
        <v>189</v>
      </c>
      <c r="BP100" s="108" t="s">
        <v>192</v>
      </c>
      <c r="BQ100" s="128"/>
      <c r="BR100" s="128"/>
      <c r="BS100" s="128"/>
      <c r="BT100" s="128"/>
      <c r="BU100" s="128"/>
      <c r="BV100" s="47"/>
      <c r="BW100" s="135"/>
      <c r="CO100" s="18"/>
      <c r="CP100" s="10" t="s">
        <v>238</v>
      </c>
      <c r="CQ100" s="11">
        <f t="shared" si="8"/>
        <v>40</v>
      </c>
    </row>
    <row r="101" spans="1:95">
      <c r="U101" s="6"/>
      <c r="BD101" s="111"/>
      <c r="BE101" s="111"/>
      <c r="BF101" s="111"/>
      <c r="BG101" s="111"/>
      <c r="BH101" s="111"/>
      <c r="BI101" s="111"/>
      <c r="BJ101" s="111"/>
      <c r="BK101" s="247"/>
      <c r="BL101" s="136" t="s">
        <v>274</v>
      </c>
      <c r="BM101" s="114" t="s">
        <v>23</v>
      </c>
      <c r="BN101" s="137" t="s">
        <v>191</v>
      </c>
      <c r="BO101" s="108" t="s">
        <v>192</v>
      </c>
      <c r="BP101" s="108"/>
      <c r="BQ101" s="128"/>
      <c r="BR101" s="128"/>
      <c r="BS101" s="128"/>
      <c r="BT101" s="128"/>
      <c r="BU101" s="128"/>
      <c r="BV101" s="47"/>
      <c r="BW101" s="135"/>
      <c r="CO101" s="18"/>
      <c r="CP101" s="10" t="s">
        <v>239</v>
      </c>
      <c r="CQ101" s="11">
        <f t="shared" si="8"/>
        <v>38</v>
      </c>
    </row>
    <row r="102" spans="1:95">
      <c r="A102" s="18" t="s">
        <v>70</v>
      </c>
      <c r="B102" s="369" t="s">
        <v>71</v>
      </c>
      <c r="C102" s="320"/>
      <c r="D102" s="320"/>
      <c r="E102" s="320"/>
      <c r="F102" s="320"/>
      <c r="G102" s="320"/>
      <c r="H102" s="320"/>
      <c r="I102" s="320"/>
      <c r="J102" s="320"/>
      <c r="K102" s="320"/>
      <c r="L102" s="320"/>
      <c r="M102" s="320"/>
      <c r="N102" s="487"/>
      <c r="O102" s="369" t="s">
        <v>73</v>
      </c>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487"/>
      <c r="AK102" s="8" t="s">
        <v>69</v>
      </c>
      <c r="BD102" s="111"/>
      <c r="BE102" s="111"/>
      <c r="BF102" s="111"/>
      <c r="BG102" s="111"/>
      <c r="BH102" s="111"/>
      <c r="BI102" s="111"/>
      <c r="BJ102" s="111"/>
      <c r="BK102" s="247"/>
      <c r="BL102" s="136" t="s">
        <v>275</v>
      </c>
      <c r="BM102" s="114" t="s">
        <v>23</v>
      </c>
      <c r="BN102" s="137" t="s">
        <v>191</v>
      </c>
      <c r="BO102" s="108" t="s">
        <v>192</v>
      </c>
      <c r="BP102" s="108"/>
      <c r="BQ102" s="128"/>
      <c r="BR102" s="128"/>
      <c r="BS102" s="128"/>
      <c r="BT102" s="128"/>
      <c r="BU102" s="128"/>
      <c r="BV102" s="47"/>
      <c r="CO102" s="18"/>
      <c r="CP102" s="10" t="s">
        <v>240</v>
      </c>
      <c r="CQ102" s="11">
        <f t="shared" si="8"/>
        <v>48</v>
      </c>
    </row>
    <row r="103" spans="1:95">
      <c r="A103" s="18" t="s">
        <v>44</v>
      </c>
      <c r="B103" s="406" t="s">
        <v>35</v>
      </c>
      <c r="C103" s="407"/>
      <c r="D103" s="407"/>
      <c r="E103" s="407"/>
      <c r="F103" s="407"/>
      <c r="G103" s="407"/>
      <c r="H103" s="407"/>
      <c r="I103" s="407"/>
      <c r="J103" s="407"/>
      <c r="K103" s="407"/>
      <c r="L103" s="407"/>
      <c r="M103" s="407"/>
      <c r="N103" s="408"/>
      <c r="O103" s="493" t="s">
        <v>486</v>
      </c>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5"/>
      <c r="AK103" s="8" t="s">
        <v>69</v>
      </c>
      <c r="BD103" s="111"/>
      <c r="BE103" s="111"/>
      <c r="BF103" s="111"/>
      <c r="BG103" s="111"/>
      <c r="BH103" s="111"/>
      <c r="BI103" s="111"/>
      <c r="BJ103" s="111"/>
      <c r="BK103" s="247"/>
      <c r="BL103" s="136" t="s">
        <v>276</v>
      </c>
      <c r="BM103" s="114" t="s">
        <v>23</v>
      </c>
      <c r="BN103" s="137" t="s">
        <v>191</v>
      </c>
      <c r="BO103" s="108" t="s">
        <v>192</v>
      </c>
      <c r="BP103" s="108"/>
      <c r="BQ103" s="128"/>
      <c r="BR103" s="128"/>
      <c r="BS103" s="128"/>
      <c r="BT103" s="128"/>
      <c r="BU103" s="128"/>
      <c r="BV103" s="47"/>
      <c r="BW103" s="135"/>
      <c r="CO103" s="18"/>
      <c r="CP103" s="10" t="s">
        <v>241</v>
      </c>
      <c r="CQ103" s="11">
        <f t="shared" si="8"/>
        <v>43</v>
      </c>
    </row>
    <row r="104" spans="1:95">
      <c r="A104" s="18" t="s">
        <v>45</v>
      </c>
      <c r="B104" s="406" t="s">
        <v>36</v>
      </c>
      <c r="C104" s="407"/>
      <c r="D104" s="407"/>
      <c r="E104" s="407"/>
      <c r="F104" s="407"/>
      <c r="G104" s="407"/>
      <c r="H104" s="407"/>
      <c r="I104" s="407"/>
      <c r="J104" s="407"/>
      <c r="K104" s="407"/>
      <c r="L104" s="407"/>
      <c r="M104" s="407"/>
      <c r="N104" s="408"/>
      <c r="O104" s="425" t="s">
        <v>74</v>
      </c>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2"/>
      <c r="AK104" s="8" t="s">
        <v>69</v>
      </c>
      <c r="AL104" s="134"/>
      <c r="BD104" s="111"/>
      <c r="BE104" s="111"/>
      <c r="BF104" s="111"/>
      <c r="BG104" s="111"/>
      <c r="BH104" s="111"/>
      <c r="BI104" s="111"/>
      <c r="BJ104" s="111"/>
      <c r="BK104" s="247"/>
      <c r="BL104" s="136" t="s">
        <v>277</v>
      </c>
      <c r="BM104" s="114" t="s">
        <v>23</v>
      </c>
      <c r="BN104" s="137" t="s">
        <v>191</v>
      </c>
      <c r="BO104" s="108" t="s">
        <v>192</v>
      </c>
      <c r="BP104" s="108"/>
      <c r="BQ104" s="128"/>
      <c r="BR104" s="128"/>
      <c r="BS104" s="128"/>
      <c r="BT104" s="128"/>
      <c r="BU104" s="128"/>
      <c r="BV104" s="47"/>
      <c r="BW104" s="135"/>
      <c r="CO104" s="18"/>
      <c r="CP104" s="10" t="s">
        <v>242</v>
      </c>
      <c r="CQ104" s="11">
        <f t="shared" si="8"/>
        <v>36</v>
      </c>
    </row>
    <row r="105" spans="1:95">
      <c r="A105" s="18" t="s">
        <v>46</v>
      </c>
      <c r="B105" s="406" t="s">
        <v>37</v>
      </c>
      <c r="C105" s="407"/>
      <c r="D105" s="407"/>
      <c r="E105" s="407"/>
      <c r="F105" s="407"/>
      <c r="G105" s="407"/>
      <c r="H105" s="407"/>
      <c r="I105" s="407"/>
      <c r="J105" s="407"/>
      <c r="K105" s="407"/>
      <c r="L105" s="407"/>
      <c r="M105" s="407"/>
      <c r="N105" s="408"/>
      <c r="O105" s="425" t="s">
        <v>463</v>
      </c>
      <c r="P105" s="321"/>
      <c r="Q105" s="321"/>
      <c r="R105" s="321"/>
      <c r="S105" s="321"/>
      <c r="T105" s="321"/>
      <c r="U105" s="321"/>
      <c r="V105" s="321"/>
      <c r="W105" s="321"/>
      <c r="X105" s="321"/>
      <c r="Y105" s="321"/>
      <c r="Z105" s="321"/>
      <c r="AA105" s="321"/>
      <c r="AB105" s="321"/>
      <c r="AC105" s="321"/>
      <c r="AD105" s="321"/>
      <c r="AE105" s="321"/>
      <c r="AF105" s="321"/>
      <c r="AG105" s="321"/>
      <c r="AH105" s="321"/>
      <c r="AI105" s="321"/>
      <c r="AJ105" s="322"/>
      <c r="AK105" s="8" t="s">
        <v>69</v>
      </c>
      <c r="AL105" s="134"/>
      <c r="BD105" s="111"/>
      <c r="BE105" s="111"/>
      <c r="BF105" s="111"/>
      <c r="BG105" s="111"/>
      <c r="BH105" s="111"/>
      <c r="BI105" s="111"/>
      <c r="BJ105" s="111"/>
      <c r="BK105" s="247"/>
      <c r="BL105" s="136" t="s">
        <v>278</v>
      </c>
      <c r="BM105" s="114" t="s">
        <v>23</v>
      </c>
      <c r="BN105" s="137" t="s">
        <v>191</v>
      </c>
      <c r="BO105" s="108" t="s">
        <v>192</v>
      </c>
      <c r="BP105" s="108"/>
      <c r="BQ105" s="128"/>
      <c r="BR105" s="128"/>
      <c r="BS105" s="128"/>
      <c r="BT105" s="128"/>
      <c r="BU105" s="128"/>
      <c r="BV105" s="47"/>
      <c r="BW105" s="135"/>
      <c r="CO105" s="18"/>
      <c r="CP105" s="10" t="s">
        <v>292</v>
      </c>
      <c r="CQ105" s="11">
        <f t="shared" si="8"/>
        <v>37</v>
      </c>
    </row>
    <row r="106" spans="1:95">
      <c r="A106" s="18" t="s">
        <v>47</v>
      </c>
      <c r="B106" s="406" t="s">
        <v>38</v>
      </c>
      <c r="C106" s="407"/>
      <c r="D106" s="407"/>
      <c r="E106" s="407"/>
      <c r="F106" s="407"/>
      <c r="G106" s="407"/>
      <c r="H106" s="407"/>
      <c r="I106" s="407"/>
      <c r="J106" s="407"/>
      <c r="K106" s="407"/>
      <c r="L106" s="407"/>
      <c r="M106" s="407"/>
      <c r="N106" s="408"/>
      <c r="O106" s="425" t="s">
        <v>459</v>
      </c>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2"/>
      <c r="AK106" s="8" t="s">
        <v>69</v>
      </c>
      <c r="AL106" s="134"/>
      <c r="BD106" s="111"/>
      <c r="BE106" s="111"/>
      <c r="BF106" s="111"/>
      <c r="BG106" s="111"/>
      <c r="BH106" s="111"/>
      <c r="BI106" s="111"/>
      <c r="BJ106" s="111"/>
      <c r="BK106" s="247"/>
      <c r="BL106" s="136" t="s">
        <v>279</v>
      </c>
      <c r="BM106" s="114" t="s">
        <v>23</v>
      </c>
      <c r="BN106" s="137" t="s">
        <v>191</v>
      </c>
      <c r="BO106" s="108" t="s">
        <v>192</v>
      </c>
      <c r="BP106" s="108"/>
      <c r="BQ106" s="128"/>
      <c r="BR106" s="128"/>
      <c r="BS106" s="128"/>
      <c r="BT106" s="128"/>
      <c r="BU106" s="128"/>
      <c r="BV106" s="47"/>
      <c r="BW106" s="135"/>
      <c r="CO106" s="18"/>
      <c r="CP106" s="10" t="s">
        <v>293</v>
      </c>
      <c r="CQ106" s="11">
        <f t="shared" si="8"/>
        <v>35</v>
      </c>
    </row>
    <row r="107" spans="1:95">
      <c r="A107" s="18" t="s">
        <v>48</v>
      </c>
      <c r="B107" s="406" t="s">
        <v>39</v>
      </c>
      <c r="C107" s="407"/>
      <c r="D107" s="407"/>
      <c r="E107" s="407"/>
      <c r="F107" s="407"/>
      <c r="G107" s="407"/>
      <c r="H107" s="407"/>
      <c r="I107" s="407"/>
      <c r="J107" s="407"/>
      <c r="K107" s="407"/>
      <c r="L107" s="407"/>
      <c r="M107" s="407"/>
      <c r="N107" s="408"/>
      <c r="O107" s="425" t="s">
        <v>460</v>
      </c>
      <c r="P107" s="321"/>
      <c r="Q107" s="321"/>
      <c r="R107" s="321"/>
      <c r="S107" s="321"/>
      <c r="T107" s="321"/>
      <c r="U107" s="321"/>
      <c r="V107" s="321"/>
      <c r="W107" s="321"/>
      <c r="X107" s="321"/>
      <c r="Y107" s="321"/>
      <c r="Z107" s="321"/>
      <c r="AA107" s="321"/>
      <c r="AB107" s="321"/>
      <c r="AC107" s="321"/>
      <c r="AD107" s="321"/>
      <c r="AE107" s="321"/>
      <c r="AF107" s="321"/>
      <c r="AG107" s="321"/>
      <c r="AH107" s="321"/>
      <c r="AI107" s="321"/>
      <c r="AJ107" s="322"/>
      <c r="AK107" s="8" t="s">
        <v>69</v>
      </c>
      <c r="AL107" s="134"/>
      <c r="BD107" s="111"/>
      <c r="BE107" s="111"/>
      <c r="BF107" s="111"/>
      <c r="BG107" s="111"/>
      <c r="BH107" s="111"/>
      <c r="BI107" s="111"/>
      <c r="BJ107" s="111"/>
      <c r="BK107" s="247"/>
      <c r="BL107" s="136" t="s">
        <v>280</v>
      </c>
      <c r="BM107" s="114" t="s">
        <v>23</v>
      </c>
      <c r="BN107" s="137" t="s">
        <v>191</v>
      </c>
      <c r="BO107" s="108" t="s">
        <v>192</v>
      </c>
      <c r="BP107" s="108"/>
      <c r="BQ107" s="128"/>
      <c r="BR107" s="128"/>
      <c r="BS107" s="128"/>
      <c r="BT107" s="128"/>
      <c r="BU107" s="128"/>
      <c r="BV107" s="47"/>
      <c r="BW107" s="135"/>
      <c r="CO107" s="18"/>
      <c r="CP107" s="10" t="s">
        <v>294</v>
      </c>
      <c r="CQ107" s="11">
        <f t="shared" si="8"/>
        <v>37</v>
      </c>
    </row>
    <row r="108" spans="1:95">
      <c r="A108" s="18" t="s">
        <v>49</v>
      </c>
      <c r="B108" s="406" t="s">
        <v>40</v>
      </c>
      <c r="C108" s="407"/>
      <c r="D108" s="407"/>
      <c r="E108" s="407"/>
      <c r="F108" s="407"/>
      <c r="G108" s="407"/>
      <c r="H108" s="407"/>
      <c r="I108" s="407"/>
      <c r="J108" s="407"/>
      <c r="K108" s="407"/>
      <c r="L108" s="407"/>
      <c r="M108" s="407"/>
      <c r="N108" s="408"/>
      <c r="O108" s="425" t="s">
        <v>535</v>
      </c>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2"/>
      <c r="AK108" s="8" t="s">
        <v>69</v>
      </c>
      <c r="AL108" s="134"/>
      <c r="BE108" s="111"/>
      <c r="BF108" s="111"/>
      <c r="BG108" s="111"/>
      <c r="BH108" s="111"/>
      <c r="BI108" s="111"/>
      <c r="BJ108" s="111"/>
      <c r="BK108" s="247"/>
      <c r="BL108" s="136" t="s">
        <v>281</v>
      </c>
      <c r="BM108" s="114" t="s">
        <v>23</v>
      </c>
      <c r="BN108" s="137" t="s">
        <v>191</v>
      </c>
      <c r="BO108" s="108" t="s">
        <v>192</v>
      </c>
      <c r="BP108" s="108"/>
      <c r="BQ108" s="128"/>
      <c r="BR108" s="128"/>
      <c r="BS108" s="128"/>
      <c r="CH108" s="18"/>
      <c r="CI108" s="10" t="s">
        <v>295</v>
      </c>
      <c r="CJ108" s="11">
        <f>CE81</f>
        <v>35</v>
      </c>
    </row>
    <row r="109" spans="1:95">
      <c r="A109" s="38" t="s">
        <v>50</v>
      </c>
      <c r="B109" s="406" t="s">
        <v>313</v>
      </c>
      <c r="C109" s="407"/>
      <c r="D109" s="407"/>
      <c r="E109" s="407"/>
      <c r="F109" s="407"/>
      <c r="G109" s="407"/>
      <c r="H109" s="407"/>
      <c r="I109" s="407"/>
      <c r="J109" s="407"/>
      <c r="K109" s="407"/>
      <c r="L109" s="407"/>
      <c r="M109" s="407"/>
      <c r="N109" s="408"/>
      <c r="O109" s="425" t="s">
        <v>75</v>
      </c>
      <c r="P109" s="321"/>
      <c r="Q109" s="321"/>
      <c r="R109" s="321"/>
      <c r="S109" s="321"/>
      <c r="T109" s="321"/>
      <c r="U109" s="321"/>
      <c r="V109" s="321"/>
      <c r="W109" s="321"/>
      <c r="X109" s="321"/>
      <c r="Y109" s="321"/>
      <c r="Z109" s="321"/>
      <c r="AA109" s="321"/>
      <c r="AB109" s="321"/>
      <c r="AC109" s="321"/>
      <c r="AD109" s="321"/>
      <c r="AE109" s="321"/>
      <c r="AF109" s="321"/>
      <c r="AG109" s="321"/>
      <c r="AH109" s="321"/>
      <c r="AI109" s="321"/>
      <c r="AJ109" s="322"/>
      <c r="AK109" s="8" t="s">
        <v>68</v>
      </c>
      <c r="AL109" s="134"/>
      <c r="AM109" s="20"/>
      <c r="BH109" s="135"/>
      <c r="BI109" s="135"/>
      <c r="BJ109" s="8"/>
      <c r="CH109" s="18"/>
      <c r="CI109" s="10" t="s">
        <v>296</v>
      </c>
      <c r="CJ109" s="11">
        <f>CE82</f>
        <v>37</v>
      </c>
    </row>
    <row r="110" spans="1:95">
      <c r="A110" s="18" t="s">
        <v>51</v>
      </c>
      <c r="B110" s="406" t="s">
        <v>41</v>
      </c>
      <c r="C110" s="407"/>
      <c r="D110" s="407"/>
      <c r="E110" s="407"/>
      <c r="F110" s="407"/>
      <c r="G110" s="407"/>
      <c r="H110" s="407"/>
      <c r="I110" s="407"/>
      <c r="J110" s="407"/>
      <c r="K110" s="407"/>
      <c r="L110" s="407"/>
      <c r="M110" s="407"/>
      <c r="N110" s="408"/>
      <c r="O110" s="425" t="s">
        <v>461</v>
      </c>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2"/>
      <c r="AK110" s="8" t="s">
        <v>69</v>
      </c>
      <c r="AL110" s="134"/>
      <c r="BH110" s="135"/>
      <c r="BI110" s="135"/>
      <c r="BJ110" s="8"/>
      <c r="CH110" s="18"/>
      <c r="CI110" s="10" t="s">
        <v>297</v>
      </c>
      <c r="CJ110" s="11">
        <f>CE83</f>
        <v>35</v>
      </c>
    </row>
    <row r="111" spans="1:95">
      <c r="A111" s="18" t="s">
        <v>52</v>
      </c>
      <c r="B111" s="406" t="s">
        <v>42</v>
      </c>
      <c r="C111" s="407"/>
      <c r="D111" s="407"/>
      <c r="E111" s="407"/>
      <c r="F111" s="407"/>
      <c r="G111" s="407"/>
      <c r="H111" s="407"/>
      <c r="I111" s="407"/>
      <c r="J111" s="407"/>
      <c r="K111" s="407"/>
      <c r="L111" s="407"/>
      <c r="M111" s="407"/>
      <c r="N111" s="408"/>
      <c r="O111" s="425" t="s">
        <v>76</v>
      </c>
      <c r="P111" s="321"/>
      <c r="Q111" s="321"/>
      <c r="R111" s="321"/>
      <c r="S111" s="321"/>
      <c r="T111" s="321"/>
      <c r="U111" s="321"/>
      <c r="V111" s="321"/>
      <c r="W111" s="321"/>
      <c r="X111" s="321"/>
      <c r="Y111" s="321"/>
      <c r="Z111" s="321"/>
      <c r="AA111" s="321"/>
      <c r="AB111" s="321"/>
      <c r="AC111" s="321"/>
      <c r="AD111" s="321"/>
      <c r="AE111" s="321"/>
      <c r="AF111" s="321"/>
      <c r="AG111" s="321"/>
      <c r="AH111" s="321"/>
      <c r="AI111" s="321"/>
      <c r="AJ111" s="322"/>
      <c r="AK111" s="8" t="s">
        <v>69</v>
      </c>
      <c r="AO111" s="8"/>
      <c r="BF111" s="26" t="s">
        <v>23</v>
      </c>
      <c r="BG111" s="7" t="s">
        <v>24</v>
      </c>
      <c r="BH111" s="7" t="s">
        <v>25</v>
      </c>
      <c r="BI111" s="7" t="s">
        <v>30</v>
      </c>
      <c r="BJ111" s="7" t="s">
        <v>31</v>
      </c>
      <c r="BL111" s="7" t="s">
        <v>32</v>
      </c>
      <c r="CH111" s="18"/>
      <c r="CI111" s="10" t="s">
        <v>298</v>
      </c>
      <c r="CJ111" s="11">
        <f>CE84</f>
        <v>37</v>
      </c>
    </row>
    <row r="112" spans="1:95">
      <c r="A112" s="413" t="s">
        <v>53</v>
      </c>
      <c r="B112" s="415" t="s">
        <v>43</v>
      </c>
      <c r="C112" s="416"/>
      <c r="D112" s="416"/>
      <c r="E112" s="416"/>
      <c r="F112" s="416"/>
      <c r="G112" s="416"/>
      <c r="H112" s="416"/>
      <c r="I112" s="416"/>
      <c r="J112" s="416"/>
      <c r="K112" s="416"/>
      <c r="L112" s="416"/>
      <c r="M112" s="417"/>
      <c r="N112" s="418"/>
      <c r="O112" s="440" t="s">
        <v>77</v>
      </c>
      <c r="P112" s="488"/>
      <c r="Q112" s="488"/>
      <c r="R112" s="488"/>
      <c r="S112" s="488"/>
      <c r="T112" s="488"/>
      <c r="U112" s="488"/>
      <c r="V112" s="488"/>
      <c r="W112" s="488"/>
      <c r="X112" s="488"/>
      <c r="Y112" s="488"/>
      <c r="Z112" s="488"/>
      <c r="AA112" s="488"/>
      <c r="AB112" s="488"/>
      <c r="AC112" s="488"/>
      <c r="AD112" s="488"/>
      <c r="AE112" s="488"/>
      <c r="AF112" s="488"/>
      <c r="AG112" s="488"/>
      <c r="AH112" s="488"/>
      <c r="AI112" s="488"/>
      <c r="AJ112" s="489"/>
      <c r="AL112" s="8"/>
      <c r="BH112" s="135"/>
      <c r="BI112" s="135"/>
      <c r="BJ112" s="8"/>
      <c r="BK112" s="7" t="s">
        <v>26</v>
      </c>
      <c r="CH112" s="18"/>
      <c r="CI112" s="10" t="s">
        <v>299</v>
      </c>
      <c r="CJ112" s="11">
        <f>CE85</f>
        <v>35</v>
      </c>
    </row>
    <row r="113" spans="1:88">
      <c r="A113" s="414"/>
      <c r="B113" s="419"/>
      <c r="C113" s="420"/>
      <c r="D113" s="420"/>
      <c r="E113" s="420"/>
      <c r="F113" s="420"/>
      <c r="G113" s="420"/>
      <c r="H113" s="420"/>
      <c r="I113" s="420"/>
      <c r="J113" s="420"/>
      <c r="K113" s="420"/>
      <c r="L113" s="420"/>
      <c r="M113" s="421"/>
      <c r="N113" s="422"/>
      <c r="O113" s="490"/>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2"/>
      <c r="AL113" s="8"/>
      <c r="BH113" s="135"/>
      <c r="BI113" s="135"/>
      <c r="BJ113" s="8"/>
      <c r="CH113" s="18"/>
      <c r="CI113" s="10" t="s">
        <v>243</v>
      </c>
      <c r="CJ113" s="11">
        <f>CB49</f>
        <v>537</v>
      </c>
    </row>
    <row r="114" spans="1:88">
      <c r="A114" s="39" t="s">
        <v>416</v>
      </c>
      <c r="H114" s="53"/>
      <c r="AL114" s="8"/>
      <c r="AM114" s="20"/>
      <c r="CH114" s="18"/>
      <c r="CI114" s="10" t="s">
        <v>244</v>
      </c>
      <c r="CJ114" s="11">
        <f>CB50</f>
        <v>684</v>
      </c>
    </row>
    <row r="115" spans="1:88">
      <c r="A115" s="425" t="s">
        <v>78</v>
      </c>
      <c r="B115" s="321"/>
      <c r="C115" s="321"/>
      <c r="D115" s="321"/>
      <c r="E115" s="321"/>
      <c r="F115" s="321"/>
      <c r="G115" s="321"/>
      <c r="H115" s="321"/>
      <c r="I115" s="321"/>
      <c r="J115" s="321"/>
      <c r="K115" s="321"/>
      <c r="L115" s="321"/>
      <c r="M115" s="322"/>
      <c r="N115" s="300" t="s">
        <v>82</v>
      </c>
      <c r="O115" s="470"/>
      <c r="P115" s="300" t="s">
        <v>0</v>
      </c>
      <c r="Q115" s="470"/>
      <c r="R115" s="217"/>
      <c r="S115" s="22" t="s">
        <v>3</v>
      </c>
      <c r="T115" s="217"/>
      <c r="U115" s="23" t="s">
        <v>2</v>
      </c>
      <c r="V115" s="471"/>
      <c r="W115" s="471"/>
      <c r="X115" s="22" t="s">
        <v>1</v>
      </c>
      <c r="Y115" s="22" t="s">
        <v>81</v>
      </c>
      <c r="Z115" s="300" t="s">
        <v>83</v>
      </c>
      <c r="AA115" s="470"/>
      <c r="AB115" s="300" t="s">
        <v>0</v>
      </c>
      <c r="AC115" s="470"/>
      <c r="AD115" s="217"/>
      <c r="AE115" s="22" t="s">
        <v>3</v>
      </c>
      <c r="AF115" s="217"/>
      <c r="AG115" s="23" t="s">
        <v>2</v>
      </c>
      <c r="AH115" s="471"/>
      <c r="AI115" s="471"/>
      <c r="AJ115" s="24" t="s">
        <v>1</v>
      </c>
      <c r="CH115" s="18"/>
      <c r="CI115" s="10" t="s">
        <v>245</v>
      </c>
      <c r="CJ115" s="11">
        <f>CB51</f>
        <v>889</v>
      </c>
    </row>
    <row r="116" spans="1:88">
      <c r="A116" s="425" t="s">
        <v>79</v>
      </c>
      <c r="B116" s="321"/>
      <c r="C116" s="321"/>
      <c r="D116" s="321"/>
      <c r="E116" s="321"/>
      <c r="F116" s="321"/>
      <c r="G116" s="321"/>
      <c r="H116" s="321"/>
      <c r="I116" s="321"/>
      <c r="J116" s="321"/>
      <c r="K116" s="321"/>
      <c r="L116" s="321"/>
      <c r="M116" s="322"/>
      <c r="N116" s="453"/>
      <c r="O116" s="454"/>
      <c r="P116" s="454"/>
      <c r="Q116" s="454"/>
      <c r="R116" s="454"/>
      <c r="S116" s="454"/>
      <c r="T116" s="454"/>
      <c r="U116" s="454"/>
      <c r="V116" s="454"/>
      <c r="W116" s="454"/>
      <c r="X116" s="454"/>
      <c r="Y116" s="454"/>
      <c r="Z116" s="454"/>
      <c r="AA116" s="454"/>
      <c r="AB116" s="454"/>
      <c r="AC116" s="454"/>
      <c r="AD116" s="454"/>
      <c r="AE116" s="454"/>
      <c r="AF116" s="454"/>
      <c r="AG116" s="454"/>
      <c r="AH116" s="454"/>
      <c r="AI116" s="454"/>
      <c r="AJ116" s="455"/>
      <c r="CH116" s="18"/>
      <c r="CI116" s="10" t="s">
        <v>246</v>
      </c>
      <c r="CJ116" s="11">
        <f>CB52</f>
        <v>231</v>
      </c>
    </row>
    <row r="117" spans="1:88">
      <c r="A117" s="425" t="s">
        <v>80</v>
      </c>
      <c r="B117" s="321"/>
      <c r="C117" s="321"/>
      <c r="D117" s="321"/>
      <c r="E117" s="321"/>
      <c r="F117" s="321"/>
      <c r="G117" s="321"/>
      <c r="H117" s="321"/>
      <c r="I117" s="321"/>
      <c r="J117" s="321"/>
      <c r="K117" s="321"/>
      <c r="L117" s="321"/>
      <c r="M117" s="322"/>
      <c r="N117" s="496"/>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8"/>
      <c r="BT117" s="48"/>
      <c r="BU117" s="48"/>
      <c r="BV117" s="48"/>
      <c r="CH117" s="18"/>
      <c r="CI117" s="10" t="s">
        <v>247</v>
      </c>
      <c r="CJ117" s="11">
        <f>CB53</f>
        <v>226</v>
      </c>
    </row>
    <row r="118" spans="1:88">
      <c r="BM118" s="48"/>
      <c r="BN118" s="48"/>
      <c r="BO118" s="48"/>
      <c r="BP118" s="48"/>
      <c r="BQ118" s="48"/>
      <c r="BR118" s="48"/>
      <c r="BS118" s="48"/>
      <c r="CH118" s="18"/>
      <c r="CI118" s="10" t="s">
        <v>248</v>
      </c>
      <c r="CJ118" s="11">
        <f t="shared" ref="CJ118:CJ123" si="9">CB54</f>
        <v>564</v>
      </c>
    </row>
    <row r="119" spans="1:88">
      <c r="A119" s="247" t="s">
        <v>58</v>
      </c>
      <c r="B119" s="412"/>
      <c r="C119" s="247" t="s">
        <v>61</v>
      </c>
      <c r="D119" s="412"/>
      <c r="E119" s="412"/>
      <c r="F119" s="412"/>
      <c r="G119" s="369" t="s">
        <v>66</v>
      </c>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1"/>
      <c r="AI119" s="321"/>
      <c r="AJ119" s="322"/>
      <c r="AN119" s="432"/>
      <c r="AO119" s="433"/>
      <c r="AP119" s="426"/>
      <c r="AQ119" s="427"/>
      <c r="AR119" s="427"/>
      <c r="AS119" s="427"/>
      <c r="AT119" s="48"/>
      <c r="AU119" s="48"/>
      <c r="AV119" s="48"/>
      <c r="AW119" s="48"/>
      <c r="AX119" s="48"/>
      <c r="AY119" s="48"/>
      <c r="AZ119" s="48"/>
      <c r="BA119" s="48"/>
      <c r="BB119" s="48"/>
      <c r="BC119" s="48"/>
      <c r="BD119" s="48"/>
      <c r="CH119" s="18"/>
      <c r="CI119" s="10" t="s">
        <v>249</v>
      </c>
      <c r="CJ119" s="11">
        <f t="shared" si="9"/>
        <v>710</v>
      </c>
    </row>
    <row r="120" spans="1:88">
      <c r="A120" s="249"/>
      <c r="B120" s="317"/>
      <c r="C120" s="271"/>
      <c r="D120" s="272"/>
      <c r="E120" s="272"/>
      <c r="F120" s="272"/>
      <c r="G120" s="429"/>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30"/>
      <c r="AJ120" s="431"/>
      <c r="BE120" s="48"/>
      <c r="BF120" s="115"/>
      <c r="BG120" s="48"/>
      <c r="BH120" s="115"/>
      <c r="BI120" s="115"/>
      <c r="BJ120" s="48"/>
      <c r="BL120" s="48"/>
      <c r="CH120" s="18"/>
      <c r="CI120" s="10" t="s">
        <v>250</v>
      </c>
      <c r="CJ120" s="11">
        <f t="shared" si="9"/>
        <v>1133</v>
      </c>
    </row>
    <row r="121" spans="1:88">
      <c r="A121" s="249"/>
      <c r="B121" s="317"/>
      <c r="C121" s="271"/>
      <c r="D121" s="272"/>
      <c r="E121" s="272"/>
      <c r="F121" s="272"/>
      <c r="G121" s="429"/>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30"/>
      <c r="AE121" s="430"/>
      <c r="AF121" s="430"/>
      <c r="AG121" s="430"/>
      <c r="AH121" s="430"/>
      <c r="AI121" s="430"/>
      <c r="AJ121" s="431"/>
      <c r="BK121" s="48"/>
      <c r="CH121" s="18"/>
      <c r="CI121" s="10" t="s">
        <v>251</v>
      </c>
      <c r="CJ121" s="11">
        <f t="shared" si="9"/>
        <v>537</v>
      </c>
    </row>
    <row r="122" spans="1:88">
      <c r="A122" s="249"/>
      <c r="B122" s="317"/>
      <c r="C122" s="271"/>
      <c r="D122" s="272"/>
      <c r="E122" s="272"/>
      <c r="F122" s="272"/>
      <c r="G122" s="429"/>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30"/>
      <c r="AD122" s="430"/>
      <c r="AE122" s="430"/>
      <c r="AF122" s="430"/>
      <c r="AG122" s="430"/>
      <c r="AH122" s="430"/>
      <c r="AI122" s="430"/>
      <c r="AJ122" s="431"/>
      <c r="CH122" s="18"/>
      <c r="CI122" s="10" t="s">
        <v>252</v>
      </c>
      <c r="CJ122" s="11">
        <f t="shared" si="9"/>
        <v>27</v>
      </c>
    </row>
    <row r="123" spans="1:88">
      <c r="A123" s="436"/>
      <c r="B123" s="437"/>
      <c r="C123" s="271"/>
      <c r="D123" s="272"/>
      <c r="E123" s="272"/>
      <c r="F123" s="272"/>
      <c r="G123" s="429"/>
      <c r="H123" s="430"/>
      <c r="I123" s="430"/>
      <c r="J123" s="430"/>
      <c r="K123" s="430"/>
      <c r="L123" s="430"/>
      <c r="M123" s="430"/>
      <c r="N123" s="430"/>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1"/>
      <c r="CH123" s="18"/>
      <c r="CI123" s="10" t="s">
        <v>253</v>
      </c>
      <c r="CJ123" s="11">
        <f t="shared" si="9"/>
        <v>27</v>
      </c>
    </row>
    <row r="124" spans="1:88">
      <c r="A124" s="436"/>
      <c r="B124" s="437"/>
      <c r="C124" s="271"/>
      <c r="D124" s="272"/>
      <c r="E124" s="272"/>
      <c r="F124" s="272"/>
      <c r="G124" s="429"/>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1"/>
      <c r="CH124" s="18"/>
      <c r="CI124" s="10" t="s">
        <v>254</v>
      </c>
      <c r="CJ124" s="11">
        <f>CB70</f>
        <v>475</v>
      </c>
    </row>
    <row r="125" spans="1:88">
      <c r="A125" s="247" t="s">
        <v>72</v>
      </c>
      <c r="B125" s="412"/>
      <c r="C125" s="459" t="str">
        <f>IF(COUNTIF(BE2:BE10,G62)=1,IF(AND(E64&lt;&gt;A70,E64&lt;&gt;A68),"対象外",SUM(C120:F124)),"対象外")</f>
        <v>対象外</v>
      </c>
      <c r="D125" s="460"/>
      <c r="E125" s="460"/>
      <c r="F125" s="460"/>
      <c r="G125" s="41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22"/>
      <c r="CH125" s="18"/>
      <c r="CI125" s="10" t="s">
        <v>255</v>
      </c>
      <c r="CJ125" s="11">
        <f>CI71</f>
        <v>638</v>
      </c>
    </row>
    <row r="126" spans="1:88">
      <c r="CH126" s="18"/>
      <c r="CI126" s="10" t="s">
        <v>256</v>
      </c>
      <c r="CJ126" s="11">
        <f>CI77</f>
        <v>36</v>
      </c>
    </row>
    <row r="127" spans="1:88">
      <c r="A127" s="18" t="s">
        <v>70</v>
      </c>
      <c r="B127" s="369" t="s">
        <v>71</v>
      </c>
      <c r="C127" s="320"/>
      <c r="D127" s="320"/>
      <c r="E127" s="320"/>
      <c r="F127" s="320"/>
      <c r="G127" s="320"/>
      <c r="H127" s="320"/>
      <c r="I127" s="320"/>
      <c r="J127" s="320"/>
      <c r="K127" s="320"/>
      <c r="L127" s="320"/>
      <c r="M127" s="320"/>
      <c r="N127" s="487"/>
      <c r="O127" s="369" t="s">
        <v>73</v>
      </c>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487"/>
      <c r="CH127" s="18"/>
      <c r="CI127" s="10" t="s">
        <v>257</v>
      </c>
      <c r="CJ127" s="11">
        <f>CD70</f>
        <v>475</v>
      </c>
    </row>
    <row r="128" spans="1:88">
      <c r="A128" s="19" t="s">
        <v>44</v>
      </c>
      <c r="B128" s="438" t="s">
        <v>35</v>
      </c>
      <c r="C128" s="439"/>
      <c r="D128" s="439"/>
      <c r="E128" s="439"/>
      <c r="F128" s="439"/>
      <c r="G128" s="439"/>
      <c r="H128" s="439"/>
      <c r="I128" s="439"/>
      <c r="J128" s="439"/>
      <c r="K128" s="439"/>
      <c r="L128" s="439"/>
      <c r="M128" s="439"/>
      <c r="N128" s="439"/>
      <c r="O128" s="425" t="s">
        <v>84</v>
      </c>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2"/>
      <c r="CH128" s="18"/>
      <c r="CI128" s="10" t="s">
        <v>258</v>
      </c>
      <c r="CJ128" s="11">
        <f>CK71</f>
        <v>638</v>
      </c>
    </row>
    <row r="129" spans="1:95">
      <c r="A129" s="19" t="s">
        <v>45</v>
      </c>
      <c r="B129" s="438" t="s">
        <v>36</v>
      </c>
      <c r="C129" s="439"/>
      <c r="D129" s="439"/>
      <c r="E129" s="439"/>
      <c r="F129" s="439"/>
      <c r="G129" s="439"/>
      <c r="H129" s="439"/>
      <c r="I129" s="439"/>
      <c r="J129" s="439"/>
      <c r="K129" s="439"/>
      <c r="L129" s="439"/>
      <c r="M129" s="439"/>
      <c r="N129" s="439"/>
      <c r="O129" s="411" t="s">
        <v>85</v>
      </c>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5"/>
      <c r="CH129" s="18"/>
      <c r="CI129" s="10" t="s">
        <v>259</v>
      </c>
      <c r="CJ129" s="11">
        <f t="shared" ref="CJ129" si="10">CK72</f>
        <v>38</v>
      </c>
    </row>
    <row r="130" spans="1:95">
      <c r="A130" s="19" t="s">
        <v>46</v>
      </c>
      <c r="B130" s="438" t="s">
        <v>37</v>
      </c>
      <c r="C130" s="439"/>
      <c r="D130" s="439"/>
      <c r="E130" s="439"/>
      <c r="F130" s="439"/>
      <c r="G130" s="439"/>
      <c r="H130" s="439"/>
      <c r="I130" s="439"/>
      <c r="J130" s="439"/>
      <c r="K130" s="439"/>
      <c r="L130" s="439"/>
      <c r="M130" s="439"/>
      <c r="N130" s="439"/>
      <c r="O130" s="411" t="s">
        <v>468</v>
      </c>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5"/>
      <c r="CH130" s="18"/>
      <c r="CI130" s="10" t="s">
        <v>260</v>
      </c>
      <c r="CJ130" s="11">
        <f t="shared" ref="CJ130" si="11">CK73</f>
        <v>40</v>
      </c>
    </row>
    <row r="131" spans="1:95">
      <c r="A131" s="19" t="s">
        <v>47</v>
      </c>
      <c r="B131" s="445" t="s">
        <v>38</v>
      </c>
      <c r="C131" s="446"/>
      <c r="D131" s="446"/>
      <c r="E131" s="446"/>
      <c r="F131" s="446"/>
      <c r="G131" s="446"/>
      <c r="H131" s="446"/>
      <c r="I131" s="446"/>
      <c r="J131" s="446"/>
      <c r="K131" s="446"/>
      <c r="L131" s="446"/>
      <c r="M131" s="446"/>
      <c r="N131" s="447"/>
      <c r="O131" s="425" t="s">
        <v>459</v>
      </c>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2"/>
      <c r="BV131" s="46"/>
      <c r="CH131" s="18"/>
      <c r="CI131" s="10" t="s">
        <v>261</v>
      </c>
      <c r="CJ131" s="11">
        <f t="shared" ref="CJ131" si="12">CK74</f>
        <v>38</v>
      </c>
    </row>
    <row r="132" spans="1:95" ht="23.95" customHeight="1">
      <c r="A132" s="19" t="s">
        <v>48</v>
      </c>
      <c r="B132" s="445" t="s">
        <v>55</v>
      </c>
      <c r="C132" s="446"/>
      <c r="D132" s="446"/>
      <c r="E132" s="446"/>
      <c r="F132" s="446"/>
      <c r="G132" s="446"/>
      <c r="H132" s="446"/>
      <c r="I132" s="446"/>
      <c r="J132" s="446"/>
      <c r="K132" s="446"/>
      <c r="L132" s="446"/>
      <c r="M132" s="446"/>
      <c r="N132" s="447"/>
      <c r="O132" s="411" t="s">
        <v>464</v>
      </c>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8"/>
      <c r="BM132" s="46"/>
      <c r="BN132" s="46"/>
      <c r="BO132" s="46"/>
      <c r="BP132" s="46"/>
      <c r="CH132" s="18"/>
      <c r="CI132" s="10" t="s">
        <v>262</v>
      </c>
      <c r="CJ132" s="11">
        <f t="shared" ref="CJ132" si="13">CK75</f>
        <v>48</v>
      </c>
    </row>
    <row r="133" spans="1:95" s="46" customFormat="1" ht="23.95" customHeight="1">
      <c r="A133" s="19" t="s">
        <v>49</v>
      </c>
      <c r="B133" s="445" t="s">
        <v>145</v>
      </c>
      <c r="C133" s="446"/>
      <c r="D133" s="446"/>
      <c r="E133" s="446"/>
      <c r="F133" s="446"/>
      <c r="G133" s="446"/>
      <c r="H133" s="446"/>
      <c r="I133" s="446"/>
      <c r="J133" s="446"/>
      <c r="K133" s="446"/>
      <c r="L133" s="446"/>
      <c r="M133" s="446"/>
      <c r="N133" s="447"/>
      <c r="O133" s="411" t="s">
        <v>465</v>
      </c>
      <c r="P133" s="467"/>
      <c r="Q133" s="467"/>
      <c r="R133" s="467"/>
      <c r="S133" s="467"/>
      <c r="T133" s="467"/>
      <c r="U133" s="467"/>
      <c r="V133" s="467"/>
      <c r="W133" s="467"/>
      <c r="X133" s="467"/>
      <c r="Y133" s="467"/>
      <c r="Z133" s="467"/>
      <c r="AA133" s="467"/>
      <c r="AB133" s="467"/>
      <c r="AC133" s="467"/>
      <c r="AD133" s="467"/>
      <c r="AE133" s="467"/>
      <c r="AF133" s="467"/>
      <c r="AG133" s="467"/>
      <c r="AH133" s="467"/>
      <c r="AI133" s="467"/>
      <c r="AJ133" s="468"/>
      <c r="AK133" s="8"/>
      <c r="BE133" s="6"/>
      <c r="BF133" s="26"/>
      <c r="BG133" s="6"/>
      <c r="BH133" s="7"/>
      <c r="BI133" s="7"/>
      <c r="BJ133" s="6"/>
      <c r="BK133" s="6"/>
      <c r="BL133" s="6"/>
      <c r="BM133" s="6"/>
      <c r="BN133" s="6"/>
      <c r="BO133" s="6"/>
      <c r="BP133" s="6"/>
      <c r="BQ133" s="134"/>
      <c r="BR133" s="134"/>
      <c r="BS133" s="134"/>
      <c r="BT133" s="134"/>
      <c r="BU133" s="134"/>
      <c r="BV133" s="6"/>
      <c r="BW133" s="7"/>
      <c r="BX133" s="7"/>
      <c r="BY133" s="7"/>
      <c r="BZ133" s="7"/>
      <c r="CA133" s="7"/>
      <c r="CB133" s="7"/>
      <c r="CC133" s="7"/>
      <c r="CD133" s="7"/>
      <c r="CE133" s="7"/>
      <c r="CF133" s="7"/>
      <c r="CG133" s="7"/>
      <c r="CH133" s="18"/>
      <c r="CI133" s="10" t="s">
        <v>263</v>
      </c>
      <c r="CJ133" s="11">
        <f t="shared" ref="CJ133" si="14">CK76</f>
        <v>43</v>
      </c>
      <c r="CK133" s="6"/>
      <c r="CL133" s="6"/>
      <c r="CM133" s="6"/>
      <c r="CN133" s="6"/>
      <c r="CO133" s="6"/>
      <c r="CP133" s="6"/>
      <c r="CQ133" s="6"/>
    </row>
    <row r="134" spans="1:95" ht="23.95" customHeight="1">
      <c r="A134" s="19" t="s">
        <v>50</v>
      </c>
      <c r="B134" s="438" t="s">
        <v>56</v>
      </c>
      <c r="C134" s="439"/>
      <c r="D134" s="439"/>
      <c r="E134" s="439"/>
      <c r="F134" s="439"/>
      <c r="G134" s="439"/>
      <c r="H134" s="439"/>
      <c r="I134" s="439"/>
      <c r="J134" s="439"/>
      <c r="K134" s="439"/>
      <c r="L134" s="439"/>
      <c r="M134" s="439"/>
      <c r="N134" s="439"/>
      <c r="O134" s="411" t="s">
        <v>86</v>
      </c>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5"/>
      <c r="BE134" s="46"/>
      <c r="BG134" s="46"/>
      <c r="BJ134" s="46"/>
      <c r="BL134" s="46"/>
      <c r="BW134" s="130"/>
      <c r="BY134" s="130"/>
      <c r="BZ134" s="428" t="str">
        <f>IFERROR(VLOOKUP(AN119,A147:AK157,37,FALSE),"")</f>
        <v/>
      </c>
      <c r="CA134" s="428"/>
      <c r="CB134" s="428"/>
      <c r="CH134" s="18"/>
      <c r="CI134" s="10" t="s">
        <v>264</v>
      </c>
      <c r="CJ134" s="11">
        <f t="shared" ref="CJ134" si="15">CK77</f>
        <v>36</v>
      </c>
    </row>
    <row r="135" spans="1:95">
      <c r="A135" s="375" t="s">
        <v>51</v>
      </c>
      <c r="B135" s="472" t="s">
        <v>146</v>
      </c>
      <c r="C135" s="473"/>
      <c r="D135" s="473"/>
      <c r="E135" s="473"/>
      <c r="F135" s="473"/>
      <c r="G135" s="473"/>
      <c r="H135" s="473"/>
      <c r="I135" s="473"/>
      <c r="J135" s="473"/>
      <c r="K135" s="473"/>
      <c r="L135" s="473"/>
      <c r="M135" s="473"/>
      <c r="N135" s="474"/>
      <c r="O135" s="461" t="s">
        <v>477</v>
      </c>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3"/>
      <c r="BK135" s="46"/>
      <c r="BX135" s="130"/>
      <c r="CH135" s="18"/>
      <c r="CI135" s="10" t="s">
        <v>300</v>
      </c>
      <c r="CJ135" s="11">
        <f t="shared" ref="CJ135" si="16">CK78</f>
        <v>37</v>
      </c>
    </row>
    <row r="136" spans="1:95" ht="23.95" customHeight="1">
      <c r="A136" s="376"/>
      <c r="B136" s="475"/>
      <c r="C136" s="476"/>
      <c r="D136" s="476"/>
      <c r="E136" s="476"/>
      <c r="F136" s="476"/>
      <c r="G136" s="476"/>
      <c r="H136" s="476"/>
      <c r="I136" s="476"/>
      <c r="J136" s="476"/>
      <c r="K136" s="476"/>
      <c r="L136" s="476"/>
      <c r="M136" s="476"/>
      <c r="N136" s="477"/>
      <c r="O136" s="464"/>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6"/>
      <c r="CH136" s="18"/>
      <c r="CI136" s="10" t="s">
        <v>301</v>
      </c>
      <c r="CJ136" s="11">
        <f t="shared" ref="CJ136" si="17">CK79</f>
        <v>35</v>
      </c>
    </row>
    <row r="137" spans="1:95">
      <c r="A137" s="247" t="s">
        <v>52</v>
      </c>
      <c r="B137" s="486" t="s">
        <v>57</v>
      </c>
      <c r="C137" s="486"/>
      <c r="D137" s="486"/>
      <c r="E137" s="486"/>
      <c r="F137" s="486"/>
      <c r="G137" s="486"/>
      <c r="H137" s="486"/>
      <c r="I137" s="486"/>
      <c r="J137" s="486"/>
      <c r="K137" s="486"/>
      <c r="L137" s="486"/>
      <c r="M137" s="486"/>
      <c r="N137" s="486"/>
      <c r="O137" s="486" t="s">
        <v>466</v>
      </c>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CH137" s="18"/>
      <c r="CI137" s="10" t="s">
        <v>302</v>
      </c>
      <c r="CJ137" s="11">
        <f t="shared" ref="CJ137" si="18">CK80</f>
        <v>37</v>
      </c>
    </row>
    <row r="138" spans="1:95">
      <c r="A138" s="247"/>
      <c r="B138" s="486"/>
      <c r="C138" s="486"/>
      <c r="D138" s="486"/>
      <c r="E138" s="486"/>
      <c r="F138" s="486"/>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CH138" s="18"/>
      <c r="CI138" s="10" t="s">
        <v>303</v>
      </c>
      <c r="CJ138" s="11">
        <f t="shared" ref="CJ138" si="19">CK81</f>
        <v>35</v>
      </c>
    </row>
    <row r="139" spans="1:95">
      <c r="A139" s="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L139" s="8"/>
      <c r="CH139" s="18"/>
      <c r="CI139" s="10" t="s">
        <v>304</v>
      </c>
      <c r="CJ139" s="11">
        <f t="shared" ref="CJ139" si="20">CK82</f>
        <v>37</v>
      </c>
    </row>
    <row r="140" spans="1:95">
      <c r="A140" s="39" t="s">
        <v>467</v>
      </c>
      <c r="B140" s="58"/>
      <c r="C140" s="58"/>
      <c r="D140" s="58"/>
      <c r="E140" s="58"/>
      <c r="F140" s="58"/>
      <c r="G140" s="58"/>
      <c r="H140" s="58"/>
      <c r="I140" s="58"/>
      <c r="J140" s="58"/>
      <c r="K140" s="58"/>
      <c r="L140" s="58"/>
      <c r="M140" s="58"/>
      <c r="N140" s="58"/>
      <c r="O140" s="58"/>
      <c r="P140" s="58"/>
      <c r="Q140" s="58"/>
      <c r="R140" s="58"/>
      <c r="S140" s="58"/>
      <c r="T140" s="58"/>
      <c r="V140" s="58"/>
      <c r="W140" s="58"/>
      <c r="X140" s="58"/>
      <c r="Y140" s="126"/>
      <c r="Z140" s="126"/>
      <c r="AA140" s="126"/>
      <c r="AB140" s="126"/>
      <c r="AC140" s="126"/>
      <c r="AD140" s="126"/>
      <c r="AE140" s="126"/>
      <c r="AF140" s="126"/>
      <c r="AG140" s="126"/>
      <c r="AH140" s="126"/>
      <c r="AI140" s="126"/>
      <c r="AJ140" s="126"/>
      <c r="AL140" s="8"/>
      <c r="CH140" s="18"/>
      <c r="CI140" s="10" t="s">
        <v>305</v>
      </c>
      <c r="CJ140" s="11">
        <f t="shared" ref="CJ140" si="21">CK83</f>
        <v>35</v>
      </c>
    </row>
    <row r="141" spans="1:95">
      <c r="B141" s="499" t="s">
        <v>557</v>
      </c>
      <c r="C141" s="499"/>
      <c r="D141" s="499"/>
      <c r="E141" s="499"/>
      <c r="F141" s="499"/>
      <c r="G141" s="499"/>
      <c r="H141" s="499"/>
      <c r="I141" s="499"/>
      <c r="J141" s="499"/>
      <c r="K141" s="499"/>
      <c r="L141" s="499"/>
      <c r="M141" s="499"/>
      <c r="N141" s="499"/>
      <c r="O141" s="499"/>
      <c r="P141" s="499"/>
      <c r="Q141" s="499"/>
      <c r="R141" s="499"/>
      <c r="S141" s="499"/>
      <c r="T141" s="499"/>
      <c r="U141" s="499"/>
      <c r="V141" s="499"/>
      <c r="W141" s="499"/>
      <c r="X141" s="499"/>
      <c r="Y141" s="51"/>
      <c r="Z141" s="51"/>
      <c r="AA141" s="51"/>
      <c r="AB141" s="51"/>
      <c r="AC141" s="51"/>
      <c r="AD141" s="51"/>
      <c r="AE141" s="51"/>
      <c r="AF141" s="51"/>
      <c r="AG141" s="51"/>
      <c r="AH141" s="51"/>
      <c r="AI141" s="51"/>
      <c r="AJ141" s="51"/>
      <c r="AL141" s="8"/>
      <c r="CH141" s="18"/>
      <c r="CI141" s="10" t="s">
        <v>306</v>
      </c>
      <c r="CJ141" s="11">
        <f t="shared" ref="CJ141" si="22">CK84</f>
        <v>37</v>
      </c>
    </row>
    <row r="142" spans="1:95">
      <c r="CH142" s="18"/>
      <c r="CI142" s="10" t="s">
        <v>307</v>
      </c>
      <c r="CJ142" s="11">
        <f t="shared" ref="CJ142" si="23">CK85</f>
        <v>35</v>
      </c>
    </row>
    <row r="143" spans="1:95">
      <c r="A143" s="39" t="s">
        <v>323</v>
      </c>
      <c r="AK143" s="1"/>
      <c r="CH143" s="18"/>
      <c r="CI143" s="10" t="s">
        <v>265</v>
      </c>
      <c r="CJ143" s="11">
        <f>CF49</f>
        <v>537</v>
      </c>
    </row>
    <row r="144" spans="1:95">
      <c r="A144" s="425" t="s">
        <v>87</v>
      </c>
      <c r="B144" s="469"/>
      <c r="C144" s="469"/>
      <c r="D144" s="469"/>
      <c r="E144" s="469"/>
      <c r="F144" s="469"/>
      <c r="G144" s="469"/>
      <c r="H144" s="469"/>
      <c r="I144" s="469"/>
      <c r="J144" s="469"/>
      <c r="K144" s="469"/>
      <c r="L144" s="469"/>
      <c r="M144" s="251"/>
      <c r="N144" s="300" t="s">
        <v>82</v>
      </c>
      <c r="O144" s="470"/>
      <c r="P144" s="300" t="s">
        <v>0</v>
      </c>
      <c r="Q144" s="470"/>
      <c r="R144" s="217"/>
      <c r="S144" s="22" t="s">
        <v>3</v>
      </c>
      <c r="T144" s="217"/>
      <c r="U144" s="23" t="s">
        <v>2</v>
      </c>
      <c r="V144" s="471"/>
      <c r="W144" s="471"/>
      <c r="X144" s="22" t="s">
        <v>1</v>
      </c>
      <c r="Y144" s="22" t="s">
        <v>81</v>
      </c>
      <c r="Z144" s="300" t="s">
        <v>83</v>
      </c>
      <c r="AA144" s="470"/>
      <c r="AB144" s="300" t="s">
        <v>0</v>
      </c>
      <c r="AC144" s="470"/>
      <c r="AD144" s="217"/>
      <c r="AE144" s="22" t="s">
        <v>3</v>
      </c>
      <c r="AF144" s="217"/>
      <c r="AG144" s="23" t="s">
        <v>2</v>
      </c>
      <c r="AH144" s="471"/>
      <c r="AI144" s="471"/>
      <c r="AJ144" s="24" t="s">
        <v>1</v>
      </c>
      <c r="AP144" s="208"/>
      <c r="AQ144" s="208"/>
      <c r="CH144" s="18"/>
      <c r="CI144" s="10" t="s">
        <v>266</v>
      </c>
      <c r="CJ144" s="11">
        <f>CF50</f>
        <v>684</v>
      </c>
    </row>
    <row r="145" spans="1:95">
      <c r="A145" s="440" t="s">
        <v>144</v>
      </c>
      <c r="B145" s="441"/>
      <c r="C145" s="441"/>
      <c r="D145" s="441"/>
      <c r="E145" s="441"/>
      <c r="F145" s="441"/>
      <c r="G145" s="441"/>
      <c r="H145" s="441"/>
      <c r="I145" s="441"/>
      <c r="J145" s="441"/>
      <c r="K145" s="441"/>
      <c r="L145" s="441"/>
      <c r="M145" s="276"/>
      <c r="N145" s="453"/>
      <c r="O145" s="454"/>
      <c r="P145" s="454"/>
      <c r="Q145" s="454"/>
      <c r="R145" s="454"/>
      <c r="S145" s="454"/>
      <c r="T145" s="454"/>
      <c r="U145" s="454"/>
      <c r="V145" s="454"/>
      <c r="W145" s="454"/>
      <c r="X145" s="454"/>
      <c r="Y145" s="454"/>
      <c r="Z145" s="454"/>
      <c r="AA145" s="454"/>
      <c r="AB145" s="454"/>
      <c r="AC145" s="454"/>
      <c r="AD145" s="454"/>
      <c r="AE145" s="454"/>
      <c r="AF145" s="454"/>
      <c r="AG145" s="454"/>
      <c r="AH145" s="454"/>
      <c r="AI145" s="454"/>
      <c r="AJ145" s="455"/>
      <c r="CH145" s="18"/>
      <c r="CI145" s="10" t="s">
        <v>267</v>
      </c>
      <c r="CJ145" s="11">
        <f>CF51</f>
        <v>889</v>
      </c>
    </row>
    <row r="146" spans="1:95">
      <c r="A146" s="442"/>
      <c r="B146" s="443"/>
      <c r="C146" s="443"/>
      <c r="D146" s="443"/>
      <c r="E146" s="443"/>
      <c r="F146" s="443"/>
      <c r="G146" s="443"/>
      <c r="H146" s="443"/>
      <c r="I146" s="443"/>
      <c r="J146" s="443"/>
      <c r="K146" s="443"/>
      <c r="L146" s="443"/>
      <c r="M146" s="444"/>
      <c r="N146" s="456"/>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8"/>
      <c r="CH146" s="18"/>
      <c r="CI146" s="10" t="s">
        <v>268</v>
      </c>
      <c r="CJ146" s="11">
        <f>CF52</f>
        <v>231</v>
      </c>
    </row>
    <row r="147" spans="1:95">
      <c r="CH147" s="18"/>
      <c r="CI147" s="10" t="s">
        <v>269</v>
      </c>
      <c r="CJ147" s="11">
        <f>CF53</f>
        <v>226</v>
      </c>
    </row>
    <row r="148" spans="1:95">
      <c r="A148" s="369" t="s">
        <v>58</v>
      </c>
      <c r="B148" s="478"/>
      <c r="C148" s="247" t="s">
        <v>61</v>
      </c>
      <c r="D148" s="412"/>
      <c r="E148" s="412"/>
      <c r="F148" s="412"/>
      <c r="G148" s="369" t="s">
        <v>66</v>
      </c>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1"/>
      <c r="AI148" s="321"/>
      <c r="AJ148" s="322"/>
      <c r="CH148" s="18"/>
      <c r="CI148" s="10" t="s">
        <v>270</v>
      </c>
      <c r="CJ148" s="11">
        <f t="shared" ref="CJ148" si="24">CF54</f>
        <v>564</v>
      </c>
    </row>
    <row r="149" spans="1:95">
      <c r="A149" s="249"/>
      <c r="B149" s="317"/>
      <c r="C149" s="271"/>
      <c r="D149" s="272"/>
      <c r="E149" s="272"/>
      <c r="F149" s="272"/>
      <c r="G149" s="429"/>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1"/>
      <c r="CH149" s="18"/>
      <c r="CI149" s="10" t="s">
        <v>271</v>
      </c>
      <c r="CJ149" s="11">
        <f t="shared" ref="CJ149" si="25">CF55</f>
        <v>710</v>
      </c>
    </row>
    <row r="150" spans="1:95">
      <c r="A150" s="249"/>
      <c r="B150" s="317"/>
      <c r="C150" s="271"/>
      <c r="D150" s="272"/>
      <c r="E150" s="272"/>
      <c r="F150" s="272"/>
      <c r="G150" s="429"/>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1"/>
      <c r="CH150" s="45"/>
      <c r="CI150" s="10" t="s">
        <v>272</v>
      </c>
      <c r="CJ150" s="11">
        <f t="shared" ref="CJ150" si="26">CF56</f>
        <v>1133</v>
      </c>
      <c r="CK150" s="46"/>
      <c r="CL150" s="46"/>
      <c r="CM150" s="46"/>
      <c r="CN150" s="46"/>
      <c r="CO150" s="46"/>
      <c r="CP150" s="46"/>
    </row>
    <row r="151" spans="1:95">
      <c r="A151" s="249"/>
      <c r="B151" s="317"/>
      <c r="C151" s="271"/>
      <c r="D151" s="272"/>
      <c r="E151" s="272"/>
      <c r="F151" s="272"/>
      <c r="G151" s="429"/>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1"/>
      <c r="CH151" s="18"/>
      <c r="CI151" s="10" t="s">
        <v>273</v>
      </c>
      <c r="CJ151" s="11">
        <f t="shared" ref="CJ151" si="27">CF57</f>
        <v>537</v>
      </c>
    </row>
    <row r="152" spans="1:95">
      <c r="A152" s="436"/>
      <c r="B152" s="437"/>
      <c r="C152" s="271"/>
      <c r="D152" s="272"/>
      <c r="E152" s="272"/>
      <c r="F152" s="272"/>
      <c r="G152" s="429"/>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1"/>
      <c r="CH152" s="18"/>
      <c r="CI152" s="10"/>
      <c r="CJ152" s="11"/>
      <c r="CQ152" s="46"/>
    </row>
    <row r="153" spans="1:95">
      <c r="A153" s="436"/>
      <c r="B153" s="437"/>
      <c r="C153" s="271"/>
      <c r="D153" s="272"/>
      <c r="E153" s="272"/>
      <c r="F153" s="272"/>
      <c r="G153" s="429"/>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1"/>
      <c r="CH153" s="18"/>
      <c r="CI153" s="10"/>
      <c r="CJ153" s="11"/>
    </row>
    <row r="154" spans="1:95">
      <c r="A154" s="369" t="s">
        <v>72</v>
      </c>
      <c r="B154" s="478"/>
      <c r="C154" s="459" t="str">
        <f>IF(E64&lt;&gt;A75,"対象外",SUM(C149:F153))</f>
        <v>対象外</v>
      </c>
      <c r="D154" s="460"/>
      <c r="E154" s="460"/>
      <c r="F154" s="460"/>
      <c r="G154" s="411"/>
      <c r="H154" s="321"/>
      <c r="I154" s="321"/>
      <c r="J154" s="321"/>
      <c r="K154" s="321"/>
      <c r="L154" s="321"/>
      <c r="M154" s="321"/>
      <c r="N154" s="321"/>
      <c r="O154" s="321"/>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2"/>
      <c r="CH154" s="18"/>
      <c r="CI154" s="10"/>
      <c r="CJ154" s="11"/>
    </row>
    <row r="155" spans="1:95">
      <c r="CH155" s="18"/>
      <c r="CI155" s="10"/>
      <c r="CJ155" s="11"/>
    </row>
    <row r="156" spans="1:95">
      <c r="A156" s="18" t="s">
        <v>70</v>
      </c>
      <c r="B156" s="247" t="s">
        <v>71</v>
      </c>
      <c r="C156" s="412"/>
      <c r="D156" s="412"/>
      <c r="E156" s="412"/>
      <c r="F156" s="412"/>
      <c r="G156" s="412"/>
      <c r="H156" s="412"/>
      <c r="I156" s="412"/>
      <c r="J156" s="412"/>
      <c r="K156" s="412"/>
      <c r="L156" s="412"/>
      <c r="M156" s="412"/>
      <c r="N156" s="412"/>
      <c r="O156" s="247" t="s">
        <v>73</v>
      </c>
      <c r="P156" s="412"/>
      <c r="Q156" s="412"/>
      <c r="R156" s="412"/>
      <c r="S156" s="412"/>
      <c r="T156" s="412"/>
      <c r="U156" s="412"/>
      <c r="V156" s="412"/>
      <c r="W156" s="412"/>
      <c r="X156" s="412"/>
      <c r="Y156" s="412"/>
      <c r="Z156" s="412"/>
      <c r="AA156" s="412"/>
      <c r="AB156" s="412"/>
      <c r="AC156" s="412"/>
      <c r="AD156" s="412"/>
      <c r="AE156" s="412"/>
      <c r="AF156" s="412"/>
      <c r="AG156" s="412"/>
      <c r="AH156" s="412"/>
      <c r="AI156" s="412"/>
      <c r="AJ156" s="412"/>
      <c r="CH156" s="18"/>
      <c r="CI156" s="10"/>
      <c r="CJ156" s="11"/>
    </row>
    <row r="157" spans="1:95">
      <c r="A157" s="19" t="s">
        <v>44</v>
      </c>
      <c r="B157" s="438" t="s">
        <v>35</v>
      </c>
      <c r="C157" s="439"/>
      <c r="D157" s="439"/>
      <c r="E157" s="439"/>
      <c r="F157" s="439"/>
      <c r="G157" s="439"/>
      <c r="H157" s="439"/>
      <c r="I157" s="439"/>
      <c r="J157" s="439"/>
      <c r="K157" s="439"/>
      <c r="L157" s="439"/>
      <c r="M157" s="439"/>
      <c r="N157" s="439"/>
      <c r="O157" s="425" t="s">
        <v>478</v>
      </c>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BV157" s="46"/>
      <c r="CH157" s="18"/>
      <c r="CI157" s="10"/>
      <c r="CJ157" s="11"/>
    </row>
    <row r="158" spans="1:95">
      <c r="A158" s="19" t="s">
        <v>45</v>
      </c>
      <c r="B158" s="438" t="s">
        <v>36</v>
      </c>
      <c r="C158" s="439"/>
      <c r="D158" s="439"/>
      <c r="E158" s="439"/>
      <c r="F158" s="439"/>
      <c r="G158" s="439"/>
      <c r="H158" s="439"/>
      <c r="I158" s="439"/>
      <c r="J158" s="439"/>
      <c r="K158" s="439"/>
      <c r="L158" s="439"/>
      <c r="M158" s="439"/>
      <c r="N158" s="439"/>
      <c r="O158" s="411" t="s">
        <v>88</v>
      </c>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5"/>
      <c r="BM158" s="46"/>
      <c r="BN158" s="46"/>
      <c r="BO158" s="46"/>
      <c r="BP158" s="46"/>
      <c r="BV158" s="46"/>
      <c r="CH158" s="18"/>
      <c r="CI158" s="10"/>
      <c r="CJ158" s="11"/>
    </row>
    <row r="159" spans="1:95" s="46" customFormat="1" ht="23.95" customHeight="1">
      <c r="A159" s="19" t="s">
        <v>46</v>
      </c>
      <c r="B159" s="438" t="s">
        <v>54</v>
      </c>
      <c r="C159" s="439"/>
      <c r="D159" s="439"/>
      <c r="E159" s="439"/>
      <c r="F159" s="439"/>
      <c r="G159" s="439"/>
      <c r="H159" s="439"/>
      <c r="I159" s="439"/>
      <c r="J159" s="439"/>
      <c r="K159" s="439"/>
      <c r="L159" s="439"/>
      <c r="M159" s="439"/>
      <c r="N159" s="439"/>
      <c r="O159" s="411" t="s">
        <v>469</v>
      </c>
      <c r="P159" s="434"/>
      <c r="Q159" s="434"/>
      <c r="R159" s="434"/>
      <c r="S159" s="434"/>
      <c r="T159" s="434"/>
      <c r="U159" s="434"/>
      <c r="V159" s="434"/>
      <c r="W159" s="434"/>
      <c r="X159" s="434"/>
      <c r="Y159" s="434"/>
      <c r="Z159" s="434"/>
      <c r="AA159" s="434"/>
      <c r="AB159" s="434"/>
      <c r="AC159" s="434"/>
      <c r="AD159" s="434"/>
      <c r="AE159" s="434"/>
      <c r="AF159" s="434"/>
      <c r="AG159" s="434"/>
      <c r="AH159" s="434"/>
      <c r="AI159" s="434"/>
      <c r="AJ159" s="435"/>
      <c r="AK159" s="8"/>
      <c r="BE159" s="6"/>
      <c r="BF159" s="26"/>
      <c r="BG159" s="6"/>
      <c r="BH159" s="7"/>
      <c r="BI159" s="7"/>
      <c r="BJ159" s="6"/>
      <c r="BK159" s="6"/>
      <c r="BL159" s="6"/>
      <c r="BQ159" s="134"/>
      <c r="BR159" s="134"/>
      <c r="BS159" s="134"/>
      <c r="BT159" s="134"/>
      <c r="BU159" s="134"/>
      <c r="BV159" s="6"/>
      <c r="BW159" s="7"/>
      <c r="BX159" s="7"/>
      <c r="BY159" s="7"/>
      <c r="BZ159" s="7"/>
      <c r="CA159" s="7"/>
      <c r="CB159" s="7"/>
      <c r="CC159" s="7"/>
      <c r="CD159" s="7"/>
      <c r="CE159" s="7"/>
      <c r="CF159" s="7"/>
      <c r="CG159" s="7"/>
      <c r="CH159" s="18"/>
      <c r="CI159" s="10"/>
      <c r="CJ159" s="11"/>
      <c r="CK159" s="6"/>
      <c r="CL159" s="6"/>
      <c r="CM159" s="6"/>
      <c r="CN159" s="6"/>
      <c r="CO159" s="6"/>
      <c r="CP159" s="6"/>
      <c r="CQ159" s="6"/>
    </row>
    <row r="160" spans="1:95" s="46" customFormat="1" ht="23.95" customHeight="1">
      <c r="A160" s="19" t="s">
        <v>47</v>
      </c>
      <c r="B160" s="445" t="s">
        <v>38</v>
      </c>
      <c r="C160" s="446"/>
      <c r="D160" s="446"/>
      <c r="E160" s="446"/>
      <c r="F160" s="446"/>
      <c r="G160" s="446"/>
      <c r="H160" s="446"/>
      <c r="I160" s="446"/>
      <c r="J160" s="446"/>
      <c r="K160" s="446"/>
      <c r="L160" s="446"/>
      <c r="M160" s="446"/>
      <c r="N160" s="447"/>
      <c r="O160" s="411" t="s">
        <v>470</v>
      </c>
      <c r="P160" s="467"/>
      <c r="Q160" s="467"/>
      <c r="R160" s="467"/>
      <c r="S160" s="467"/>
      <c r="T160" s="467"/>
      <c r="U160" s="467"/>
      <c r="V160" s="467"/>
      <c r="W160" s="467"/>
      <c r="X160" s="467"/>
      <c r="Y160" s="467"/>
      <c r="Z160" s="467"/>
      <c r="AA160" s="467"/>
      <c r="AB160" s="467"/>
      <c r="AC160" s="467"/>
      <c r="AD160" s="467"/>
      <c r="AE160" s="467"/>
      <c r="AF160" s="467"/>
      <c r="AG160" s="467"/>
      <c r="AH160" s="467"/>
      <c r="AI160" s="467"/>
      <c r="AJ160" s="468"/>
      <c r="AK160" s="8"/>
      <c r="BF160" s="26"/>
      <c r="BH160" s="7"/>
      <c r="BI160" s="7"/>
      <c r="BK160" s="6"/>
      <c r="BM160" s="6"/>
      <c r="BN160" s="6"/>
      <c r="BO160" s="6"/>
      <c r="BP160" s="6"/>
      <c r="BQ160" s="134"/>
      <c r="BR160" s="134"/>
      <c r="BS160" s="134"/>
      <c r="BT160" s="134"/>
      <c r="BU160" s="134"/>
      <c r="BV160" s="6"/>
      <c r="BW160" s="7"/>
      <c r="BX160" s="7"/>
      <c r="BY160" s="7"/>
      <c r="BZ160" s="7"/>
      <c r="CA160" s="7"/>
      <c r="CB160" s="7"/>
      <c r="CC160" s="7"/>
      <c r="CD160" s="7"/>
      <c r="CE160" s="7"/>
      <c r="CF160" s="7"/>
      <c r="CG160" s="7"/>
      <c r="CH160" s="18"/>
      <c r="CI160" s="10"/>
      <c r="CJ160" s="11"/>
      <c r="CK160" s="6"/>
      <c r="CL160" s="6"/>
      <c r="CM160" s="6"/>
      <c r="CN160" s="6"/>
      <c r="CO160" s="6"/>
      <c r="CP160" s="6"/>
      <c r="CQ160" s="6"/>
    </row>
    <row r="161" spans="1:95" ht="23.95" customHeight="1">
      <c r="A161" s="19" t="s">
        <v>48</v>
      </c>
      <c r="B161" s="445" t="s">
        <v>55</v>
      </c>
      <c r="C161" s="446"/>
      <c r="D161" s="446"/>
      <c r="E161" s="446"/>
      <c r="F161" s="446"/>
      <c r="G161" s="446"/>
      <c r="H161" s="446"/>
      <c r="I161" s="446"/>
      <c r="J161" s="446"/>
      <c r="K161" s="446"/>
      <c r="L161" s="446"/>
      <c r="M161" s="446"/>
      <c r="N161" s="447"/>
      <c r="O161" s="411" t="s">
        <v>464</v>
      </c>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8"/>
      <c r="BE161" s="46"/>
      <c r="BG161" s="46"/>
      <c r="BJ161" s="46"/>
      <c r="BK161" s="46"/>
      <c r="BL161" s="46"/>
      <c r="CH161" s="18"/>
      <c r="CI161" s="10"/>
      <c r="CJ161" s="11"/>
    </row>
    <row r="162" spans="1:95">
      <c r="A162" s="19" t="s">
        <v>49</v>
      </c>
      <c r="B162" s="445" t="s">
        <v>145</v>
      </c>
      <c r="C162" s="446"/>
      <c r="D162" s="446"/>
      <c r="E162" s="446"/>
      <c r="F162" s="446"/>
      <c r="G162" s="446"/>
      <c r="H162" s="446"/>
      <c r="I162" s="446"/>
      <c r="J162" s="446"/>
      <c r="K162" s="446"/>
      <c r="L162" s="446"/>
      <c r="M162" s="446"/>
      <c r="N162" s="447"/>
      <c r="O162" s="411" t="s">
        <v>471</v>
      </c>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8"/>
      <c r="BK162" s="46"/>
      <c r="CH162" s="18"/>
      <c r="CI162" s="10"/>
      <c r="CJ162" s="11"/>
    </row>
    <row r="163" spans="1:95">
      <c r="A163" s="19" t="s">
        <v>50</v>
      </c>
      <c r="B163" s="438" t="s">
        <v>56</v>
      </c>
      <c r="C163" s="439"/>
      <c r="D163" s="439"/>
      <c r="E163" s="439"/>
      <c r="F163" s="439"/>
      <c r="G163" s="439"/>
      <c r="H163" s="439"/>
      <c r="I163" s="439"/>
      <c r="J163" s="439"/>
      <c r="K163" s="439"/>
      <c r="L163" s="439"/>
      <c r="M163" s="439"/>
      <c r="N163" s="439"/>
      <c r="O163" s="411" t="s">
        <v>86</v>
      </c>
      <c r="P163" s="434"/>
      <c r="Q163" s="434"/>
      <c r="R163" s="434"/>
      <c r="S163" s="434"/>
      <c r="T163" s="434"/>
      <c r="U163" s="434"/>
      <c r="V163" s="434"/>
      <c r="W163" s="434"/>
      <c r="X163" s="434"/>
      <c r="Y163" s="434"/>
      <c r="Z163" s="434"/>
      <c r="AA163" s="434"/>
      <c r="AB163" s="434"/>
      <c r="AC163" s="434"/>
      <c r="AD163" s="434"/>
      <c r="AE163" s="434"/>
      <c r="AF163" s="434"/>
      <c r="AG163" s="434"/>
      <c r="AH163" s="434"/>
      <c r="AI163" s="434"/>
      <c r="AJ163" s="435"/>
      <c r="CH163" s="18"/>
      <c r="CI163" s="10"/>
      <c r="CJ163" s="11"/>
    </row>
    <row r="164" spans="1:95">
      <c r="A164" s="375" t="s">
        <v>51</v>
      </c>
      <c r="B164" s="472" t="s">
        <v>146</v>
      </c>
      <c r="C164" s="473"/>
      <c r="D164" s="473"/>
      <c r="E164" s="473"/>
      <c r="F164" s="473"/>
      <c r="G164" s="473"/>
      <c r="H164" s="473"/>
      <c r="I164" s="473"/>
      <c r="J164" s="473"/>
      <c r="K164" s="473"/>
      <c r="L164" s="473"/>
      <c r="M164" s="473"/>
      <c r="N164" s="474"/>
      <c r="O164" s="461" t="s">
        <v>477</v>
      </c>
      <c r="P164" s="462"/>
      <c r="Q164" s="462"/>
      <c r="R164" s="462"/>
      <c r="S164" s="462"/>
      <c r="T164" s="462"/>
      <c r="U164" s="462"/>
      <c r="V164" s="462"/>
      <c r="W164" s="462"/>
      <c r="X164" s="462"/>
      <c r="Y164" s="462"/>
      <c r="Z164" s="462"/>
      <c r="AA164" s="462"/>
      <c r="AB164" s="462"/>
      <c r="AC164" s="462"/>
      <c r="AD164" s="462"/>
      <c r="AE164" s="462"/>
      <c r="AF164" s="462"/>
      <c r="AG164" s="462"/>
      <c r="AH164" s="462"/>
      <c r="AI164" s="462"/>
      <c r="AJ164" s="463"/>
      <c r="CH164" s="18"/>
      <c r="CI164" s="10"/>
      <c r="CJ164" s="11"/>
    </row>
    <row r="165" spans="1:95">
      <c r="A165" s="376"/>
      <c r="B165" s="475"/>
      <c r="C165" s="476"/>
      <c r="D165" s="476"/>
      <c r="E165" s="476"/>
      <c r="F165" s="476"/>
      <c r="G165" s="476"/>
      <c r="H165" s="476"/>
      <c r="I165" s="476"/>
      <c r="J165" s="476"/>
      <c r="K165" s="476"/>
      <c r="L165" s="476"/>
      <c r="M165" s="476"/>
      <c r="N165" s="477"/>
      <c r="O165" s="464"/>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6"/>
      <c r="CH165" s="18"/>
      <c r="CI165" s="10"/>
      <c r="CJ165" s="11"/>
    </row>
    <row r="166" spans="1:95">
      <c r="A166" s="319" t="s">
        <v>52</v>
      </c>
      <c r="B166" s="415" t="s">
        <v>57</v>
      </c>
      <c r="C166" s="448"/>
      <c r="D166" s="448"/>
      <c r="E166" s="448"/>
      <c r="F166" s="448"/>
      <c r="G166" s="448"/>
      <c r="H166" s="448"/>
      <c r="I166" s="448"/>
      <c r="J166" s="448"/>
      <c r="K166" s="448"/>
      <c r="L166" s="448"/>
      <c r="M166" s="448"/>
      <c r="N166" s="449"/>
      <c r="O166" s="461" t="s">
        <v>466</v>
      </c>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463"/>
      <c r="CH166" s="18"/>
      <c r="CI166" s="10"/>
      <c r="CJ166" s="11"/>
    </row>
    <row r="167" spans="1:95">
      <c r="A167" s="439"/>
      <c r="B167" s="450"/>
      <c r="C167" s="451"/>
      <c r="D167" s="451"/>
      <c r="E167" s="451"/>
      <c r="F167" s="451"/>
      <c r="G167" s="451"/>
      <c r="H167" s="451"/>
      <c r="I167" s="451"/>
      <c r="J167" s="451"/>
      <c r="K167" s="451"/>
      <c r="L167" s="451"/>
      <c r="M167" s="451"/>
      <c r="N167" s="452"/>
      <c r="O167" s="464"/>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6"/>
      <c r="CH167" s="18"/>
      <c r="CI167" s="10"/>
      <c r="CJ167" s="11"/>
    </row>
    <row r="168" spans="1:95">
      <c r="CH168" s="18"/>
      <c r="CI168" s="10"/>
      <c r="CJ168" s="11"/>
    </row>
    <row r="169" spans="1:95">
      <c r="CH169" s="18"/>
      <c r="CI169" s="10"/>
      <c r="CJ169" s="11"/>
    </row>
    <row r="170" spans="1:95">
      <c r="Y170" s="58"/>
      <c r="Z170" s="58"/>
      <c r="AA170" s="58"/>
      <c r="AB170" s="58"/>
      <c r="AC170" s="58"/>
      <c r="AD170" s="58"/>
      <c r="AE170" s="58"/>
      <c r="AF170" s="58"/>
      <c r="AG170" s="58"/>
      <c r="AH170" s="58"/>
      <c r="AI170" s="58"/>
      <c r="AJ170" s="58"/>
      <c r="CH170" s="18"/>
      <c r="CI170" s="10"/>
      <c r="CJ170" s="11"/>
    </row>
    <row r="171" spans="1:95">
      <c r="Y171" s="63"/>
      <c r="Z171" s="63"/>
      <c r="AA171" s="63"/>
      <c r="AB171" s="63"/>
      <c r="AC171" s="59"/>
      <c r="AD171" s="57"/>
      <c r="AE171" s="63"/>
      <c r="AF171" s="57"/>
      <c r="AG171" s="57"/>
      <c r="AH171" s="63"/>
      <c r="AI171" s="59"/>
      <c r="AJ171" s="63"/>
      <c r="CH171" s="18"/>
      <c r="CI171" s="10"/>
      <c r="CJ171" s="11"/>
    </row>
    <row r="172" spans="1:95">
      <c r="A172" s="25"/>
      <c r="B172" s="25"/>
      <c r="C172" s="25"/>
      <c r="D172" s="25"/>
      <c r="E172" s="25"/>
      <c r="F172" s="25"/>
      <c r="G172" s="25"/>
      <c r="H172" s="25"/>
      <c r="I172" s="58"/>
      <c r="J172" s="58"/>
      <c r="K172" s="58"/>
      <c r="L172" s="58"/>
      <c r="M172" s="25"/>
      <c r="N172" s="25"/>
      <c r="O172" s="25"/>
      <c r="P172" s="25"/>
      <c r="Q172" s="25"/>
      <c r="R172" s="25"/>
      <c r="S172" s="25"/>
      <c r="T172" s="25"/>
      <c r="U172" s="25"/>
      <c r="V172" s="25"/>
      <c r="W172" s="63"/>
      <c r="X172" s="63"/>
      <c r="Y172" s="63"/>
      <c r="Z172" s="63"/>
      <c r="AA172" s="63"/>
      <c r="AB172" s="63"/>
      <c r="AC172" s="59"/>
      <c r="AD172" s="59"/>
      <c r="AE172" s="59"/>
      <c r="AF172" s="59"/>
      <c r="AG172" s="59"/>
      <c r="AH172" s="59"/>
      <c r="AI172" s="59"/>
      <c r="AJ172" s="59"/>
      <c r="CH172" s="18"/>
      <c r="CI172" s="10"/>
      <c r="CJ172" s="11"/>
    </row>
    <row r="173" spans="1:95">
      <c r="A173" s="25"/>
      <c r="B173" s="25"/>
      <c r="C173" s="25"/>
      <c r="D173" s="25"/>
      <c r="E173" s="25"/>
      <c r="F173" s="25"/>
      <c r="G173" s="25"/>
      <c r="H173" s="25"/>
      <c r="I173" s="25"/>
      <c r="J173" s="25"/>
      <c r="K173" s="25"/>
      <c r="L173" s="25"/>
      <c r="M173" s="25"/>
      <c r="N173" s="25"/>
      <c r="O173" s="59"/>
      <c r="P173" s="59"/>
      <c r="Q173" s="59"/>
      <c r="R173" s="59"/>
      <c r="S173" s="59"/>
      <c r="T173" s="59"/>
      <c r="U173" s="59"/>
      <c r="V173" s="59"/>
      <c r="W173" s="59"/>
      <c r="X173" s="59"/>
      <c r="Y173" s="59"/>
      <c r="Z173" s="59"/>
      <c r="AA173" s="59"/>
      <c r="AB173" s="59"/>
      <c r="AC173" s="59"/>
      <c r="AD173" s="59"/>
      <c r="AE173" s="59"/>
      <c r="AF173" s="59"/>
      <c r="AG173" s="59"/>
      <c r="AH173" s="59"/>
      <c r="AI173" s="59"/>
      <c r="AJ173" s="59"/>
      <c r="CH173" s="18"/>
      <c r="CI173" s="10"/>
      <c r="CJ173" s="11"/>
    </row>
    <row r="174" spans="1:95" ht="26.05">
      <c r="A174" s="125" t="s">
        <v>385</v>
      </c>
      <c r="B174" s="25"/>
      <c r="C174" s="25"/>
      <c r="D174" s="25"/>
      <c r="E174" s="25"/>
      <c r="F174" s="25"/>
      <c r="G174" s="25"/>
      <c r="H174" s="25"/>
      <c r="I174" s="25"/>
      <c r="J174" s="25"/>
      <c r="K174" s="25"/>
      <c r="L174" s="25"/>
      <c r="M174" s="25"/>
      <c r="N174" s="25"/>
      <c r="O174" s="58"/>
      <c r="P174" s="58"/>
      <c r="Q174" s="58"/>
      <c r="R174" s="58"/>
      <c r="S174" s="58"/>
      <c r="T174" s="58"/>
      <c r="V174" s="58"/>
      <c r="W174" s="58"/>
      <c r="X174" s="58"/>
      <c r="Y174" s="58"/>
      <c r="Z174" s="58"/>
      <c r="AA174" s="58"/>
      <c r="AB174" s="58"/>
      <c r="CH174" s="18"/>
      <c r="CI174" s="10"/>
      <c r="CJ174" s="11"/>
    </row>
    <row r="175" spans="1:95">
      <c r="A175" s="500"/>
      <c r="B175" s="501"/>
      <c r="C175" s="501"/>
      <c r="D175" s="501"/>
      <c r="E175" s="501"/>
      <c r="F175" s="501"/>
      <c r="G175" s="501"/>
      <c r="H175" s="501"/>
      <c r="I175" s="501"/>
      <c r="J175" s="501"/>
      <c r="K175" s="501"/>
      <c r="L175" s="501"/>
      <c r="M175" s="501"/>
      <c r="N175" s="501"/>
      <c r="O175" s="501"/>
      <c r="P175" s="501"/>
      <c r="Q175" s="501"/>
      <c r="R175" s="501"/>
      <c r="S175" s="501"/>
      <c r="T175" s="501"/>
      <c r="U175" s="501"/>
      <c r="V175" s="501"/>
      <c r="W175" s="501"/>
      <c r="X175" s="501"/>
      <c r="Y175" s="501"/>
      <c r="Z175" s="501"/>
      <c r="AA175" s="501"/>
      <c r="AB175" s="501"/>
      <c r="AC175" s="501"/>
      <c r="AD175" s="501"/>
      <c r="AE175" s="501"/>
      <c r="AF175" s="501"/>
      <c r="AG175" s="501"/>
      <c r="AH175" s="501"/>
      <c r="AI175" s="501"/>
      <c r="AJ175" s="501"/>
      <c r="CH175" s="18"/>
      <c r="CI175" s="10"/>
      <c r="CJ175" s="11"/>
    </row>
    <row r="176" spans="1:95">
      <c r="A176" s="8" t="s">
        <v>374</v>
      </c>
      <c r="B176" s="107"/>
      <c r="C176" s="107"/>
      <c r="D176" s="107"/>
      <c r="E176" s="107"/>
      <c r="F176" s="107"/>
      <c r="G176" s="107"/>
      <c r="H176" s="107"/>
      <c r="I176" s="107"/>
      <c r="J176" s="107"/>
      <c r="K176" s="107"/>
      <c r="L176" s="107"/>
      <c r="M176" s="107"/>
      <c r="N176" s="107"/>
      <c r="O176" s="107"/>
      <c r="P176" s="107"/>
      <c r="Q176" s="107"/>
      <c r="R176" s="107"/>
      <c r="S176" s="107"/>
      <c r="T176" s="107"/>
      <c r="V176" s="107"/>
      <c r="W176" s="107"/>
      <c r="X176" s="107"/>
      <c r="Y176" s="107"/>
      <c r="Z176" s="107"/>
      <c r="AA176" s="107"/>
      <c r="AB176" s="107"/>
      <c r="AC176" s="107"/>
      <c r="AD176" s="107"/>
      <c r="AE176" s="107"/>
      <c r="AF176" s="107"/>
      <c r="AG176" s="107"/>
      <c r="AH176" s="107"/>
      <c r="AI176" s="107"/>
      <c r="AJ176" s="107"/>
      <c r="CH176" s="18"/>
      <c r="CI176" s="10"/>
      <c r="CJ176" s="11"/>
      <c r="CQ176" s="46"/>
    </row>
    <row r="177" spans="1:95">
      <c r="A177" s="374" t="s">
        <v>15</v>
      </c>
      <c r="B177" s="375"/>
      <c r="C177" s="375"/>
      <c r="D177" s="375"/>
      <c r="E177" s="282"/>
      <c r="F177" s="283"/>
      <c r="G177" s="283"/>
      <c r="H177" s="283"/>
      <c r="I177" s="283"/>
      <c r="J177" s="283"/>
      <c r="K177" s="283"/>
      <c r="L177" s="283"/>
      <c r="M177" s="284"/>
      <c r="N177" s="374" t="s">
        <v>22</v>
      </c>
      <c r="O177" s="374"/>
      <c r="P177" s="374"/>
      <c r="Q177" s="374"/>
      <c r="R177" s="288"/>
      <c r="S177" s="289"/>
      <c r="T177" s="289"/>
      <c r="U177" s="289"/>
      <c r="V177" s="289"/>
      <c r="W177" s="289"/>
      <c r="X177" s="289"/>
      <c r="Y177" s="289"/>
      <c r="Z177" s="289"/>
      <c r="AA177" s="289"/>
      <c r="AB177" s="289"/>
      <c r="AC177" s="289"/>
      <c r="AD177" s="289"/>
      <c r="AE177" s="289"/>
      <c r="AF177" s="289"/>
      <c r="AG177" s="289"/>
      <c r="AH177" s="289"/>
      <c r="AI177" s="289"/>
      <c r="AJ177" s="290"/>
      <c r="CH177" s="18"/>
      <c r="CI177" s="10"/>
      <c r="CJ177" s="11"/>
      <c r="CQ177" s="46"/>
    </row>
    <row r="178" spans="1:95">
      <c r="A178" s="376"/>
      <c r="B178" s="376"/>
      <c r="C178" s="376"/>
      <c r="D178" s="376"/>
      <c r="E178" s="285"/>
      <c r="F178" s="286"/>
      <c r="G178" s="286"/>
      <c r="H178" s="286"/>
      <c r="I178" s="286"/>
      <c r="J178" s="286"/>
      <c r="K178" s="286"/>
      <c r="L178" s="286"/>
      <c r="M178" s="287"/>
      <c r="N178" s="398"/>
      <c r="O178" s="398"/>
      <c r="P178" s="398"/>
      <c r="Q178" s="398"/>
      <c r="R178" s="291"/>
      <c r="S178" s="292"/>
      <c r="T178" s="292"/>
      <c r="U178" s="292"/>
      <c r="V178" s="292"/>
      <c r="W178" s="292"/>
      <c r="X178" s="292"/>
      <c r="Y178" s="292"/>
      <c r="Z178" s="292"/>
      <c r="AA178" s="292"/>
      <c r="AB178" s="292"/>
      <c r="AC178" s="292"/>
      <c r="AD178" s="292"/>
      <c r="AE178" s="292"/>
      <c r="AF178" s="292"/>
      <c r="AG178" s="292"/>
      <c r="AH178" s="292"/>
      <c r="AI178" s="292"/>
      <c r="AJ178" s="293"/>
      <c r="CH178" s="18"/>
      <c r="CI178" s="10"/>
      <c r="CJ178" s="11"/>
    </row>
    <row r="179" spans="1:95">
      <c r="A179" s="374" t="s">
        <v>366</v>
      </c>
      <c r="B179" s="375"/>
      <c r="C179" s="375"/>
      <c r="D179" s="375"/>
      <c r="E179" s="502"/>
      <c r="F179" s="503"/>
      <c r="G179" s="505" t="str">
        <f>IFERROR(VLOOKUP(E179,A185:AJ187,2,FALSE),"")</f>
        <v/>
      </c>
      <c r="H179" s="506"/>
      <c r="I179" s="506"/>
      <c r="J179" s="506"/>
      <c r="K179" s="506"/>
      <c r="L179" s="506"/>
      <c r="M179" s="506"/>
      <c r="N179" s="506"/>
      <c r="O179" s="506"/>
      <c r="P179" s="506"/>
      <c r="Q179" s="506"/>
      <c r="R179" s="506"/>
      <c r="S179" s="506"/>
      <c r="T179" s="506"/>
      <c r="U179" s="506"/>
      <c r="V179" s="506"/>
      <c r="W179" s="506"/>
      <c r="X179" s="506"/>
      <c r="Y179" s="506"/>
      <c r="Z179" s="506"/>
      <c r="AA179" s="506"/>
      <c r="AB179" s="506"/>
      <c r="AC179" s="506"/>
      <c r="AD179" s="506"/>
      <c r="AE179" s="506"/>
      <c r="AF179" s="506"/>
      <c r="AG179" s="506"/>
      <c r="AH179" s="506"/>
      <c r="AI179" s="506"/>
      <c r="AJ179" s="506"/>
      <c r="CH179" s="18"/>
      <c r="CI179" s="10"/>
      <c r="CJ179" s="11"/>
    </row>
    <row r="180" spans="1:95">
      <c r="A180" s="376"/>
      <c r="B180" s="376"/>
      <c r="C180" s="376"/>
      <c r="D180" s="376"/>
      <c r="E180" s="504"/>
      <c r="F180" s="504"/>
      <c r="G180" s="507"/>
      <c r="H180" s="507"/>
      <c r="I180" s="507"/>
      <c r="J180" s="507"/>
      <c r="K180" s="507"/>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CH180" s="18"/>
      <c r="CI180" s="10"/>
      <c r="CJ180" s="11"/>
    </row>
    <row r="181" spans="1:95" s="143" customFormat="1">
      <c r="A181" s="374" t="s">
        <v>522</v>
      </c>
      <c r="B181" s="375"/>
      <c r="C181" s="375"/>
      <c r="D181" s="375"/>
      <c r="E181" s="508"/>
      <c r="F181" s="289"/>
      <c r="G181" s="289"/>
      <c r="H181" s="289"/>
      <c r="I181" s="289"/>
      <c r="J181" s="289"/>
      <c r="K181" s="289"/>
      <c r="L181" s="289"/>
      <c r="M181" s="289"/>
      <c r="N181" s="289"/>
      <c r="O181" s="289"/>
      <c r="P181" s="289"/>
      <c r="Q181" s="289"/>
      <c r="R181" s="290"/>
      <c r="S181" s="509" t="s">
        <v>525</v>
      </c>
      <c r="T181" s="509"/>
      <c r="U181" s="509"/>
      <c r="V181" s="509"/>
      <c r="W181" s="508"/>
      <c r="X181" s="289"/>
      <c r="Y181" s="289"/>
      <c r="Z181" s="289"/>
      <c r="AA181" s="289"/>
      <c r="AB181" s="289"/>
      <c r="AC181" s="289"/>
      <c r="AD181" s="289"/>
      <c r="AE181" s="289"/>
      <c r="AF181" s="289"/>
      <c r="AG181" s="289"/>
      <c r="AH181" s="289"/>
      <c r="AI181" s="289"/>
      <c r="AJ181" s="290"/>
      <c r="AK181" s="8"/>
      <c r="BF181" s="26"/>
      <c r="BH181" s="7"/>
      <c r="BI181" s="7"/>
      <c r="BW181" s="7"/>
      <c r="BX181" s="7"/>
      <c r="BY181" s="7"/>
      <c r="BZ181" s="7"/>
      <c r="CA181" s="7"/>
      <c r="CB181" s="7"/>
      <c r="CC181" s="7"/>
      <c r="CD181" s="7"/>
      <c r="CE181" s="7"/>
      <c r="CF181" s="7"/>
      <c r="CG181" s="7"/>
      <c r="CH181" s="142"/>
      <c r="CI181" s="10"/>
      <c r="CJ181" s="11"/>
    </row>
    <row r="182" spans="1:95">
      <c r="A182" s="376"/>
      <c r="B182" s="376"/>
      <c r="C182" s="376"/>
      <c r="D182" s="376"/>
      <c r="E182" s="291"/>
      <c r="F182" s="292"/>
      <c r="G182" s="292"/>
      <c r="H182" s="292"/>
      <c r="I182" s="292"/>
      <c r="J182" s="292"/>
      <c r="K182" s="292"/>
      <c r="L182" s="292"/>
      <c r="M182" s="292"/>
      <c r="N182" s="292"/>
      <c r="O182" s="292"/>
      <c r="P182" s="292"/>
      <c r="Q182" s="292"/>
      <c r="R182" s="293"/>
      <c r="S182" s="509"/>
      <c r="T182" s="509"/>
      <c r="U182" s="509"/>
      <c r="V182" s="509"/>
      <c r="W182" s="291"/>
      <c r="X182" s="292"/>
      <c r="Y182" s="292"/>
      <c r="Z182" s="292"/>
      <c r="AA182" s="292"/>
      <c r="AB182" s="292"/>
      <c r="AC182" s="292"/>
      <c r="AD182" s="292"/>
      <c r="AE182" s="292"/>
      <c r="AF182" s="292"/>
      <c r="AG182" s="292"/>
      <c r="AH182" s="292"/>
      <c r="AI182" s="292"/>
      <c r="AJ182" s="293"/>
      <c r="CH182" s="18"/>
      <c r="CI182" s="10"/>
      <c r="CJ182" s="11"/>
    </row>
    <row r="183" spans="1:95" s="143" customFormat="1">
      <c r="A183" s="26"/>
      <c r="B183" s="26"/>
      <c r="C183" s="26"/>
      <c r="D183" s="26"/>
      <c r="U183" s="7"/>
      <c r="AK183" s="8"/>
      <c r="BF183" s="26"/>
      <c r="BH183" s="7"/>
      <c r="BI183" s="7"/>
      <c r="BW183" s="7"/>
      <c r="BX183" s="7"/>
      <c r="BY183" s="7"/>
      <c r="BZ183" s="7"/>
      <c r="CA183" s="7"/>
      <c r="CB183" s="7"/>
      <c r="CC183" s="7"/>
      <c r="CD183" s="7"/>
      <c r="CE183" s="7"/>
      <c r="CF183" s="7"/>
      <c r="CG183" s="7"/>
      <c r="CH183" s="142"/>
      <c r="CI183" s="10"/>
      <c r="CJ183" s="11"/>
    </row>
    <row r="184" spans="1:95">
      <c r="A184" s="273" t="s">
        <v>367</v>
      </c>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CH184" s="18"/>
      <c r="CI184" s="10"/>
      <c r="CJ184" s="11"/>
    </row>
    <row r="185" spans="1:95">
      <c r="A185" s="106" t="s">
        <v>23</v>
      </c>
      <c r="B185" s="319" t="s">
        <v>368</v>
      </c>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CH185" s="18"/>
      <c r="CI185" s="10"/>
      <c r="CJ185" s="11"/>
    </row>
    <row r="186" spans="1:95">
      <c r="A186" s="106" t="s">
        <v>24</v>
      </c>
      <c r="B186" s="319" t="s">
        <v>369</v>
      </c>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CH186" s="18"/>
      <c r="CI186" s="10"/>
      <c r="CJ186" s="11"/>
    </row>
    <row r="187" spans="1:95">
      <c r="A187" s="105" t="s">
        <v>25</v>
      </c>
      <c r="B187" s="319" t="s">
        <v>370</v>
      </c>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CH187" s="18"/>
      <c r="CI187" s="10"/>
      <c r="CJ187" s="11"/>
    </row>
    <row r="188" spans="1:95">
      <c r="A188" s="8"/>
      <c r="B188" s="25"/>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CH188" s="18"/>
      <c r="CI188" s="10"/>
      <c r="CJ188" s="11"/>
    </row>
    <row r="189" spans="1:95">
      <c r="A189" s="8" t="s">
        <v>62</v>
      </c>
      <c r="B189" s="107"/>
      <c r="C189" s="107"/>
      <c r="D189" s="107"/>
      <c r="E189" s="107"/>
      <c r="F189" s="107"/>
      <c r="G189" s="107"/>
      <c r="H189" s="107"/>
      <c r="I189" s="107"/>
      <c r="J189" s="107"/>
      <c r="K189" s="107"/>
      <c r="L189" s="107"/>
      <c r="M189" s="107"/>
      <c r="N189" s="107"/>
      <c r="O189" s="107"/>
      <c r="P189" s="107"/>
      <c r="Q189" s="107"/>
      <c r="R189" s="107"/>
      <c r="S189" s="107"/>
      <c r="T189" s="107"/>
      <c r="V189" s="107"/>
      <c r="W189" s="107"/>
      <c r="X189" s="107"/>
      <c r="Y189" s="107"/>
      <c r="Z189" s="107"/>
      <c r="AA189" s="107"/>
      <c r="AB189" s="107"/>
      <c r="AC189" s="107"/>
      <c r="AD189" s="107"/>
      <c r="AE189" s="107"/>
      <c r="AF189" s="107"/>
      <c r="AG189" s="107"/>
      <c r="AH189" s="107"/>
      <c r="AI189" s="107"/>
      <c r="AJ189" s="107"/>
      <c r="CH189" s="18"/>
      <c r="CI189" s="10"/>
      <c r="CJ189" s="11"/>
    </row>
    <row r="190" spans="1:95">
      <c r="A190" s="247" t="s">
        <v>107</v>
      </c>
      <c r="B190" s="412"/>
      <c r="C190" s="247" t="s">
        <v>61</v>
      </c>
      <c r="D190" s="412"/>
      <c r="E190" s="412"/>
      <c r="F190" s="412"/>
      <c r="G190" s="369" t="s">
        <v>66</v>
      </c>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487"/>
      <c r="CH190" s="18"/>
      <c r="CI190" s="10"/>
      <c r="CJ190" s="11"/>
    </row>
    <row r="191" spans="1:95">
      <c r="A191" s="249"/>
      <c r="B191" s="317"/>
      <c r="C191" s="271"/>
      <c r="D191" s="272"/>
      <c r="E191" s="272"/>
      <c r="F191" s="272"/>
      <c r="G191" s="429"/>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430"/>
      <c r="AI191" s="430"/>
      <c r="AJ191" s="431"/>
      <c r="CH191" s="18"/>
      <c r="CI191" s="10"/>
      <c r="CJ191" s="11"/>
    </row>
    <row r="192" spans="1:95">
      <c r="A192" s="249"/>
      <c r="B192" s="317"/>
      <c r="C192" s="271"/>
      <c r="D192" s="272"/>
      <c r="E192" s="272"/>
      <c r="F192" s="272"/>
      <c r="G192" s="429"/>
      <c r="H192" s="511"/>
      <c r="I192" s="511"/>
      <c r="J192" s="511"/>
      <c r="K192" s="511"/>
      <c r="L192" s="511"/>
      <c r="M192" s="511"/>
      <c r="N192" s="511"/>
      <c r="O192" s="511"/>
      <c r="P192" s="511"/>
      <c r="Q192" s="511"/>
      <c r="R192" s="511"/>
      <c r="S192" s="511"/>
      <c r="T192" s="511"/>
      <c r="U192" s="511"/>
      <c r="V192" s="511"/>
      <c r="W192" s="511"/>
      <c r="X192" s="511"/>
      <c r="Y192" s="511"/>
      <c r="Z192" s="511"/>
      <c r="AA192" s="511"/>
      <c r="AB192" s="511"/>
      <c r="AC192" s="511"/>
      <c r="AD192" s="511"/>
      <c r="AE192" s="511"/>
      <c r="AF192" s="511"/>
      <c r="AG192" s="511"/>
      <c r="AH192" s="430"/>
      <c r="AI192" s="430"/>
      <c r="AJ192" s="431"/>
      <c r="CH192" s="18"/>
      <c r="CI192" s="10"/>
      <c r="CJ192" s="11"/>
    </row>
    <row r="193" spans="1:88">
      <c r="A193" s="249"/>
      <c r="B193" s="317"/>
      <c r="C193" s="271"/>
      <c r="D193" s="272"/>
      <c r="E193" s="272"/>
      <c r="F193" s="272"/>
      <c r="G193" s="429"/>
      <c r="H193" s="430"/>
      <c r="I193" s="430"/>
      <c r="J193" s="430"/>
      <c r="K193" s="430"/>
      <c r="L193" s="430"/>
      <c r="M193" s="430"/>
      <c r="N193" s="430"/>
      <c r="O193" s="430"/>
      <c r="P193" s="430"/>
      <c r="Q193" s="430"/>
      <c r="R193" s="430"/>
      <c r="S193" s="430"/>
      <c r="T193" s="430"/>
      <c r="U193" s="430"/>
      <c r="V193" s="430"/>
      <c r="W193" s="430"/>
      <c r="X193" s="430"/>
      <c r="Y193" s="430"/>
      <c r="Z193" s="430"/>
      <c r="AA193" s="430"/>
      <c r="AB193" s="430"/>
      <c r="AC193" s="430"/>
      <c r="AD193" s="430"/>
      <c r="AE193" s="430"/>
      <c r="AF193" s="430"/>
      <c r="AG193" s="430"/>
      <c r="AH193" s="430"/>
      <c r="AI193" s="430"/>
      <c r="AJ193" s="431"/>
      <c r="CH193" s="18"/>
      <c r="CI193" s="10"/>
      <c r="CJ193" s="11"/>
    </row>
    <row r="194" spans="1:88">
      <c r="A194" s="249"/>
      <c r="B194" s="317"/>
      <c r="C194" s="271"/>
      <c r="D194" s="272"/>
      <c r="E194" s="272"/>
      <c r="F194" s="272"/>
      <c r="G194" s="429"/>
      <c r="H194" s="430"/>
      <c r="I194" s="430"/>
      <c r="J194" s="430"/>
      <c r="K194" s="430"/>
      <c r="L194" s="430"/>
      <c r="M194" s="430"/>
      <c r="N194" s="430"/>
      <c r="O194" s="430"/>
      <c r="P194" s="430"/>
      <c r="Q194" s="430"/>
      <c r="R194" s="430"/>
      <c r="S194" s="430"/>
      <c r="T194" s="430"/>
      <c r="U194" s="430"/>
      <c r="V194" s="430"/>
      <c r="W194" s="430"/>
      <c r="X194" s="430"/>
      <c r="Y194" s="430"/>
      <c r="Z194" s="430"/>
      <c r="AA194" s="430"/>
      <c r="AB194" s="430"/>
      <c r="AC194" s="430"/>
      <c r="AD194" s="430"/>
      <c r="AE194" s="430"/>
      <c r="AF194" s="430"/>
      <c r="AG194" s="430"/>
      <c r="AH194" s="430"/>
      <c r="AI194" s="430"/>
      <c r="AJ194" s="431"/>
      <c r="CH194" s="18"/>
      <c r="CI194" s="10"/>
      <c r="CJ194" s="10"/>
    </row>
    <row r="195" spans="1:88">
      <c r="A195" s="249"/>
      <c r="B195" s="317"/>
      <c r="C195" s="271"/>
      <c r="D195" s="272"/>
      <c r="E195" s="272"/>
      <c r="F195" s="272"/>
      <c r="G195" s="429"/>
      <c r="H195" s="430"/>
      <c r="I195" s="430"/>
      <c r="J195" s="430"/>
      <c r="K195" s="430"/>
      <c r="L195" s="430"/>
      <c r="M195" s="430"/>
      <c r="N195" s="430"/>
      <c r="O195" s="430"/>
      <c r="P195" s="430"/>
      <c r="Q195" s="430"/>
      <c r="R195" s="430"/>
      <c r="S195" s="430"/>
      <c r="T195" s="430"/>
      <c r="U195" s="430"/>
      <c r="V195" s="430"/>
      <c r="W195" s="430"/>
      <c r="X195" s="430"/>
      <c r="Y195" s="430"/>
      <c r="Z195" s="430"/>
      <c r="AA195" s="430"/>
      <c r="AB195" s="430"/>
      <c r="AC195" s="430"/>
      <c r="AD195" s="430"/>
      <c r="AE195" s="430"/>
      <c r="AF195" s="430"/>
      <c r="AG195" s="430"/>
      <c r="AH195" s="430"/>
      <c r="AI195" s="430"/>
      <c r="AJ195" s="431"/>
      <c r="CH195" s="18"/>
      <c r="CI195" s="10"/>
      <c r="CJ195" s="10"/>
    </row>
    <row r="196" spans="1:88">
      <c r="A196" s="249"/>
      <c r="B196" s="317"/>
      <c r="C196" s="271"/>
      <c r="D196" s="272"/>
      <c r="E196" s="272"/>
      <c r="F196" s="272"/>
      <c r="G196" s="429"/>
      <c r="H196" s="430"/>
      <c r="I196" s="430"/>
      <c r="J196" s="430"/>
      <c r="K196" s="430"/>
      <c r="L196" s="430"/>
      <c r="M196" s="430"/>
      <c r="N196" s="430"/>
      <c r="O196" s="430"/>
      <c r="P196" s="430"/>
      <c r="Q196" s="430"/>
      <c r="R196" s="430"/>
      <c r="S196" s="430"/>
      <c r="T196" s="430"/>
      <c r="U196" s="430"/>
      <c r="V196" s="430"/>
      <c r="W196" s="430"/>
      <c r="X196" s="430"/>
      <c r="Y196" s="430"/>
      <c r="Z196" s="430"/>
      <c r="AA196" s="430"/>
      <c r="AB196" s="430"/>
      <c r="AC196" s="430"/>
      <c r="AD196" s="430"/>
      <c r="AE196" s="430"/>
      <c r="AF196" s="430"/>
      <c r="AG196" s="430"/>
      <c r="AH196" s="430"/>
      <c r="AI196" s="430"/>
      <c r="AJ196" s="431"/>
      <c r="CH196" s="18"/>
      <c r="CI196" s="10"/>
      <c r="CJ196" s="10"/>
    </row>
    <row r="197" spans="1:88">
      <c r="A197" s="249"/>
      <c r="B197" s="317"/>
      <c r="C197" s="271"/>
      <c r="D197" s="272"/>
      <c r="E197" s="272"/>
      <c r="F197" s="272"/>
      <c r="G197" s="429"/>
      <c r="H197" s="430"/>
      <c r="I197" s="430"/>
      <c r="J197" s="430"/>
      <c r="K197" s="430"/>
      <c r="L197" s="430"/>
      <c r="M197" s="430"/>
      <c r="N197" s="430"/>
      <c r="O197" s="430"/>
      <c r="P197" s="430"/>
      <c r="Q197" s="430"/>
      <c r="R197" s="430"/>
      <c r="S197" s="430"/>
      <c r="T197" s="430"/>
      <c r="U197" s="430"/>
      <c r="V197" s="430"/>
      <c r="W197" s="430"/>
      <c r="X197" s="430"/>
      <c r="Y197" s="430"/>
      <c r="Z197" s="430"/>
      <c r="AA197" s="430"/>
      <c r="AB197" s="430"/>
      <c r="AC197" s="430"/>
      <c r="AD197" s="430"/>
      <c r="AE197" s="430"/>
      <c r="AF197" s="430"/>
      <c r="AG197" s="430"/>
      <c r="AH197" s="430"/>
      <c r="AI197" s="430"/>
      <c r="AJ197" s="431"/>
      <c r="CH197" s="18"/>
      <c r="CI197" s="10"/>
      <c r="CJ197" s="10"/>
    </row>
    <row r="198" spans="1:88">
      <c r="A198" s="249"/>
      <c r="B198" s="317"/>
      <c r="C198" s="271"/>
      <c r="D198" s="272"/>
      <c r="E198" s="272"/>
      <c r="F198" s="272"/>
      <c r="G198" s="429"/>
      <c r="H198" s="430"/>
      <c r="I198" s="430"/>
      <c r="J198" s="430"/>
      <c r="K198" s="430"/>
      <c r="L198" s="430"/>
      <c r="M198" s="430"/>
      <c r="N198" s="430"/>
      <c r="O198" s="430"/>
      <c r="P198" s="430"/>
      <c r="Q198" s="430"/>
      <c r="R198" s="430"/>
      <c r="S198" s="430"/>
      <c r="T198" s="430"/>
      <c r="U198" s="430"/>
      <c r="V198" s="430"/>
      <c r="W198" s="430"/>
      <c r="X198" s="430"/>
      <c r="Y198" s="430"/>
      <c r="Z198" s="430"/>
      <c r="AA198" s="430"/>
      <c r="AB198" s="430"/>
      <c r="AC198" s="430"/>
      <c r="AD198" s="430"/>
      <c r="AE198" s="430"/>
      <c r="AF198" s="430"/>
      <c r="AG198" s="430"/>
      <c r="AH198" s="430"/>
      <c r="AI198" s="430"/>
      <c r="AJ198" s="431"/>
      <c r="CH198" s="18"/>
      <c r="CI198" s="10"/>
      <c r="CJ198" s="11"/>
    </row>
    <row r="199" spans="1:88">
      <c r="A199" s="249"/>
      <c r="B199" s="317"/>
      <c r="C199" s="271"/>
      <c r="D199" s="272"/>
      <c r="E199" s="272"/>
      <c r="F199" s="272"/>
      <c r="G199" s="429"/>
      <c r="H199" s="430"/>
      <c r="I199" s="430"/>
      <c r="J199" s="430"/>
      <c r="K199" s="430"/>
      <c r="L199" s="430"/>
      <c r="M199" s="430"/>
      <c r="N199" s="430"/>
      <c r="O199" s="430"/>
      <c r="P199" s="430"/>
      <c r="Q199" s="430"/>
      <c r="R199" s="430"/>
      <c r="S199" s="430"/>
      <c r="T199" s="430"/>
      <c r="U199" s="430"/>
      <c r="V199" s="430"/>
      <c r="W199" s="430"/>
      <c r="X199" s="430"/>
      <c r="Y199" s="430"/>
      <c r="Z199" s="430"/>
      <c r="AA199" s="430"/>
      <c r="AB199" s="430"/>
      <c r="AC199" s="430"/>
      <c r="AD199" s="430"/>
      <c r="AE199" s="430"/>
      <c r="AF199" s="430"/>
      <c r="AG199" s="430"/>
      <c r="AH199" s="430"/>
      <c r="AI199" s="430"/>
      <c r="AJ199" s="431"/>
      <c r="CH199" s="18"/>
      <c r="CI199" s="10"/>
      <c r="CJ199" s="10"/>
    </row>
    <row r="200" spans="1:88">
      <c r="A200" s="249"/>
      <c r="B200" s="317"/>
      <c r="C200" s="271"/>
      <c r="D200" s="272"/>
      <c r="E200" s="272"/>
      <c r="F200" s="272"/>
      <c r="G200" s="429"/>
      <c r="H200" s="430"/>
      <c r="I200" s="430"/>
      <c r="J200" s="430"/>
      <c r="K200" s="430"/>
      <c r="L200" s="430"/>
      <c r="M200" s="430"/>
      <c r="N200" s="430"/>
      <c r="O200" s="430"/>
      <c r="P200" s="430"/>
      <c r="Q200" s="430"/>
      <c r="R200" s="430"/>
      <c r="S200" s="430"/>
      <c r="T200" s="430"/>
      <c r="U200" s="430"/>
      <c r="V200" s="430"/>
      <c r="W200" s="430"/>
      <c r="X200" s="430"/>
      <c r="Y200" s="430"/>
      <c r="Z200" s="430"/>
      <c r="AA200" s="430"/>
      <c r="AB200" s="430"/>
      <c r="AC200" s="430"/>
      <c r="AD200" s="430"/>
      <c r="AE200" s="430"/>
      <c r="AF200" s="430"/>
      <c r="AG200" s="430"/>
      <c r="AH200" s="430"/>
      <c r="AI200" s="430"/>
      <c r="AJ200" s="431"/>
      <c r="CH200" s="18"/>
      <c r="CI200" s="10"/>
      <c r="CJ200" s="10"/>
    </row>
    <row r="201" spans="1:88">
      <c r="A201" s="249"/>
      <c r="B201" s="317"/>
      <c r="C201" s="271"/>
      <c r="D201" s="272"/>
      <c r="E201" s="272"/>
      <c r="F201" s="272"/>
      <c r="G201" s="429"/>
      <c r="H201" s="430"/>
      <c r="I201" s="430"/>
      <c r="J201" s="430"/>
      <c r="K201" s="430"/>
      <c r="L201" s="430"/>
      <c r="M201" s="430"/>
      <c r="N201" s="430"/>
      <c r="O201" s="430"/>
      <c r="P201" s="430"/>
      <c r="Q201" s="430"/>
      <c r="R201" s="430"/>
      <c r="S201" s="430"/>
      <c r="T201" s="430"/>
      <c r="U201" s="430"/>
      <c r="V201" s="430"/>
      <c r="W201" s="430"/>
      <c r="X201" s="430"/>
      <c r="Y201" s="430"/>
      <c r="Z201" s="430"/>
      <c r="AA201" s="430"/>
      <c r="AB201" s="430"/>
      <c r="AC201" s="430"/>
      <c r="AD201" s="430"/>
      <c r="AE201" s="430"/>
      <c r="AF201" s="430"/>
      <c r="AG201" s="430"/>
      <c r="AH201" s="430"/>
      <c r="AI201" s="430"/>
      <c r="AJ201" s="431"/>
      <c r="CH201" s="18"/>
      <c r="CI201" s="10"/>
      <c r="CJ201" s="10"/>
    </row>
    <row r="202" spans="1:88">
      <c r="A202" s="247" t="s">
        <v>72</v>
      </c>
      <c r="B202" s="412"/>
      <c r="C202" s="459">
        <f>SUM(C191:F201)</f>
        <v>0</v>
      </c>
      <c r="D202" s="460"/>
      <c r="E202" s="460"/>
      <c r="F202" s="460"/>
      <c r="G202" s="411" t="str">
        <f>IFERROR(VLOOKUP(A202,$A210:$AK220,37,FALSE),"")</f>
        <v/>
      </c>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22"/>
      <c r="CH202" s="18"/>
      <c r="CI202" s="10"/>
      <c r="CJ202" s="10"/>
    </row>
    <row r="203" spans="1:88">
      <c r="A203" s="107"/>
      <c r="B203" s="107"/>
      <c r="C203" s="107"/>
      <c r="D203" s="107"/>
      <c r="E203" s="107"/>
      <c r="F203" s="107"/>
      <c r="G203" s="107"/>
      <c r="H203" s="107"/>
      <c r="I203" s="107"/>
      <c r="J203" s="107"/>
      <c r="K203" s="107"/>
      <c r="L203" s="107"/>
      <c r="M203" s="107"/>
      <c r="N203" s="107"/>
      <c r="O203" s="107"/>
      <c r="P203" s="107"/>
      <c r="Q203" s="107"/>
      <c r="R203" s="107"/>
      <c r="S203" s="107"/>
      <c r="T203" s="107"/>
      <c r="V203" s="107"/>
      <c r="W203" s="107"/>
      <c r="X203" s="107"/>
      <c r="Y203" s="107"/>
      <c r="Z203" s="107"/>
      <c r="AA203" s="107"/>
      <c r="AB203" s="107"/>
      <c r="AC203" s="107"/>
      <c r="AD203" s="107"/>
      <c r="AE203" s="107"/>
      <c r="AF203" s="107"/>
      <c r="AG203" s="107"/>
      <c r="AH203" s="107"/>
      <c r="AI203" s="107"/>
      <c r="AJ203" s="107"/>
      <c r="CH203" s="18"/>
      <c r="CI203" s="10"/>
      <c r="CJ203" s="10"/>
    </row>
    <row r="204" spans="1:88">
      <c r="A204" s="105" t="s">
        <v>70</v>
      </c>
      <c r="B204" s="369" t="s">
        <v>71</v>
      </c>
      <c r="C204" s="320"/>
      <c r="D204" s="320"/>
      <c r="E204" s="320"/>
      <c r="F204" s="320"/>
      <c r="G204" s="320"/>
      <c r="H204" s="320"/>
      <c r="I204" s="320"/>
      <c r="J204" s="320"/>
      <c r="K204" s="320"/>
      <c r="L204" s="320"/>
      <c r="M204" s="320"/>
      <c r="N204" s="487"/>
      <c r="O204" s="369" t="s">
        <v>73</v>
      </c>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487"/>
      <c r="CH204" s="18"/>
      <c r="CI204" s="10"/>
      <c r="CJ204" s="10"/>
    </row>
    <row r="205" spans="1:88">
      <c r="A205" s="105" t="s">
        <v>44</v>
      </c>
      <c r="B205" s="406" t="s">
        <v>35</v>
      </c>
      <c r="C205" s="407"/>
      <c r="D205" s="407"/>
      <c r="E205" s="407"/>
      <c r="F205" s="407"/>
      <c r="G205" s="407"/>
      <c r="H205" s="407"/>
      <c r="I205" s="407"/>
      <c r="J205" s="407"/>
      <c r="K205" s="407"/>
      <c r="L205" s="407"/>
      <c r="M205" s="407"/>
      <c r="N205" s="408"/>
      <c r="O205" s="425" t="s">
        <v>487</v>
      </c>
      <c r="P205" s="321"/>
      <c r="Q205" s="321"/>
      <c r="R205" s="321"/>
      <c r="S205" s="321"/>
      <c r="T205" s="321"/>
      <c r="U205" s="321"/>
      <c r="V205" s="321"/>
      <c r="W205" s="321"/>
      <c r="X205" s="321"/>
      <c r="Y205" s="321"/>
      <c r="Z205" s="321"/>
      <c r="AA205" s="321"/>
      <c r="AB205" s="321"/>
      <c r="AC205" s="321"/>
      <c r="AD205" s="321"/>
      <c r="AE205" s="321"/>
      <c r="AF205" s="321"/>
      <c r="AG205" s="321"/>
      <c r="AH205" s="321"/>
      <c r="AI205" s="321"/>
      <c r="AJ205" s="322"/>
      <c r="CH205" s="18"/>
      <c r="CI205" s="10"/>
      <c r="CJ205" s="10"/>
    </row>
    <row r="206" spans="1:88">
      <c r="A206" s="105" t="s">
        <v>45</v>
      </c>
      <c r="B206" s="406" t="s">
        <v>36</v>
      </c>
      <c r="C206" s="407"/>
      <c r="D206" s="407"/>
      <c r="E206" s="407"/>
      <c r="F206" s="407"/>
      <c r="G206" s="407"/>
      <c r="H206" s="407"/>
      <c r="I206" s="407"/>
      <c r="J206" s="407"/>
      <c r="K206" s="407"/>
      <c r="L206" s="407"/>
      <c r="M206" s="407"/>
      <c r="N206" s="408"/>
      <c r="O206" s="425" t="s">
        <v>371</v>
      </c>
      <c r="P206" s="321"/>
      <c r="Q206" s="321"/>
      <c r="R206" s="321"/>
      <c r="S206" s="321"/>
      <c r="T206" s="321"/>
      <c r="U206" s="321"/>
      <c r="V206" s="321"/>
      <c r="W206" s="321"/>
      <c r="X206" s="321"/>
      <c r="Y206" s="321"/>
      <c r="Z206" s="321"/>
      <c r="AA206" s="321"/>
      <c r="AB206" s="321"/>
      <c r="AC206" s="321"/>
      <c r="AD206" s="321"/>
      <c r="AE206" s="321"/>
      <c r="AF206" s="321"/>
      <c r="AG206" s="321"/>
      <c r="AH206" s="321"/>
      <c r="AI206" s="321"/>
      <c r="AJ206" s="322"/>
      <c r="CH206" s="18"/>
      <c r="CI206" s="10"/>
      <c r="CJ206" s="10"/>
    </row>
    <row r="207" spans="1:88">
      <c r="A207" s="105" t="s">
        <v>46</v>
      </c>
      <c r="B207" s="406" t="s">
        <v>37</v>
      </c>
      <c r="C207" s="407"/>
      <c r="D207" s="407"/>
      <c r="E207" s="407"/>
      <c r="F207" s="407"/>
      <c r="G207" s="407"/>
      <c r="H207" s="407"/>
      <c r="I207" s="407"/>
      <c r="J207" s="407"/>
      <c r="K207" s="407"/>
      <c r="L207" s="407"/>
      <c r="M207" s="407"/>
      <c r="N207" s="408"/>
      <c r="O207" s="425" t="s">
        <v>472</v>
      </c>
      <c r="P207" s="321"/>
      <c r="Q207" s="321"/>
      <c r="R207" s="321"/>
      <c r="S207" s="321"/>
      <c r="T207" s="321"/>
      <c r="U207" s="321"/>
      <c r="V207" s="321"/>
      <c r="W207" s="321"/>
      <c r="X207" s="321"/>
      <c r="Y207" s="321"/>
      <c r="Z207" s="321"/>
      <c r="AA207" s="321"/>
      <c r="AB207" s="321"/>
      <c r="AC207" s="321"/>
      <c r="AD207" s="321"/>
      <c r="AE207" s="321"/>
      <c r="AF207" s="321"/>
      <c r="AG207" s="321"/>
      <c r="AH207" s="321"/>
      <c r="AI207" s="321"/>
      <c r="AJ207" s="322"/>
      <c r="CH207" s="18"/>
      <c r="CI207" s="10"/>
      <c r="CJ207" s="10"/>
    </row>
    <row r="208" spans="1:88">
      <c r="A208" s="105" t="s">
        <v>47</v>
      </c>
      <c r="B208" s="406" t="s">
        <v>372</v>
      </c>
      <c r="C208" s="407"/>
      <c r="D208" s="407"/>
      <c r="E208" s="407"/>
      <c r="F208" s="407"/>
      <c r="G208" s="407"/>
      <c r="H208" s="407"/>
      <c r="I208" s="407"/>
      <c r="J208" s="407"/>
      <c r="K208" s="407"/>
      <c r="L208" s="407"/>
      <c r="M208" s="407"/>
      <c r="N208" s="408"/>
      <c r="O208" s="425" t="s">
        <v>473</v>
      </c>
      <c r="P208" s="321"/>
      <c r="Q208" s="321"/>
      <c r="R208" s="321"/>
      <c r="S208" s="321"/>
      <c r="T208" s="321"/>
      <c r="U208" s="321"/>
      <c r="V208" s="321"/>
      <c r="W208" s="321"/>
      <c r="X208" s="321"/>
      <c r="Y208" s="321"/>
      <c r="Z208" s="321"/>
      <c r="AA208" s="321"/>
      <c r="AB208" s="321"/>
      <c r="AC208" s="321"/>
      <c r="AD208" s="321"/>
      <c r="AE208" s="321"/>
      <c r="AF208" s="321"/>
      <c r="AG208" s="321"/>
      <c r="AH208" s="321"/>
      <c r="AI208" s="321"/>
      <c r="AJ208" s="322"/>
      <c r="CH208" s="18"/>
      <c r="CI208" s="10"/>
      <c r="CJ208" s="10"/>
    </row>
    <row r="209" spans="1:88">
      <c r="A209" s="105" t="s">
        <v>48</v>
      </c>
      <c r="B209" s="406" t="s">
        <v>373</v>
      </c>
      <c r="C209" s="407"/>
      <c r="D209" s="407"/>
      <c r="E209" s="407"/>
      <c r="F209" s="407"/>
      <c r="G209" s="407"/>
      <c r="H209" s="407"/>
      <c r="I209" s="407"/>
      <c r="J209" s="407"/>
      <c r="K209" s="407"/>
      <c r="L209" s="407"/>
      <c r="M209" s="407"/>
      <c r="N209" s="408"/>
      <c r="O209" s="425" t="s">
        <v>474</v>
      </c>
      <c r="P209" s="321"/>
      <c r="Q209" s="321"/>
      <c r="R209" s="321"/>
      <c r="S209" s="321"/>
      <c r="T209" s="321"/>
      <c r="U209" s="321"/>
      <c r="V209" s="321"/>
      <c r="W209" s="321"/>
      <c r="X209" s="321"/>
      <c r="Y209" s="321"/>
      <c r="Z209" s="321"/>
      <c r="AA209" s="321"/>
      <c r="AB209" s="321"/>
      <c r="AC209" s="321"/>
      <c r="AD209" s="321"/>
      <c r="AE209" s="321"/>
      <c r="AF209" s="321"/>
      <c r="AG209" s="321"/>
      <c r="AH209" s="321"/>
      <c r="AI209" s="321"/>
      <c r="AJ209" s="322"/>
      <c r="CH209" s="18"/>
      <c r="CI209" s="10"/>
      <c r="CJ209" s="10"/>
    </row>
    <row r="210" spans="1:88">
      <c r="A210" s="105" t="s">
        <v>49</v>
      </c>
      <c r="B210" s="406" t="s">
        <v>38</v>
      </c>
      <c r="C210" s="407"/>
      <c r="D210" s="407"/>
      <c r="E210" s="407"/>
      <c r="F210" s="407"/>
      <c r="G210" s="407"/>
      <c r="H210" s="407"/>
      <c r="I210" s="407"/>
      <c r="J210" s="407"/>
      <c r="K210" s="407"/>
      <c r="L210" s="407"/>
      <c r="M210" s="407"/>
      <c r="N210" s="408"/>
      <c r="O210" s="425" t="s">
        <v>475</v>
      </c>
      <c r="P210" s="321"/>
      <c r="Q210" s="321"/>
      <c r="R210" s="321"/>
      <c r="S210" s="321"/>
      <c r="T210" s="321"/>
      <c r="U210" s="321"/>
      <c r="V210" s="321"/>
      <c r="W210" s="321"/>
      <c r="X210" s="321"/>
      <c r="Y210" s="321"/>
      <c r="Z210" s="321"/>
      <c r="AA210" s="321"/>
      <c r="AB210" s="321"/>
      <c r="AC210" s="321"/>
      <c r="AD210" s="321"/>
      <c r="AE210" s="321"/>
      <c r="AF210" s="321"/>
      <c r="AG210" s="321"/>
      <c r="AH210" s="321"/>
      <c r="AI210" s="321"/>
      <c r="AJ210" s="322"/>
      <c r="CH210" s="18"/>
      <c r="CI210" s="10"/>
      <c r="CJ210" s="10"/>
    </row>
    <row r="211" spans="1:88">
      <c r="CH211" s="18"/>
      <c r="CI211" s="10"/>
      <c r="CJ211" s="10"/>
    </row>
    <row r="212" spans="1:88">
      <c r="CH212" s="18"/>
      <c r="CI212" s="10"/>
      <c r="CJ212" s="10"/>
    </row>
    <row r="213" spans="1:88">
      <c r="CH213" s="18"/>
      <c r="CI213" s="10"/>
      <c r="CJ213" s="10"/>
    </row>
    <row r="214" spans="1:88">
      <c r="CH214" s="18"/>
      <c r="CI214" s="10"/>
      <c r="CJ214" s="10"/>
    </row>
    <row r="215" spans="1:88">
      <c r="CH215" s="18"/>
      <c r="CI215" s="10"/>
      <c r="CJ215" s="10"/>
    </row>
    <row r="216" spans="1:88">
      <c r="CH216" s="18"/>
      <c r="CI216" s="10"/>
      <c r="CJ216" s="10"/>
    </row>
    <row r="217" spans="1:88">
      <c r="CH217" s="18"/>
      <c r="CI217" s="10"/>
      <c r="CJ217" s="10"/>
    </row>
    <row r="218" spans="1:88">
      <c r="CH218" s="18"/>
      <c r="CI218" s="10"/>
      <c r="CJ218" s="10"/>
    </row>
    <row r="219" spans="1:88">
      <c r="CH219" s="18"/>
      <c r="CI219" s="10"/>
      <c r="CJ219" s="10"/>
    </row>
    <row r="220" spans="1:88">
      <c r="CH220" s="18"/>
      <c r="CI220" s="10"/>
      <c r="CJ220" s="10"/>
    </row>
    <row r="221" spans="1:88">
      <c r="CH221" s="18"/>
      <c r="CI221" s="10"/>
      <c r="CJ221" s="10"/>
    </row>
    <row r="222" spans="1:88">
      <c r="CH222" s="18"/>
      <c r="CI222" s="10"/>
      <c r="CJ222" s="10"/>
    </row>
    <row r="223" spans="1:88">
      <c r="CH223" s="18"/>
      <c r="CI223" s="10"/>
      <c r="CJ223" s="11"/>
    </row>
    <row r="224" spans="1:88">
      <c r="CH224" s="18"/>
      <c r="CI224" s="10"/>
      <c r="CJ224" s="11"/>
    </row>
    <row r="225" spans="86:88">
      <c r="CH225" s="18"/>
      <c r="CI225" s="10"/>
      <c r="CJ225" s="11"/>
    </row>
    <row r="226" spans="86:88">
      <c r="CH226" s="18"/>
      <c r="CI226" s="10"/>
      <c r="CJ226" s="11"/>
    </row>
    <row r="227" spans="86:88">
      <c r="CH227" s="18"/>
      <c r="CI227" s="10"/>
      <c r="CJ227" s="11"/>
    </row>
    <row r="228" spans="86:88">
      <c r="CH228" s="18"/>
      <c r="CI228" s="10"/>
      <c r="CJ228" s="11"/>
    </row>
    <row r="229" spans="86:88">
      <c r="CH229" s="18"/>
      <c r="CI229" s="10"/>
      <c r="CJ229" s="11"/>
    </row>
    <row r="230" spans="86:88">
      <c r="CH230" s="18"/>
      <c r="CI230" s="10"/>
      <c r="CJ230" s="11"/>
    </row>
    <row r="231" spans="86:88">
      <c r="CH231" s="18"/>
      <c r="CI231" s="10"/>
      <c r="CJ231" s="11"/>
    </row>
    <row r="232" spans="86:88">
      <c r="CH232" s="18"/>
      <c r="CI232" s="10"/>
      <c r="CJ232" s="11"/>
    </row>
    <row r="233" spans="86:88">
      <c r="CH233" s="18"/>
      <c r="CI233" s="10"/>
      <c r="CJ233" s="11"/>
    </row>
    <row r="234" spans="86:88">
      <c r="CH234" s="18"/>
      <c r="CI234" s="10"/>
      <c r="CJ234" s="11"/>
    </row>
    <row r="235" spans="86:88">
      <c r="CH235" s="18"/>
      <c r="CI235" s="10"/>
      <c r="CJ235" s="11"/>
    </row>
    <row r="236" spans="86:88">
      <c r="CH236" s="18"/>
      <c r="CI236" s="10"/>
      <c r="CJ236" s="11"/>
    </row>
    <row r="237" spans="86:88">
      <c r="CH237" s="18"/>
      <c r="CI237" s="10"/>
      <c r="CJ237" s="11"/>
    </row>
    <row r="238" spans="86:88">
      <c r="CH238" s="18"/>
      <c r="CI238" s="10"/>
      <c r="CJ238" s="11"/>
    </row>
    <row r="239" spans="86:88">
      <c r="CH239" s="18"/>
      <c r="CI239" s="10"/>
      <c r="CJ239" s="11"/>
    </row>
    <row r="240" spans="86:88">
      <c r="CH240" s="18"/>
      <c r="CI240" s="10"/>
      <c r="CJ240" s="11"/>
    </row>
    <row r="241" spans="86:88">
      <c r="CH241" s="18"/>
      <c r="CI241" s="10"/>
      <c r="CJ241" s="11"/>
    </row>
    <row r="242" spans="86:88">
      <c r="CH242" s="18"/>
      <c r="CI242" s="10"/>
      <c r="CJ242" s="11"/>
    </row>
    <row r="243" spans="86:88">
      <c r="CH243" s="18"/>
      <c r="CI243" s="10"/>
      <c r="CJ243" s="11"/>
    </row>
    <row r="244" spans="86:88">
      <c r="CH244" s="18"/>
      <c r="CI244" s="10"/>
      <c r="CJ244" s="11"/>
    </row>
    <row r="245" spans="86:88">
      <c r="CH245" s="18"/>
      <c r="CI245" s="10"/>
      <c r="CJ245" s="11"/>
    </row>
    <row r="246" spans="86:88">
      <c r="CH246" s="18"/>
      <c r="CI246" s="10"/>
      <c r="CJ246" s="11"/>
    </row>
    <row r="247" spans="86:88">
      <c r="CH247" s="18"/>
      <c r="CI247" s="10"/>
      <c r="CJ247" s="11"/>
    </row>
    <row r="248" spans="86:88">
      <c r="CH248" s="18"/>
      <c r="CI248" s="10"/>
      <c r="CJ248" s="11"/>
    </row>
    <row r="249" spans="86:88">
      <c r="CH249" s="18"/>
      <c r="CI249" s="10"/>
      <c r="CJ249" s="11"/>
    </row>
    <row r="250" spans="86:88">
      <c r="CH250" s="18"/>
      <c r="CI250" s="10"/>
      <c r="CJ250" s="11"/>
    </row>
    <row r="251" spans="86:88">
      <c r="CH251" s="18"/>
      <c r="CI251" s="10"/>
      <c r="CJ251" s="11"/>
    </row>
  </sheetData>
  <sheetProtection algorithmName="SHA-512" hashValue="FdBo7EzvbYkkvDT+i1jwlMlYML/Br9aySmco94pfUrDEu2meGp8FxNiToGSe6C0Pf5zBLJMmOwq7HG9cNbbILA==" saltValue="HF2aE0ykMbEHWFVSCn5KaQ==" spinCount="100000" sheet="1" formatCells="0" formatColumns="0" formatRows="0" insertColumns="0" insertRows="0" insertHyperlinks="0" deleteColumns="0" deleteRows="0" sort="0" autoFilter="0" pivotTables="0"/>
  <mergeCells count="381">
    <mergeCell ref="A198:B198"/>
    <mergeCell ref="C198:F198"/>
    <mergeCell ref="G198:AJ198"/>
    <mergeCell ref="A199:B199"/>
    <mergeCell ref="C199:F199"/>
    <mergeCell ref="G199:AJ199"/>
    <mergeCell ref="A200:B200"/>
    <mergeCell ref="C200:F200"/>
    <mergeCell ref="G200:AJ200"/>
    <mergeCell ref="B208:N208"/>
    <mergeCell ref="O208:AJ208"/>
    <mergeCell ref="B209:N209"/>
    <mergeCell ref="O209:AJ209"/>
    <mergeCell ref="B210:N210"/>
    <mergeCell ref="O210:AJ210"/>
    <mergeCell ref="A201:B201"/>
    <mergeCell ref="C201:F201"/>
    <mergeCell ref="G201:AJ201"/>
    <mergeCell ref="A202:B202"/>
    <mergeCell ref="C202:F202"/>
    <mergeCell ref="G202:AJ202"/>
    <mergeCell ref="B204:N204"/>
    <mergeCell ref="O204:AJ204"/>
    <mergeCell ref="B205:N205"/>
    <mergeCell ref="O205:AJ205"/>
    <mergeCell ref="B206:N206"/>
    <mergeCell ref="O206:AJ206"/>
    <mergeCell ref="B207:N207"/>
    <mergeCell ref="O207:AJ207"/>
    <mergeCell ref="G197:AJ197"/>
    <mergeCell ref="A192:B192"/>
    <mergeCell ref="C192:F192"/>
    <mergeCell ref="G192:AJ192"/>
    <mergeCell ref="A193:B193"/>
    <mergeCell ref="C193:F193"/>
    <mergeCell ref="G193:AJ193"/>
    <mergeCell ref="A194:B194"/>
    <mergeCell ref="C194:F194"/>
    <mergeCell ref="G194:AJ194"/>
    <mergeCell ref="A195:B195"/>
    <mergeCell ref="C195:F195"/>
    <mergeCell ref="G195:AJ195"/>
    <mergeCell ref="A196:B196"/>
    <mergeCell ref="C196:F196"/>
    <mergeCell ref="G196:AJ196"/>
    <mergeCell ref="A197:B197"/>
    <mergeCell ref="C197:F197"/>
    <mergeCell ref="B185:AJ185"/>
    <mergeCell ref="B186:AJ186"/>
    <mergeCell ref="B187:AJ187"/>
    <mergeCell ref="A190:B190"/>
    <mergeCell ref="C190:F190"/>
    <mergeCell ref="G190:AJ190"/>
    <mergeCell ref="A191:B191"/>
    <mergeCell ref="C191:F191"/>
    <mergeCell ref="G191:AJ191"/>
    <mergeCell ref="A175:AJ175"/>
    <mergeCell ref="A177:D178"/>
    <mergeCell ref="E177:M178"/>
    <mergeCell ref="N177:Q178"/>
    <mergeCell ref="R177:AJ178"/>
    <mergeCell ref="A179:D180"/>
    <mergeCell ref="E179:F180"/>
    <mergeCell ref="G179:AJ180"/>
    <mergeCell ref="A184:AJ184"/>
    <mergeCell ref="A181:D182"/>
    <mergeCell ref="E181:R182"/>
    <mergeCell ref="W181:AJ182"/>
    <mergeCell ref="S181:V182"/>
    <mergeCell ref="A164:A165"/>
    <mergeCell ref="B164:N165"/>
    <mergeCell ref="O164:AJ165"/>
    <mergeCell ref="O137:AJ138"/>
    <mergeCell ref="G148:AJ148"/>
    <mergeCell ref="G149:AJ149"/>
    <mergeCell ref="A154:B154"/>
    <mergeCell ref="A152:B152"/>
    <mergeCell ref="A116:M116"/>
    <mergeCell ref="A123:B123"/>
    <mergeCell ref="C123:F123"/>
    <mergeCell ref="B127:N127"/>
    <mergeCell ref="O127:AJ127"/>
    <mergeCell ref="C119:F119"/>
    <mergeCell ref="G119:AJ119"/>
    <mergeCell ref="A117:M117"/>
    <mergeCell ref="N116:AJ116"/>
    <mergeCell ref="N117:AJ117"/>
    <mergeCell ref="A119:B119"/>
    <mergeCell ref="O156:AJ156"/>
    <mergeCell ref="B157:N157"/>
    <mergeCell ref="B159:N159"/>
    <mergeCell ref="B141:X141"/>
    <mergeCell ref="C151:F151"/>
    <mergeCell ref="AH115:AI115"/>
    <mergeCell ref="V115:W115"/>
    <mergeCell ref="A115:M115"/>
    <mergeCell ref="N115:O115"/>
    <mergeCell ref="P115:Q115"/>
    <mergeCell ref="Z115:AA115"/>
    <mergeCell ref="AB115:AC115"/>
    <mergeCell ref="G97:AG97"/>
    <mergeCell ref="AH97:AJ97"/>
    <mergeCell ref="G98:AG98"/>
    <mergeCell ref="AH98:AJ98"/>
    <mergeCell ref="G99:AG99"/>
    <mergeCell ref="AH99:AJ99"/>
    <mergeCell ref="O111:AJ111"/>
    <mergeCell ref="O102:AJ102"/>
    <mergeCell ref="B102:N102"/>
    <mergeCell ref="O112:AJ113"/>
    <mergeCell ref="O106:AJ106"/>
    <mergeCell ref="O107:AJ107"/>
    <mergeCell ref="O108:AJ108"/>
    <mergeCell ref="O109:AJ109"/>
    <mergeCell ref="O110:AJ110"/>
    <mergeCell ref="O103:AJ103"/>
    <mergeCell ref="O104:AJ104"/>
    <mergeCell ref="A148:B148"/>
    <mergeCell ref="I37:O38"/>
    <mergeCell ref="I39:O40"/>
    <mergeCell ref="I43:O44"/>
    <mergeCell ref="W43:AC44"/>
    <mergeCell ref="A45:H46"/>
    <mergeCell ref="I45:O46"/>
    <mergeCell ref="P45:V46"/>
    <mergeCell ref="W45:AC46"/>
    <mergeCell ref="G95:AG95"/>
    <mergeCell ref="B49:F49"/>
    <mergeCell ref="B50:F50"/>
    <mergeCell ref="AD45:AJ46"/>
    <mergeCell ref="B47:AJ47"/>
    <mergeCell ref="B48:AJ48"/>
    <mergeCell ref="A75:B76"/>
    <mergeCell ref="C75:AJ76"/>
    <mergeCell ref="B131:N131"/>
    <mergeCell ref="A125:B125"/>
    <mergeCell ref="C125:F125"/>
    <mergeCell ref="A135:A136"/>
    <mergeCell ref="B137:N138"/>
    <mergeCell ref="A137:A138"/>
    <mergeCell ref="O135:AJ136"/>
    <mergeCell ref="A144:M144"/>
    <mergeCell ref="N144:O144"/>
    <mergeCell ref="P144:Q144"/>
    <mergeCell ref="V144:W144"/>
    <mergeCell ref="Z144:AA144"/>
    <mergeCell ref="O131:AJ131"/>
    <mergeCell ref="O132:AJ132"/>
    <mergeCell ref="O133:AJ133"/>
    <mergeCell ref="O134:AJ134"/>
    <mergeCell ref="B135:N136"/>
    <mergeCell ref="B134:N134"/>
    <mergeCell ref="B133:N133"/>
    <mergeCell ref="B132:N132"/>
    <mergeCell ref="AB144:AC144"/>
    <mergeCell ref="AH144:AI144"/>
    <mergeCell ref="O166:AJ167"/>
    <mergeCell ref="O157:AJ157"/>
    <mergeCell ref="O158:AJ158"/>
    <mergeCell ref="O159:AJ159"/>
    <mergeCell ref="O160:AJ160"/>
    <mergeCell ref="O161:AJ161"/>
    <mergeCell ref="O162:AJ162"/>
    <mergeCell ref="O163:AJ163"/>
    <mergeCell ref="G154:AJ154"/>
    <mergeCell ref="A145:M146"/>
    <mergeCell ref="A166:A167"/>
    <mergeCell ref="G150:AJ150"/>
    <mergeCell ref="G151:AJ151"/>
    <mergeCell ref="G152:AJ152"/>
    <mergeCell ref="G153:AJ153"/>
    <mergeCell ref="B161:N161"/>
    <mergeCell ref="B162:N162"/>
    <mergeCell ref="B163:N163"/>
    <mergeCell ref="B166:N167"/>
    <mergeCell ref="B156:N156"/>
    <mergeCell ref="N145:AJ146"/>
    <mergeCell ref="B160:N160"/>
    <mergeCell ref="B158:N158"/>
    <mergeCell ref="C153:F153"/>
    <mergeCell ref="C154:F154"/>
    <mergeCell ref="C152:F152"/>
    <mergeCell ref="A150:B150"/>
    <mergeCell ref="C150:F150"/>
    <mergeCell ref="C148:F148"/>
    <mergeCell ref="A149:B149"/>
    <mergeCell ref="C149:F149"/>
    <mergeCell ref="A153:B153"/>
    <mergeCell ref="A151:B151"/>
    <mergeCell ref="AP119:AS119"/>
    <mergeCell ref="BZ134:CB134"/>
    <mergeCell ref="A122:B122"/>
    <mergeCell ref="C122:F122"/>
    <mergeCell ref="A120:B120"/>
    <mergeCell ref="C120:F120"/>
    <mergeCell ref="A121:B121"/>
    <mergeCell ref="C121:F121"/>
    <mergeCell ref="G120:AJ120"/>
    <mergeCell ref="G121:AJ121"/>
    <mergeCell ref="AN119:AO119"/>
    <mergeCell ref="G122:AJ122"/>
    <mergeCell ref="O128:AJ128"/>
    <mergeCell ref="O129:AJ129"/>
    <mergeCell ref="O130:AJ130"/>
    <mergeCell ref="G123:AJ123"/>
    <mergeCell ref="A124:B124"/>
    <mergeCell ref="C124:F124"/>
    <mergeCell ref="G124:AJ124"/>
    <mergeCell ref="G125:AJ125"/>
    <mergeCell ref="B130:N130"/>
    <mergeCell ref="B129:N129"/>
    <mergeCell ref="B128:N128"/>
    <mergeCell ref="A112:A113"/>
    <mergeCell ref="AH88:AJ88"/>
    <mergeCell ref="G88:AG88"/>
    <mergeCell ref="G89:AG89"/>
    <mergeCell ref="AH89:AJ89"/>
    <mergeCell ref="G90:AG90"/>
    <mergeCell ref="AH90:AJ90"/>
    <mergeCell ref="G91:AG91"/>
    <mergeCell ref="AH91:AJ91"/>
    <mergeCell ref="G92:AG92"/>
    <mergeCell ref="AH92:AJ92"/>
    <mergeCell ref="G93:AG93"/>
    <mergeCell ref="AH93:AJ93"/>
    <mergeCell ref="G94:AG94"/>
    <mergeCell ref="B112:N113"/>
    <mergeCell ref="C100:F100"/>
    <mergeCell ref="A88:B88"/>
    <mergeCell ref="C88:F88"/>
    <mergeCell ref="A89:B89"/>
    <mergeCell ref="A90:B90"/>
    <mergeCell ref="O105:AJ105"/>
    <mergeCell ref="B103:N103"/>
    <mergeCell ref="B104:N104"/>
    <mergeCell ref="B105:N105"/>
    <mergeCell ref="B111:N111"/>
    <mergeCell ref="G96:AG96"/>
    <mergeCell ref="G100:AJ100"/>
    <mergeCell ref="B106:N106"/>
    <mergeCell ref="B107:N107"/>
    <mergeCell ref="B108:N108"/>
    <mergeCell ref="B109:N109"/>
    <mergeCell ref="B110:N110"/>
    <mergeCell ref="AH95:AJ95"/>
    <mergeCell ref="A95:B95"/>
    <mergeCell ref="A96:B96"/>
    <mergeCell ref="A97:B97"/>
    <mergeCell ref="AH96:AJ96"/>
    <mergeCell ref="A98:B98"/>
    <mergeCell ref="A99:B99"/>
    <mergeCell ref="A100:B100"/>
    <mergeCell ref="C95:F95"/>
    <mergeCell ref="C96:F96"/>
    <mergeCell ref="C97:F97"/>
    <mergeCell ref="C98:F98"/>
    <mergeCell ref="C99:F99"/>
    <mergeCell ref="N60:Q61"/>
    <mergeCell ref="K49:AJ49"/>
    <mergeCell ref="J50:AJ50"/>
    <mergeCell ref="A94:B94"/>
    <mergeCell ref="A71:B72"/>
    <mergeCell ref="C71:AJ72"/>
    <mergeCell ref="A73:B74"/>
    <mergeCell ref="AD64:AG65"/>
    <mergeCell ref="G64:AC65"/>
    <mergeCell ref="AH64:AJ65"/>
    <mergeCell ref="A60:D61"/>
    <mergeCell ref="A2:AJ2"/>
    <mergeCell ref="AH62:AJ63"/>
    <mergeCell ref="CE48:CF48"/>
    <mergeCell ref="BW48:BX48"/>
    <mergeCell ref="BY48:BZ48"/>
    <mergeCell ref="CA48:CB48"/>
    <mergeCell ref="Z6:AA7"/>
    <mergeCell ref="AB6:AC7"/>
    <mergeCell ref="AD6:AD7"/>
    <mergeCell ref="AE6:AF7"/>
    <mergeCell ref="AG6:AG7"/>
    <mergeCell ref="AH6:AI7"/>
    <mergeCell ref="AJ6:AJ7"/>
    <mergeCell ref="CC48:CD48"/>
    <mergeCell ref="R25:AJ26"/>
    <mergeCell ref="G27:AJ28"/>
    <mergeCell ref="F19:V20"/>
    <mergeCell ref="F17:Q18"/>
    <mergeCell ref="R17:V18"/>
    <mergeCell ref="W17:AJ18"/>
    <mergeCell ref="J21:Q22"/>
    <mergeCell ref="R21:V22"/>
    <mergeCell ref="W21:AJ22"/>
    <mergeCell ref="A62:D63"/>
    <mergeCell ref="A1:AJ1"/>
    <mergeCell ref="E62:F63"/>
    <mergeCell ref="B56:F56"/>
    <mergeCell ref="B57:F57"/>
    <mergeCell ref="N52:AJ52"/>
    <mergeCell ref="AD43:AJ44"/>
    <mergeCell ref="P36:V36"/>
    <mergeCell ref="P43:V44"/>
    <mergeCell ref="AD37:AJ42"/>
    <mergeCell ref="W37:AC42"/>
    <mergeCell ref="P37:V42"/>
    <mergeCell ref="A15:E16"/>
    <mergeCell ref="A17:E18"/>
    <mergeCell ref="A3:AJ5"/>
    <mergeCell ref="A12:AJ12"/>
    <mergeCell ref="A11:AJ11"/>
    <mergeCell ref="I54:AJ54"/>
    <mergeCell ref="A25:D26"/>
    <mergeCell ref="E25:M26"/>
    <mergeCell ref="A10:AJ10"/>
    <mergeCell ref="A13:E14"/>
    <mergeCell ref="G15:I16"/>
    <mergeCell ref="G62:AC63"/>
    <mergeCell ref="AD62:AG63"/>
    <mergeCell ref="A41:H42"/>
    <mergeCell ref="I41:O42"/>
    <mergeCell ref="E27:F28"/>
    <mergeCell ref="A29:D30"/>
    <mergeCell ref="F13:AJ14"/>
    <mergeCell ref="G32:R33"/>
    <mergeCell ref="B54:F54"/>
    <mergeCell ref="B55:F55"/>
    <mergeCell ref="A49:A57"/>
    <mergeCell ref="G51:W51"/>
    <mergeCell ref="A21:E22"/>
    <mergeCell ref="F21:I22"/>
    <mergeCell ref="E29:F30"/>
    <mergeCell ref="J15:K16"/>
    <mergeCell ref="L15:AJ16"/>
    <mergeCell ref="A19:E20"/>
    <mergeCell ref="F15:F16"/>
    <mergeCell ref="BK93:BK94"/>
    <mergeCell ref="C73:AJ74"/>
    <mergeCell ref="E60:M61"/>
    <mergeCell ref="R60:AJ61"/>
    <mergeCell ref="X51:AJ51"/>
    <mergeCell ref="I36:O36"/>
    <mergeCell ref="W36:AC36"/>
    <mergeCell ref="N25:Q26"/>
    <mergeCell ref="A27:D28"/>
    <mergeCell ref="G29:AJ30"/>
    <mergeCell ref="S32:AD33"/>
    <mergeCell ref="A92:B92"/>
    <mergeCell ref="A93:B93"/>
    <mergeCell ref="AH94:AJ94"/>
    <mergeCell ref="A77:B78"/>
    <mergeCell ref="A91:B91"/>
    <mergeCell ref="C77:AJ78"/>
    <mergeCell ref="A36:H36"/>
    <mergeCell ref="A37:H38"/>
    <mergeCell ref="A39:H40"/>
    <mergeCell ref="A43:H44"/>
    <mergeCell ref="AD36:AJ36"/>
    <mergeCell ref="C69:AJ69"/>
    <mergeCell ref="A64:D65"/>
    <mergeCell ref="BK95:BK108"/>
    <mergeCell ref="E64:F65"/>
    <mergeCell ref="A68:B68"/>
    <mergeCell ref="C68:AJ68"/>
    <mergeCell ref="B51:F51"/>
    <mergeCell ref="B52:F52"/>
    <mergeCell ref="N55:AJ55"/>
    <mergeCell ref="G52:M52"/>
    <mergeCell ref="G57:AJ57"/>
    <mergeCell ref="G54:H54"/>
    <mergeCell ref="B53:AJ53"/>
    <mergeCell ref="C90:F90"/>
    <mergeCell ref="C91:F91"/>
    <mergeCell ref="C92:F92"/>
    <mergeCell ref="C93:F93"/>
    <mergeCell ref="C94:F94"/>
    <mergeCell ref="C89:F89"/>
    <mergeCell ref="A67:AJ67"/>
    <mergeCell ref="A69:B69"/>
    <mergeCell ref="A70:B70"/>
    <mergeCell ref="C70:AJ70"/>
    <mergeCell ref="BK72:BK80"/>
    <mergeCell ref="BK81:BK82"/>
    <mergeCell ref="BK83:BK92"/>
  </mergeCells>
  <phoneticPr fontId="2"/>
  <dataValidations xWindow="472" yWindow="613" count="56">
    <dataValidation type="list" allowBlank="1" showInputMessage="1" showErrorMessage="1" promptTitle="申請日" prompt="申請日の属する月（申請月～令和４年３月まで）を入力してください。" sqref="AE6:AF7">
      <formula1>$BA$2:$BA$11</formula1>
    </dataValidation>
    <dataValidation type="list" allowBlank="1" showInputMessage="1" showErrorMessage="1" promptTitle="申請日" prompt="申請日の日付（１～31）のいずれかを入力してください。" sqref="AH6:AI7">
      <formula1>$BB$2:$BB$32</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177:M178">
      <formula1>2300000000</formula1>
      <formula2>2399999999</formula2>
    </dataValidation>
    <dataValidation allowBlank="1" showInputMessage="1" showErrorMessage="1" promptTitle="法人における担当者の氏名" prompt="担当者の方の氏名を記入してください。_x000a_例）山田　次郎" sqref="W19:AJ20"/>
    <dataValidation allowBlank="1" showInputMessage="1" showErrorMessage="1" promptTitle="事業所の名称" prompt="事業所の届出の正式名称を記入してください。" sqref="R60:AJ61 R177:AJ178"/>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formula1>$AZ$2:$AZ$3</formula1>
    </dataValidation>
    <dataValidation allowBlank="1" showInputMessage="1" showErrorMessage="1" promptTitle="組み合わせ無効" prompt="①、④の組み合わせは単価表上ない" sqref="BX75:BX77"/>
    <dataValidation type="list" showInputMessage="1" showErrorMessage="1" sqref="E64:F65">
      <formula1>INDIRECT($G$62)</formula1>
    </dataValidation>
    <dataValidation type="list" allowBlank="1" showInputMessage="1" showErrorMessage="1" sqref="AN119:AO119">
      <formula1>$A$103:$A$113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57:AJ57"/>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51:W51"/>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5:M55">
      <formula1>AND(LENB(G55:M55)=LEN(G55:M55))</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9:J49">
      <formula1>AND(LENB(D49:G49)=LEN(D49:G49))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0:I50">
      <formula1>AND(LENB(G50:I50)=LEN(G50:I50))</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G56">
      <formula1>AND(LENB(G56:AJ56)=LEN(G56:AJ56))</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4:H54">
      <formula1>$AP$52:$AP$53</formula1>
    </dataValidation>
    <dataValidation allowBlank="1" showInputMessage="1" showErrorMessage="1" promptTitle="連絡先メールアドレス" prompt="担当の方とやりとりが可能なメールアドレスを記入してください。_x000a_例）aichi-fukushijigyou-kai@yahoo.co.jp" sqref="W23:AJ23"/>
    <dataValidation imeMode="halfKatakana" allowBlank="1" showInputMessage="1" showErrorMessage="1" sqref="E58"/>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J56:K56 M56:AJ56">
      <formula1>AND(LENB(J54:AM54)=LEN(J54:AM54))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L56">
      <formula1>AND(LENB(L54:AP54)=LEN(L54:AP54))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H56">
      <formula1>AND(LENB(H54:AP54)=LEN(H54:AP54))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6:AJ56">
      <formula1>AND(LENB(G56:AJ56)=LEN(G56:AJ56))</formula1>
    </dataValidation>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H62"/>
    <dataValidation type="list" allowBlank="1" showInputMessage="1" showErrorMessage="1" promptTitle="その他該当する種別" prompt="左記で選択した事業実施種別に加えて、他に実施したものがあり、今回申請を行う場合には記載してください。" sqref="AH64:AJ65">
      <formula1>INDIRECT($BS$1)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4">
      <formula1>AND(LENB(AP54:BW54)=LEN(AP54:BW54))</formula1>
    </dataValidation>
    <dataValidation type="list" allowBlank="1" showInputMessage="1" showErrorMessage="1" sqref="E179:F180">
      <formula1>$A$185:$A$187</formula1>
    </dataValidation>
    <dataValidation allowBlank="1" showInputMessage="1" showErrorMessage="1" promptTitle="法人名の入力" prompt="法人の名称を入力してください。_x000a_法人格を有していない場合には、屋号（事業所名称等）を記載してください。" sqref="F13:AJ14"/>
    <dataValidation type="whole" operator="greaterThan" allowBlank="1" showInputMessage="1" showErrorMessage="1" promptTitle="郵便番号の入力" prompt="法人の郵便番号を入力してください。_x000a_※ハイフンは不要です。_x000a_" sqref="G15:I16">
      <formula1>0</formula1>
    </dataValidation>
    <dataValidation allowBlank="1" showInputMessage="1" showErrorMessage="1" promptTitle="法人住所の入力" prompt="法人の所在住所を記載してください。_x000a_" sqref="L15:AJ16"/>
    <dataValidation allowBlank="1" showInputMessage="1" showErrorMessage="1" promptTitle="代表者職名" prompt="法人代表者の職名を記載してください。_x000a_（例）代表取締役、理事長、代表社員　等" sqref="F17:Q18"/>
    <dataValidation allowBlank="1" showInputMessage="1" showErrorMessage="1" promptTitle="担当者の連絡先の記入" prompt="この申請書の作成を担当した方の日中通じる番号を記載してください。_x000a_" sqref="J21:Q22"/>
    <dataValidation allowBlank="1" showInputMessage="1" showErrorMessage="1" promptTitle="担当者のメールアドレスの入力" prompt="この申請書の作成を担当した方のメールアドレスを入力してください。" sqref="W21:AJ22"/>
    <dataValidation allowBlank="1" showInputMessage="1" showErrorMessage="1" promptTitle="担当者氏名の入力" prompt="この申請書の担当者の名前を記入してください。" sqref="F19:V20"/>
    <dataValidation allowBlank="1" showInputMessage="1" showErrorMessage="1" promptTitle="事業所番号" prompt="個表から自動で転記されるため入力不要です。" sqref="E25:M26"/>
    <dataValidation allowBlank="1" showInputMessage="1" showErrorMessage="1" promptTitle="事業所名称" prompt="個表から自動で転記されるため入力不要です。" sqref="R25:AJ26"/>
    <dataValidation allowBlank="1" showInputMessage="1" showErrorMessage="1" promptTitle="サービス種別" prompt="個表から自動で転記されるため入力不要です。" sqref="G27:AJ28"/>
    <dataValidation allowBlank="1" showInputMessage="1" showErrorMessage="1" promptTitle="サービス種別番号" prompt="個表から自動で転記されるため入力不要です。" sqref="E27:F28"/>
    <dataValidation allowBlank="1" showInputMessage="1" showErrorMessage="1" promptTitle="事業実施種別番号" prompt="個表から自動で転記されるため入力不要です。" sqref="E29:F30"/>
    <dataValidation allowBlank="1" showInputMessage="1" showErrorMessage="1" promptTitle="実施事業種別" prompt="個表から自動で転記されるため入力不要です。" sqref="G29:AJ30"/>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I56">
      <formula1>AND(LENB(G56:AJ56)=LEN(G56:AJ56))</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0:M61">
      <formula1>2300000000</formula1>
      <formula2>2399999999</formula2>
    </dataValidation>
    <dataValidation allowBlank="1" showInputMessage="1" showErrorMessage="1" promptTitle="金額の記載" prompt="左記用途に要した費用を、記載してください。" sqref="C89:F99 C120:F124 C149:F153 C191:F201"/>
    <dataValidation allowBlank="1" showInputMessage="1" showErrorMessage="1" promptTitle="合計金額" prompt="対象経費の合計が表示されます。_x000a_対象外の場合には、対象外と表示されます。" sqref="C100:F100"/>
    <dataValidation allowBlank="1" showInputMessage="1" showErrorMessage="1" promptTitle="支店名の入力" prompt="略称等は用いず、正式な名称を誤りのないように入力してください。" sqref="G52:M52"/>
    <dataValidation allowBlank="1" showInputMessage="1" showErrorMessage="1" promptTitle="代替場所でのサービス提供期間の入力" prompt="代替場所でサービスの提供を開始した日と終了した日を記載してください。" sqref="R115 T115 V115 AH115 AD115 AF115"/>
    <dataValidation allowBlank="1" showInputMessage="1" showErrorMessage="1" promptTitle="代替サービスの提供場所の名称" prompt="代替サービスを提供した施設、建物の名称を具体的に記載してください。" sqref="N116:AJ116"/>
    <dataValidation allowBlank="1" showInputMessage="1" showErrorMessage="1" promptTitle="代替サービスの提供場所の住所" prompt="代替サービスを提供した施設、建物の住所を具体的に記載してください。" sqref="N117:AJ117"/>
    <dataValidation allowBlank="1" showInputMessage="1" showErrorMessage="1" promptTitle="内訳・積算の記載" prompt="下記、記載例を参考に内訳と積算を具体的に記載してください。" sqref="G89:AG99 G120:AJ124 G149:AJ153 G193:AJ201"/>
    <dataValidation type="list" allowBlank="1" showInputMessage="1" showErrorMessage="1" promptTitle="用途の選択" prompt="下記の記号から該当する対象経費の記号を選択してください。_x000a_なお、対象外の場合には選択いただくことができません。" sqref="A89:B99">
      <formula1>INDIRECT($E$64)</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91:B201">
      <formula1>$A$205:$A$210</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49:B153">
      <formula1>$A$157:$A$167</formula1>
    </dataValidation>
    <dataValidation type="whole" operator="greaterThan" allowBlank="1" showInputMessage="1" showErrorMessage="1" sqref="AP144:AQ144">
      <formula1>1</formula1>
    </dataValidation>
    <dataValidation type="whole" operator="greaterThan" allowBlank="1" showInputMessage="1" showErrorMessage="1" promptTitle="居宅でのサービス提供期間の記載" prompt="提供場所を居宅に切り替えてサービスの提供を開始した日と、終了した日を記載してください。" sqref="R144 T144 AD144 AF144">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20:B124">
      <formula1>$A$128:$A$138</formula1>
    </dataValidation>
    <dataValidation type="whole" operator="greaterThanOrEqual" allowBlank="1" showInputMessage="1" showErrorMessage="1" promptTitle="居宅でのサービス提供期間の記載" prompt="提供場所を居宅に切り替えてサービスの提供を開始した日と、終了した日を記載してください。" sqref="V144:W144 AH144:AI144">
      <formula1>1</formula1>
    </dataValidation>
    <dataValidation type="list" allowBlank="1" showInputMessage="1" showErrorMessage="1" promptTitle="事業所のサービス種別"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2:AC63">
      <formula1>$BK$2:$BK$39</formula1>
    </dataValidation>
  </dataValidations>
  <pageMargins left="0.7" right="0.7" top="0.75" bottom="0.75" header="0.3" footer="0.3"/>
  <pageSetup paperSize="9" scale="51" orientation="portrait" r:id="rId1"/>
  <rowBreaks count="3" manualBreakCount="3">
    <brk id="57" max="35" man="1"/>
    <brk id="113" max="35" man="1"/>
    <brk id="173" max="35" man="1"/>
  </rowBreaks>
  <ignoredErrors>
    <ignoredError sqref="BG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8"/>
  <sheetViews>
    <sheetView showGridLines="0" view="pageBreakPreview" zoomScaleNormal="100" zoomScaleSheetLayoutView="100" workbookViewId="0">
      <selection sqref="A1:K1"/>
    </sheetView>
  </sheetViews>
  <sheetFormatPr defaultColWidth="2.26953125" defaultRowHeight="14.4"/>
  <cols>
    <col min="1" max="1" width="2.6328125" style="166" customWidth="1"/>
    <col min="2" max="20" width="2.26953125" style="166"/>
    <col min="21" max="21" width="2.6328125" style="166" bestFit="1" customWidth="1"/>
    <col min="22" max="43" width="2.26953125" style="166"/>
    <col min="44" max="44" width="2.453125" style="166" bestFit="1" customWidth="1"/>
    <col min="45" max="45" width="2.6328125" style="166" bestFit="1" customWidth="1"/>
    <col min="46" max="46" width="2.26953125" style="166"/>
    <col min="47" max="47" width="2.6328125" style="166" bestFit="1" customWidth="1"/>
    <col min="48" max="51" width="2.26953125" style="166"/>
    <col min="52" max="52" width="4.453125" style="166" bestFit="1" customWidth="1"/>
    <col min="53" max="16384" width="2.26953125" style="166"/>
  </cols>
  <sheetData>
    <row r="1" spans="1:53" ht="20.100000000000001" customHeight="1">
      <c r="A1" s="517" t="s">
        <v>558</v>
      </c>
      <c r="B1" s="517"/>
      <c r="C1" s="517"/>
      <c r="D1" s="517"/>
      <c r="E1" s="517"/>
      <c r="F1" s="517"/>
      <c r="G1" s="517"/>
      <c r="H1" s="517"/>
      <c r="I1" s="517"/>
      <c r="J1" s="517"/>
      <c r="K1" s="517"/>
      <c r="U1" s="168"/>
      <c r="AG1" s="171"/>
      <c r="AH1" s="171"/>
      <c r="AI1" s="171"/>
      <c r="AJ1" s="170"/>
      <c r="AK1" s="170"/>
      <c r="AL1" s="170"/>
      <c r="AM1" s="170"/>
      <c r="AN1" s="518"/>
      <c r="AO1" s="519"/>
      <c r="AP1" s="170"/>
      <c r="AQ1" s="169"/>
      <c r="AR1" s="169"/>
      <c r="AS1" s="169"/>
      <c r="AT1" s="169"/>
      <c r="AU1" s="169"/>
    </row>
    <row r="2" spans="1:53" ht="20.100000000000001" customHeight="1">
      <c r="B2" s="167"/>
      <c r="C2" s="185"/>
      <c r="D2" s="185"/>
      <c r="U2" s="168"/>
      <c r="AE2" s="520" t="s">
        <v>344</v>
      </c>
      <c r="AF2" s="521"/>
      <c r="AG2" s="521"/>
      <c r="AH2" s="522"/>
      <c r="AI2" s="523"/>
      <c r="AJ2" s="176" t="s">
        <v>345</v>
      </c>
      <c r="AK2" s="522"/>
      <c r="AL2" s="523"/>
      <c r="AM2" s="176" t="s">
        <v>346</v>
      </c>
      <c r="AN2" s="522"/>
      <c r="AO2" s="524"/>
      <c r="AP2" s="176" t="s">
        <v>347</v>
      </c>
    </row>
    <row r="3" spans="1:53" s="169" customFormat="1" ht="20.100000000000001" customHeight="1">
      <c r="A3" s="171"/>
      <c r="B3" s="172"/>
      <c r="C3" s="173"/>
      <c r="D3" s="173"/>
      <c r="E3" s="171"/>
      <c r="F3" s="171"/>
      <c r="G3" s="171"/>
      <c r="H3" s="171"/>
      <c r="I3" s="171"/>
      <c r="J3" s="171"/>
      <c r="K3" s="171"/>
      <c r="L3" s="171"/>
      <c r="M3" s="171"/>
      <c r="N3" s="171"/>
      <c r="O3" s="171"/>
      <c r="P3" s="171"/>
      <c r="Q3" s="171"/>
      <c r="R3" s="171"/>
      <c r="S3" s="171"/>
      <c r="T3" s="171"/>
      <c r="U3" s="174"/>
      <c r="V3" s="171"/>
      <c r="W3" s="171"/>
      <c r="X3" s="171"/>
      <c r="Y3" s="171"/>
      <c r="Z3" s="171"/>
      <c r="AA3" s="171"/>
      <c r="AB3" s="171"/>
      <c r="AC3" s="171"/>
      <c r="AD3" s="171"/>
      <c r="AE3" s="171"/>
      <c r="AF3" s="171"/>
      <c r="AG3" s="171"/>
      <c r="AH3" s="171"/>
      <c r="AI3" s="171"/>
      <c r="AJ3" s="170"/>
      <c r="AK3" s="170"/>
      <c r="AL3" s="170"/>
      <c r="AM3" s="170"/>
      <c r="AN3" s="171"/>
      <c r="AO3" s="175"/>
      <c r="AP3" s="170"/>
    </row>
    <row r="4" spans="1:53" s="169" customFormat="1" ht="20.100000000000001" customHeight="1">
      <c r="A4" s="171"/>
      <c r="B4" s="172"/>
      <c r="C4" s="173"/>
      <c r="D4" s="173"/>
      <c r="E4" s="171"/>
      <c r="F4" s="171"/>
      <c r="G4" s="171"/>
      <c r="H4" s="171"/>
      <c r="I4" s="171"/>
      <c r="J4" s="171"/>
      <c r="K4" s="171"/>
      <c r="L4" s="171"/>
      <c r="M4" s="171"/>
      <c r="N4" s="171"/>
      <c r="O4" s="171"/>
      <c r="P4" s="171"/>
      <c r="Q4" s="171"/>
      <c r="R4" s="171"/>
      <c r="S4" s="171"/>
      <c r="T4" s="171"/>
      <c r="U4" s="174"/>
      <c r="V4" s="171"/>
      <c r="W4" s="171"/>
      <c r="X4" s="171"/>
      <c r="Y4" s="171"/>
      <c r="Z4" s="171"/>
      <c r="AA4" s="171"/>
      <c r="AB4" s="171"/>
      <c r="AC4" s="171"/>
      <c r="AD4" s="171"/>
      <c r="AE4" s="171"/>
      <c r="AF4" s="171"/>
      <c r="AG4" s="171"/>
      <c r="AH4" s="171"/>
      <c r="AI4" s="171"/>
      <c r="AJ4" s="170"/>
      <c r="AK4" s="170"/>
      <c r="AL4" s="170"/>
      <c r="AM4" s="170"/>
      <c r="AN4" s="171"/>
      <c r="AO4" s="175"/>
      <c r="AP4" s="170"/>
    </row>
    <row r="5" spans="1:53" s="169" customFormat="1" ht="20.100000000000001" customHeight="1">
      <c r="A5" s="171"/>
      <c r="B5" s="172"/>
      <c r="C5" s="173"/>
      <c r="D5" s="173"/>
      <c r="E5" s="171"/>
      <c r="F5" s="171"/>
      <c r="G5" s="171"/>
      <c r="H5" s="171"/>
      <c r="I5" s="171"/>
      <c r="J5" s="171"/>
      <c r="K5" s="171"/>
      <c r="L5" s="171"/>
      <c r="M5" s="171"/>
      <c r="N5" s="171"/>
      <c r="O5" s="171"/>
      <c r="P5" s="171"/>
      <c r="Q5" s="171"/>
      <c r="R5" s="171"/>
      <c r="S5" s="171"/>
      <c r="T5" s="171"/>
      <c r="U5" s="174"/>
      <c r="V5" s="171"/>
      <c r="W5" s="171"/>
      <c r="X5" s="171"/>
      <c r="Y5" s="171"/>
      <c r="Z5" s="171"/>
      <c r="AA5" s="171"/>
      <c r="AB5" s="171"/>
      <c r="AC5" s="171"/>
      <c r="AD5" s="171"/>
      <c r="AE5" s="171"/>
      <c r="AF5" s="171"/>
      <c r="AG5" s="171"/>
      <c r="AH5" s="171"/>
      <c r="AI5" s="171"/>
      <c r="AJ5" s="170"/>
      <c r="AK5" s="170"/>
      <c r="AL5" s="170"/>
      <c r="AM5" s="170"/>
      <c r="AN5" s="171"/>
      <c r="AO5" s="175"/>
      <c r="AP5" s="170"/>
    </row>
    <row r="6" spans="1:53" ht="20.100000000000001" customHeight="1">
      <c r="A6" s="516"/>
      <c r="B6" s="516"/>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row>
    <row r="7" spans="1:53" ht="20.100000000000001" customHeight="1">
      <c r="A7" s="516" t="s">
        <v>559</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row>
    <row r="8" spans="1:53" ht="20.100000000000001" customHeight="1">
      <c r="A8" s="516" t="s">
        <v>560</v>
      </c>
      <c r="B8" s="516"/>
      <c r="C8" s="516"/>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row>
    <row r="9" spans="1:53" ht="20.100000000000001" customHeight="1">
      <c r="A9" s="177"/>
      <c r="B9" s="177"/>
      <c r="C9" s="177"/>
      <c r="D9" s="177"/>
      <c r="E9" s="177"/>
      <c r="F9" s="177"/>
      <c r="G9" s="177"/>
    </row>
    <row r="10" spans="1:53" ht="30.05" customHeight="1">
      <c r="A10" s="177"/>
      <c r="B10" s="177"/>
      <c r="C10" s="177"/>
      <c r="D10" s="177"/>
      <c r="E10" s="512" t="s">
        <v>499</v>
      </c>
      <c r="F10" s="513"/>
      <c r="G10" s="513"/>
      <c r="H10" s="513"/>
      <c r="I10" s="513"/>
      <c r="J10" s="513"/>
      <c r="K10" s="513"/>
      <c r="L10" s="513"/>
      <c r="M10" s="513"/>
      <c r="N10" s="513"/>
      <c r="O10" s="514">
        <f>様式第１及び個票!S32</f>
        <v>0</v>
      </c>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5"/>
    </row>
    <row r="11" spans="1:53" ht="20.100000000000001" customHeight="1">
      <c r="A11" s="177"/>
      <c r="B11" s="177"/>
      <c r="C11" s="177"/>
      <c r="D11" s="177"/>
      <c r="E11" s="178"/>
      <c r="F11" s="179"/>
      <c r="G11" s="179"/>
      <c r="H11" s="179"/>
      <c r="I11" s="179"/>
      <c r="J11" s="179"/>
      <c r="K11" s="179"/>
      <c r="L11" s="179"/>
      <c r="M11" s="179"/>
      <c r="N11" s="179"/>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1"/>
      <c r="AV11" s="167"/>
    </row>
    <row r="12" spans="1:53" ht="20.100000000000001" customHeight="1">
      <c r="A12" s="177"/>
      <c r="B12" s="177"/>
      <c r="C12" s="526" t="s">
        <v>500</v>
      </c>
      <c r="D12" s="526"/>
      <c r="E12" s="527" t="s">
        <v>509</v>
      </c>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34" t="s">
        <v>501</v>
      </c>
      <c r="AF12" s="535"/>
      <c r="AG12" s="528">
        <f>様式第１及び個票!AD37</f>
        <v>0</v>
      </c>
      <c r="AH12" s="528"/>
      <c r="AI12" s="528"/>
      <c r="AJ12" s="528"/>
      <c r="AK12" s="528"/>
      <c r="AL12" s="528"/>
      <c r="AM12" s="528"/>
      <c r="AN12" s="529"/>
      <c r="AQ12" s="167"/>
    </row>
    <row r="13" spans="1:53" ht="20.100000000000001" customHeight="1">
      <c r="A13" s="177"/>
      <c r="B13" s="177"/>
      <c r="C13" s="526"/>
      <c r="D13" s="526"/>
      <c r="E13" s="527" t="s">
        <v>59</v>
      </c>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36"/>
      <c r="AF13" s="537"/>
      <c r="AG13" s="530"/>
      <c r="AH13" s="530"/>
      <c r="AI13" s="530"/>
      <c r="AJ13" s="530"/>
      <c r="AK13" s="530"/>
      <c r="AL13" s="530"/>
      <c r="AM13" s="530"/>
      <c r="AN13" s="531"/>
    </row>
    <row r="14" spans="1:53" ht="20.100000000000001" customHeight="1">
      <c r="A14" s="177"/>
      <c r="B14" s="177"/>
      <c r="C14" s="526"/>
      <c r="D14" s="526"/>
      <c r="E14" s="527" t="s">
        <v>510</v>
      </c>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38"/>
      <c r="AF14" s="539"/>
      <c r="AG14" s="532"/>
      <c r="AH14" s="532"/>
      <c r="AI14" s="532"/>
      <c r="AJ14" s="532"/>
      <c r="AK14" s="532"/>
      <c r="AL14" s="532"/>
      <c r="AM14" s="532"/>
      <c r="AN14" s="533"/>
      <c r="BA14" s="167"/>
    </row>
    <row r="15" spans="1:53" ht="20.100000000000001" customHeight="1">
      <c r="A15" s="177"/>
      <c r="B15" s="177"/>
      <c r="C15" s="526"/>
      <c r="D15" s="526"/>
      <c r="E15" s="527" t="s">
        <v>60</v>
      </c>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55" t="s">
        <v>501</v>
      </c>
      <c r="AF15" s="553"/>
      <c r="AG15" s="567">
        <f>様式第１及び個票!AD43</f>
        <v>0</v>
      </c>
      <c r="AH15" s="568"/>
      <c r="AI15" s="568"/>
      <c r="AJ15" s="568"/>
      <c r="AK15" s="568"/>
      <c r="AL15" s="568"/>
      <c r="AM15" s="568"/>
      <c r="AN15" s="568"/>
    </row>
    <row r="16" spans="1:53" ht="20.100000000000001" customHeight="1">
      <c r="A16" s="177"/>
      <c r="B16" s="177"/>
      <c r="C16" s="526"/>
      <c r="D16" s="526"/>
      <c r="E16" s="527" t="s">
        <v>354</v>
      </c>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55" t="s">
        <v>501</v>
      </c>
      <c r="AF16" s="553"/>
      <c r="AG16" s="567">
        <f>様式第１及び個票!AD45</f>
        <v>0</v>
      </c>
      <c r="AH16" s="568"/>
      <c r="AI16" s="568"/>
      <c r="AJ16" s="568"/>
      <c r="AK16" s="568"/>
      <c r="AL16" s="568"/>
      <c r="AM16" s="568"/>
      <c r="AN16" s="568"/>
    </row>
    <row r="17" spans="1:42" ht="20.100000000000001" customHeight="1">
      <c r="A17" s="177"/>
      <c r="B17" s="177"/>
      <c r="C17" s="198"/>
      <c r="D17" s="198"/>
      <c r="E17" s="196"/>
      <c r="F17" s="196"/>
      <c r="G17" s="196"/>
      <c r="H17" s="196"/>
      <c r="I17" s="196"/>
      <c r="J17" s="196"/>
      <c r="K17" s="196"/>
      <c r="L17" s="197"/>
      <c r="M17" s="197"/>
      <c r="N17" s="197"/>
      <c r="O17" s="197"/>
      <c r="P17" s="197"/>
      <c r="Q17" s="197"/>
      <c r="R17" s="197"/>
      <c r="S17" s="197"/>
      <c r="T17" s="197"/>
      <c r="U17" s="197"/>
      <c r="V17" s="197"/>
      <c r="W17" s="197"/>
      <c r="X17" s="197"/>
      <c r="Y17" s="197"/>
      <c r="Z17" s="197"/>
      <c r="AA17" s="197"/>
      <c r="AB17" s="197"/>
      <c r="AC17" s="197"/>
      <c r="AD17" s="197"/>
      <c r="AE17" s="185"/>
      <c r="AF17" s="185"/>
      <c r="AG17" s="199"/>
      <c r="AH17" s="199"/>
      <c r="AI17" s="199"/>
      <c r="AJ17" s="199"/>
      <c r="AK17" s="199"/>
      <c r="AL17" s="199"/>
      <c r="AM17" s="199"/>
      <c r="AN17" s="199"/>
    </row>
    <row r="18" spans="1:42" ht="20.100000000000001" customHeight="1">
      <c r="A18" s="177"/>
      <c r="B18" s="177"/>
      <c r="C18" s="177"/>
      <c r="D18" s="177"/>
      <c r="E18" s="177"/>
      <c r="F18" s="177"/>
      <c r="G18" s="177"/>
    </row>
    <row r="19" spans="1:42" ht="20.100000000000001" customHeight="1">
      <c r="B19" s="167"/>
      <c r="C19" s="185"/>
      <c r="D19" s="185"/>
      <c r="E19" s="525" t="s">
        <v>561</v>
      </c>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row>
    <row r="20" spans="1:42" ht="20.100000000000001" customHeight="1">
      <c r="B20" s="167"/>
      <c r="C20" s="185"/>
      <c r="D20" s="18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row>
    <row r="21" spans="1:42" ht="20.100000000000001" customHeight="1">
      <c r="B21" s="167"/>
      <c r="C21" s="185"/>
      <c r="D21" s="185"/>
      <c r="E21" s="182"/>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row>
    <row r="22" spans="1:42" ht="20.100000000000001" customHeight="1">
      <c r="B22" s="167"/>
      <c r="C22" s="185"/>
      <c r="D22" s="185"/>
    </row>
    <row r="23" spans="1:42" ht="20.100000000000001" customHeight="1">
      <c r="A23" s="184"/>
      <c r="B23" s="241" t="s">
        <v>562</v>
      </c>
      <c r="C23" s="184"/>
      <c r="D23" s="184"/>
      <c r="E23" s="184"/>
      <c r="F23" s="184"/>
      <c r="G23" s="184"/>
    </row>
    <row r="24" spans="1:42" ht="20.100000000000001" customHeight="1">
      <c r="B24" s="167"/>
      <c r="C24" s="185"/>
      <c r="D24" s="185"/>
    </row>
    <row r="25" spans="1:42" ht="40.049999999999997" customHeight="1">
      <c r="A25" s="548" t="s">
        <v>502</v>
      </c>
      <c r="B25" s="553" t="s">
        <v>493</v>
      </c>
      <c r="C25" s="554"/>
      <c r="D25" s="554"/>
      <c r="E25" s="554"/>
      <c r="F25" s="554"/>
      <c r="G25" s="554"/>
      <c r="H25" s="554"/>
      <c r="I25" s="554"/>
      <c r="J25" s="554"/>
      <c r="K25" s="555"/>
      <c r="L25" s="547" t="str">
        <f>IF(様式第１及び個票!F13&lt;&gt;0,様式第１及び個票!F13,"")</f>
        <v/>
      </c>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7"/>
    </row>
    <row r="26" spans="1:42" ht="20.100000000000001" customHeight="1">
      <c r="A26" s="549"/>
      <c r="B26" s="534" t="s">
        <v>503</v>
      </c>
      <c r="C26" s="535"/>
      <c r="D26" s="535"/>
      <c r="E26" s="535"/>
      <c r="F26" s="535"/>
      <c r="G26" s="535"/>
      <c r="H26" s="535"/>
      <c r="I26" s="535"/>
      <c r="J26" s="535"/>
      <c r="K26" s="551"/>
      <c r="L26" s="558" t="str">
        <f>IF(様式第１及び個票!L15&lt;&gt;0,様式第１及び個票!L15,"")</f>
        <v/>
      </c>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60"/>
    </row>
    <row r="27" spans="1:42" ht="20.100000000000001" customHeight="1">
      <c r="A27" s="549"/>
      <c r="B27" s="538"/>
      <c r="C27" s="539"/>
      <c r="D27" s="539"/>
      <c r="E27" s="539"/>
      <c r="F27" s="539"/>
      <c r="G27" s="539"/>
      <c r="H27" s="539"/>
      <c r="I27" s="539"/>
      <c r="J27" s="539"/>
      <c r="K27" s="552"/>
      <c r="L27" s="561"/>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2"/>
      <c r="AL27" s="562"/>
      <c r="AM27" s="562"/>
      <c r="AN27" s="562"/>
      <c r="AO27" s="562"/>
      <c r="AP27" s="563"/>
    </row>
    <row r="28" spans="1:42" ht="40.049999999999997" customHeight="1">
      <c r="A28" s="550"/>
      <c r="B28" s="553" t="s">
        <v>504</v>
      </c>
      <c r="C28" s="554"/>
      <c r="D28" s="554"/>
      <c r="E28" s="554"/>
      <c r="F28" s="554"/>
      <c r="G28" s="554"/>
      <c r="H28" s="554"/>
      <c r="I28" s="554"/>
      <c r="J28" s="554"/>
      <c r="K28" s="555"/>
      <c r="L28" s="564" t="s">
        <v>505</v>
      </c>
      <c r="M28" s="565"/>
      <c r="N28" s="565"/>
      <c r="O28" s="566"/>
      <c r="P28" s="566"/>
      <c r="Q28" s="566"/>
      <c r="R28" s="546" t="str">
        <f>IF(様式第１及び個票!F17&lt;&gt;0,様式第１及び個票!F17,"")</f>
        <v/>
      </c>
      <c r="S28" s="569"/>
      <c r="T28" s="569"/>
      <c r="U28" s="569"/>
      <c r="V28" s="569"/>
      <c r="W28" s="569"/>
      <c r="X28" s="569"/>
      <c r="Y28" s="569"/>
      <c r="Z28" s="569"/>
      <c r="AA28" s="569"/>
      <c r="AB28" s="564" t="s">
        <v>506</v>
      </c>
      <c r="AC28" s="564"/>
      <c r="AD28" s="564"/>
      <c r="AE28" s="570"/>
      <c r="AF28" s="570"/>
      <c r="AG28" s="570"/>
      <c r="AH28" s="547" t="str">
        <f>IF(様式第１及び個票!W17&lt;&gt;0,様式第１及び個票!W17,"")</f>
        <v/>
      </c>
      <c r="AI28" s="556"/>
      <c r="AJ28" s="556"/>
      <c r="AK28" s="556"/>
      <c r="AL28" s="556"/>
      <c r="AM28" s="556"/>
      <c r="AN28" s="556"/>
      <c r="AO28" s="556"/>
      <c r="AP28" s="557"/>
    </row>
    <row r="29" spans="1:42" ht="20.100000000000001" customHeight="1">
      <c r="A29" s="186"/>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87"/>
      <c r="AO29" s="167"/>
      <c r="AP29" s="167"/>
    </row>
    <row r="30" spans="1:42" ht="40.049999999999997" customHeight="1">
      <c r="A30" s="186"/>
      <c r="B30" s="167"/>
      <c r="C30" s="185"/>
      <c r="D30" s="185"/>
      <c r="E30" s="540" t="s">
        <v>507</v>
      </c>
      <c r="F30" s="541"/>
      <c r="G30" s="541"/>
      <c r="H30" s="541"/>
      <c r="I30" s="541"/>
      <c r="J30" s="541"/>
      <c r="K30" s="541"/>
      <c r="L30" s="541"/>
      <c r="M30" s="541"/>
      <c r="N30" s="542"/>
      <c r="O30" s="546" t="str">
        <f>様式第１及び個票!E27</f>
        <v/>
      </c>
      <c r="P30" s="547"/>
      <c r="Q30" s="547" t="str">
        <f>IF(様式第１及び個票!G27&lt;&gt;0,様式第１及び個票!G27,"")</f>
        <v>個表のサービス種別欄を入力してください。</v>
      </c>
      <c r="R30" s="544"/>
      <c r="S30" s="544"/>
      <c r="T30" s="544"/>
      <c r="U30" s="544"/>
      <c r="V30" s="544"/>
      <c r="W30" s="544"/>
      <c r="X30" s="544"/>
      <c r="Y30" s="544"/>
      <c r="Z30" s="544"/>
      <c r="AA30" s="544"/>
      <c r="AB30" s="544"/>
      <c r="AC30" s="544"/>
      <c r="AD30" s="544"/>
      <c r="AE30" s="544"/>
      <c r="AF30" s="544"/>
      <c r="AG30" s="544"/>
      <c r="AH30" s="544"/>
      <c r="AI30" s="544"/>
      <c r="AJ30" s="544"/>
      <c r="AK30" s="544"/>
      <c r="AL30" s="545"/>
      <c r="AO30" s="188"/>
    </row>
    <row r="31" spans="1:42" ht="40.049999999999997" customHeight="1">
      <c r="A31" s="167"/>
      <c r="B31" s="167"/>
      <c r="C31" s="167"/>
      <c r="D31" s="167"/>
      <c r="E31" s="540" t="s">
        <v>508</v>
      </c>
      <c r="F31" s="541"/>
      <c r="G31" s="541"/>
      <c r="H31" s="541"/>
      <c r="I31" s="541"/>
      <c r="J31" s="541"/>
      <c r="K31" s="541"/>
      <c r="L31" s="541"/>
      <c r="M31" s="541"/>
      <c r="N31" s="542"/>
      <c r="O31" s="543" t="str">
        <f>IF(様式第１及び個票!R25&lt;&gt;0,様式第１及び個票!R25,"")</f>
        <v>個表の事業所名欄に入力してください。</v>
      </c>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5"/>
      <c r="AO31" s="185"/>
    </row>
    <row r="32" spans="1:42" ht="40.049999999999997" customHeight="1">
      <c r="E32" s="189"/>
    </row>
    <row r="33" spans="1:43" ht="20.100000000000001" customHeight="1">
      <c r="A33" s="189"/>
      <c r="B33" s="189"/>
      <c r="C33" s="189"/>
      <c r="D33" s="189"/>
      <c r="E33" s="189"/>
      <c r="F33" s="190"/>
      <c r="G33" s="190"/>
      <c r="H33" s="190"/>
      <c r="I33" s="190"/>
      <c r="J33" s="190"/>
      <c r="K33" s="190"/>
      <c r="L33" s="190"/>
      <c r="M33" s="190"/>
      <c r="N33" s="190"/>
      <c r="O33" s="190"/>
      <c r="P33" s="190"/>
      <c r="Q33" s="190"/>
      <c r="R33" s="190"/>
      <c r="S33" s="190"/>
      <c r="T33" s="191"/>
      <c r="U33" s="191"/>
      <c r="V33" s="191"/>
      <c r="W33" s="191"/>
      <c r="X33" s="191"/>
      <c r="Y33" s="191"/>
      <c r="Z33" s="191"/>
      <c r="AA33" s="191"/>
      <c r="AB33" s="191"/>
      <c r="AC33" s="191"/>
      <c r="AD33" s="191"/>
      <c r="AE33" s="191"/>
      <c r="AF33" s="191"/>
      <c r="AG33" s="191"/>
      <c r="AH33" s="191"/>
      <c r="AI33" s="191"/>
      <c r="AJ33" s="191"/>
      <c r="AK33" s="191"/>
      <c r="AL33" s="192"/>
      <c r="AN33" s="193"/>
      <c r="AO33" s="193"/>
      <c r="AP33" s="193"/>
    </row>
    <row r="34" spans="1:43" ht="14.95" customHeight="1">
      <c r="A34" s="189"/>
      <c r="B34" s="189"/>
      <c r="C34" s="189"/>
      <c r="D34" s="189"/>
      <c r="E34" s="167"/>
      <c r="F34" s="167"/>
      <c r="G34" s="167"/>
      <c r="H34" s="167"/>
      <c r="I34" s="167"/>
      <c r="J34" s="167"/>
      <c r="K34" s="167"/>
      <c r="L34" s="167"/>
      <c r="M34" s="167"/>
      <c r="N34" s="167"/>
      <c r="O34" s="185"/>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92"/>
      <c r="AN34" s="193"/>
      <c r="AO34" s="193"/>
      <c r="AP34" s="193"/>
      <c r="AQ34" s="194"/>
    </row>
    <row r="35" spans="1:43" ht="14.95" customHeight="1">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Q35" s="195"/>
    </row>
    <row r="36" spans="1:43" ht="14.95" customHeight="1">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43" ht="14.95" customHeight="1"/>
    <row r="38" spans="1:43" ht="20.100000000000001" customHeight="1"/>
  </sheetData>
  <sheetProtection algorithmName="SHA-512" hashValue="2EYWsr/UtTn+xemymLLGBcfAQr4WijyAlWHpQ51itq3HxqtVZ4sBxZ8zbMi3hLdIN4P/ynqoYe3IBRD/Zo+KLQ==" saltValue="jXZhM/dpMT9CK8IWEU8bZg==" spinCount="100000" sheet="1" formatCells="0" formatColumns="0" formatRows="0" insertColumns="0" insertRows="0" insertHyperlinks="0" deleteColumns="0" deleteRows="0" sort="0" autoFilter="0" pivotTables="0"/>
  <mergeCells count="39">
    <mergeCell ref="A25:A28"/>
    <mergeCell ref="B26:K27"/>
    <mergeCell ref="B25:K25"/>
    <mergeCell ref="L25:AP25"/>
    <mergeCell ref="L26:AP27"/>
    <mergeCell ref="B28:K28"/>
    <mergeCell ref="L28:Q28"/>
    <mergeCell ref="R28:AA28"/>
    <mergeCell ref="AB28:AG28"/>
    <mergeCell ref="AH28:AP28"/>
    <mergeCell ref="E31:N31"/>
    <mergeCell ref="O31:AL31"/>
    <mergeCell ref="E30:N30"/>
    <mergeCell ref="O30:P30"/>
    <mergeCell ref="Q30:AL30"/>
    <mergeCell ref="E19:AO20"/>
    <mergeCell ref="C12:D16"/>
    <mergeCell ref="E12:AD12"/>
    <mergeCell ref="E13:AD13"/>
    <mergeCell ref="E14:AD14"/>
    <mergeCell ref="AG12:AN14"/>
    <mergeCell ref="AE12:AF14"/>
    <mergeCell ref="E15:AD15"/>
    <mergeCell ref="E16:AD16"/>
    <mergeCell ref="AE15:AF15"/>
    <mergeCell ref="AG15:AN15"/>
    <mergeCell ref="AE16:AF16"/>
    <mergeCell ref="AG16:AN16"/>
    <mergeCell ref="E10:N10"/>
    <mergeCell ref="O10:AL10"/>
    <mergeCell ref="A7:AP7"/>
    <mergeCell ref="A8:AP8"/>
    <mergeCell ref="A1:K1"/>
    <mergeCell ref="A6:AP6"/>
    <mergeCell ref="AN1:AO1"/>
    <mergeCell ref="AE2:AG2"/>
    <mergeCell ref="AH2:AI2"/>
    <mergeCell ref="AK2:AL2"/>
    <mergeCell ref="AN2:AO2"/>
  </mergeCells>
  <phoneticPr fontId="2"/>
  <dataValidations count="5">
    <dataValidation imeMode="halfAlpha" allowBlank="1" showInputMessage="1" showErrorMessage="1" sqref="AL3:AL5 AL1 AJ1 AJ3:AJ5"/>
    <dataValidation allowBlank="1" showInputMessage="1" showErrorMessage="1" promptTitle="法人名の入力" prompt="鏡に入力した情報が自動的に表示されますので、入力不要です。" sqref="L25"/>
    <dataValidation allowBlank="1" showInputMessage="1" showErrorMessage="1" promptTitle="入力不要" prompt="個表での積算額合計がが自動的に表示されますので、入力不要です。" sqref="O10:AL11"/>
    <dataValidation imeMode="halfAlpha" allowBlank="1" showInputMessage="1" showErrorMessage="1" promptTitle="入力不要" prompt="当該欄は空白で提出してください。" sqref="AN2:AO2 AK2 AH2"/>
    <dataValidation allowBlank="1" showInputMessage="1" showErrorMessage="1" promptTitle="入力不要" prompt="鏡に入力した情報が自動的に表示されますので、入力不要です。" sqref="R28:AA28 O30:AL31 L26:AP27 AH28:AP28"/>
  </dataValidations>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05"/>
  <sheetViews>
    <sheetView showGridLines="0" view="pageBreakPreview" zoomScale="90" zoomScaleNormal="100" zoomScaleSheetLayoutView="90" workbookViewId="0">
      <selection sqref="A1:K1"/>
    </sheetView>
  </sheetViews>
  <sheetFormatPr defaultColWidth="8.7265625" defaultRowHeight="23.3"/>
  <cols>
    <col min="1" max="65" width="3.7265625" style="41" customWidth="1"/>
    <col min="66" max="16384" width="8.7265625" style="41"/>
  </cols>
  <sheetData>
    <row r="1" spans="1:41">
      <c r="A1" s="517" t="s">
        <v>563</v>
      </c>
      <c r="B1" s="517"/>
      <c r="C1" s="517"/>
      <c r="D1" s="517"/>
      <c r="E1" s="517"/>
      <c r="F1" s="517"/>
      <c r="G1" s="517"/>
      <c r="H1" s="517"/>
      <c r="I1" s="517"/>
      <c r="J1" s="517"/>
      <c r="K1" s="517"/>
      <c r="AO1" s="41" t="s">
        <v>415</v>
      </c>
    </row>
    <row r="2" spans="1:41" ht="22.15" customHeight="1">
      <c r="A2" s="586" t="s">
        <v>308</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O2" s="10" t="s">
        <v>167</v>
      </c>
    </row>
    <row r="3" spans="1:41" ht="22.15" customHeight="1">
      <c r="A3" s="587"/>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O3" s="10" t="s">
        <v>168</v>
      </c>
    </row>
    <row r="4" spans="1:41" ht="22.15"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O4" s="10" t="s">
        <v>169</v>
      </c>
    </row>
    <row r="5" spans="1:41" ht="22.15"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O5" s="10" t="s">
        <v>171</v>
      </c>
    </row>
    <row r="6" spans="1:41" ht="22.15" customHeight="1">
      <c r="AO6" s="10" t="s">
        <v>170</v>
      </c>
    </row>
    <row r="7" spans="1:41" ht="22.15" customHeight="1">
      <c r="B7" s="41" t="s">
        <v>564</v>
      </c>
      <c r="AO7" s="10" t="s">
        <v>172</v>
      </c>
    </row>
    <row r="8" spans="1:41" ht="22.15" customHeight="1">
      <c r="AO8" s="10" t="s">
        <v>274</v>
      </c>
    </row>
    <row r="9" spans="1:41" ht="22.15" customHeight="1">
      <c r="A9" s="590" t="s">
        <v>565</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O9" s="10" t="s">
        <v>275</v>
      </c>
    </row>
    <row r="10" spans="1:41" ht="22.15" customHeight="1">
      <c r="A10" s="591"/>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O10" s="10" t="s">
        <v>276</v>
      </c>
    </row>
    <row r="11" spans="1:41" ht="26.35" customHeight="1">
      <c r="AO11" s="10" t="s">
        <v>277</v>
      </c>
    </row>
    <row r="12" spans="1:41" ht="22.15" customHeight="1">
      <c r="N12" s="280" t="s">
        <v>11</v>
      </c>
      <c r="O12" s="280"/>
      <c r="P12" s="280"/>
      <c r="Q12" s="280"/>
      <c r="R12" s="280"/>
      <c r="S12" s="588" t="str">
        <f>IF(様式第１及び個票!F13&lt;&gt;0,様式第１及び個票!F13,"")</f>
        <v/>
      </c>
      <c r="T12" s="588"/>
      <c r="U12" s="588"/>
      <c r="V12" s="588"/>
      <c r="W12" s="588"/>
      <c r="X12" s="588"/>
      <c r="Y12" s="588"/>
      <c r="Z12" s="588"/>
      <c r="AA12" s="588"/>
      <c r="AB12" s="588"/>
      <c r="AC12" s="588"/>
      <c r="AD12" s="588"/>
      <c r="AE12" s="588"/>
      <c r="AF12" s="588"/>
      <c r="AG12" s="588"/>
      <c r="AH12" s="588"/>
      <c r="AI12" s="588"/>
      <c r="AJ12" s="588"/>
      <c r="AO12" s="10" t="s">
        <v>278</v>
      </c>
    </row>
    <row r="13" spans="1:41" ht="22.15" customHeight="1">
      <c r="N13" s="280"/>
      <c r="O13" s="280"/>
      <c r="P13" s="280"/>
      <c r="Q13" s="280"/>
      <c r="R13" s="280"/>
      <c r="S13" s="588"/>
      <c r="T13" s="588"/>
      <c r="U13" s="588"/>
      <c r="V13" s="588"/>
      <c r="W13" s="588"/>
      <c r="X13" s="588"/>
      <c r="Y13" s="588"/>
      <c r="Z13" s="588"/>
      <c r="AA13" s="588"/>
      <c r="AB13" s="588"/>
      <c r="AC13" s="588"/>
      <c r="AD13" s="588"/>
      <c r="AE13" s="588"/>
      <c r="AF13" s="588"/>
      <c r="AG13" s="588"/>
      <c r="AH13" s="588"/>
      <c r="AI13" s="588"/>
      <c r="AJ13" s="588"/>
      <c r="AO13" s="10" t="s">
        <v>279</v>
      </c>
    </row>
    <row r="14" spans="1:41" ht="22.15" customHeight="1">
      <c r="N14" s="280" t="s">
        <v>5</v>
      </c>
      <c r="O14" s="280"/>
      <c r="P14" s="280"/>
      <c r="Q14" s="280"/>
      <c r="R14" s="280"/>
      <c r="S14" s="589" t="str">
        <f>IF(様式第１及び個票!L15&lt;&gt;0,様式第１及び個票!L15,"")</f>
        <v/>
      </c>
      <c r="T14" s="589"/>
      <c r="U14" s="589"/>
      <c r="V14" s="589"/>
      <c r="W14" s="589"/>
      <c r="X14" s="589"/>
      <c r="Y14" s="589"/>
      <c r="Z14" s="589"/>
      <c r="AA14" s="589"/>
      <c r="AB14" s="589"/>
      <c r="AC14" s="589"/>
      <c r="AD14" s="589"/>
      <c r="AE14" s="589"/>
      <c r="AF14" s="589"/>
      <c r="AG14" s="589"/>
      <c r="AH14" s="589"/>
      <c r="AI14" s="589"/>
      <c r="AJ14" s="589"/>
      <c r="AO14" s="10" t="s">
        <v>280</v>
      </c>
    </row>
    <row r="15" spans="1:41" ht="22.15" customHeight="1">
      <c r="N15" s="280"/>
      <c r="O15" s="280"/>
      <c r="P15" s="280"/>
      <c r="Q15" s="280"/>
      <c r="R15" s="280"/>
      <c r="S15" s="589"/>
      <c r="T15" s="589"/>
      <c r="U15" s="589"/>
      <c r="V15" s="589"/>
      <c r="W15" s="589"/>
      <c r="X15" s="589"/>
      <c r="Y15" s="589"/>
      <c r="Z15" s="589"/>
      <c r="AA15" s="589"/>
      <c r="AB15" s="589"/>
      <c r="AC15" s="589"/>
      <c r="AD15" s="589"/>
      <c r="AE15" s="589"/>
      <c r="AF15" s="589"/>
      <c r="AG15" s="589"/>
      <c r="AH15" s="589"/>
      <c r="AI15" s="589"/>
      <c r="AJ15" s="589"/>
      <c r="AO15" s="10" t="s">
        <v>281</v>
      </c>
    </row>
    <row r="16" spans="1:41" ht="22.15" customHeight="1">
      <c r="N16" s="280" t="s">
        <v>8</v>
      </c>
      <c r="O16" s="280"/>
      <c r="P16" s="280"/>
      <c r="Q16" s="280"/>
      <c r="R16" s="280"/>
      <c r="S16" s="588" t="str">
        <f>IF(様式第１及び個票!F17&lt;&gt;0,様式第１及び個票!F17,"")</f>
        <v/>
      </c>
      <c r="T16" s="588"/>
      <c r="U16" s="588"/>
      <c r="V16" s="588"/>
      <c r="W16" s="588"/>
      <c r="X16" s="280" t="s">
        <v>10</v>
      </c>
      <c r="Y16" s="280"/>
      <c r="Z16" s="280"/>
      <c r="AA16" s="280"/>
      <c r="AB16" s="280"/>
      <c r="AC16" s="588" t="str">
        <f>IF(様式第１及び個票!W17&lt;&gt;0,様式第１及び個票!W17,"")</f>
        <v/>
      </c>
      <c r="AD16" s="588"/>
      <c r="AE16" s="588"/>
      <c r="AF16" s="588"/>
      <c r="AG16" s="588"/>
      <c r="AH16" s="588"/>
      <c r="AI16" s="588"/>
      <c r="AJ16" s="588"/>
    </row>
    <row r="17" spans="1:75" ht="22.15" customHeight="1">
      <c r="N17" s="280"/>
      <c r="O17" s="280"/>
      <c r="P17" s="280"/>
      <c r="Q17" s="280"/>
      <c r="R17" s="280"/>
      <c r="S17" s="588"/>
      <c r="T17" s="588"/>
      <c r="U17" s="588"/>
      <c r="V17" s="588"/>
      <c r="W17" s="588"/>
      <c r="X17" s="280"/>
      <c r="Y17" s="280"/>
      <c r="Z17" s="280"/>
      <c r="AA17" s="280"/>
      <c r="AB17" s="280"/>
      <c r="AC17" s="588"/>
      <c r="AD17" s="588"/>
      <c r="AE17" s="588"/>
      <c r="AF17" s="588"/>
      <c r="AG17" s="588"/>
      <c r="AH17" s="588"/>
      <c r="AI17" s="588"/>
      <c r="AJ17" s="588"/>
    </row>
    <row r="18" spans="1:75" ht="22.15" customHeight="1">
      <c r="N18" s="280" t="s">
        <v>130</v>
      </c>
      <c r="O18" s="280"/>
      <c r="P18" s="280"/>
      <c r="Q18" s="280"/>
      <c r="R18" s="280"/>
      <c r="S18" s="571" t="str">
        <f>IF(COUNTIF(対象種別,様式第１及び個票!G27)=1,様式第１及び個票!G27,"対象外")</f>
        <v>対象外</v>
      </c>
      <c r="T18" s="572"/>
      <c r="U18" s="572"/>
      <c r="V18" s="572"/>
      <c r="W18" s="572"/>
      <c r="X18" s="572"/>
      <c r="Y18" s="572"/>
      <c r="Z18" s="572"/>
      <c r="AA18" s="572"/>
      <c r="AB18" s="572"/>
      <c r="AC18" s="572"/>
      <c r="AD18" s="572"/>
      <c r="AE18" s="572"/>
      <c r="AF18" s="572"/>
      <c r="AG18" s="572"/>
      <c r="AH18" s="572"/>
      <c r="AI18" s="572"/>
      <c r="AJ18" s="573"/>
    </row>
    <row r="19" spans="1:75" ht="22.15" customHeight="1">
      <c r="N19" s="280"/>
      <c r="O19" s="280"/>
      <c r="P19" s="280"/>
      <c r="Q19" s="280"/>
      <c r="R19" s="280"/>
      <c r="S19" s="574"/>
      <c r="T19" s="575"/>
      <c r="U19" s="575"/>
      <c r="V19" s="575"/>
      <c r="W19" s="575"/>
      <c r="X19" s="575"/>
      <c r="Y19" s="575"/>
      <c r="Z19" s="575"/>
      <c r="AA19" s="575"/>
      <c r="AB19" s="575"/>
      <c r="AC19" s="575"/>
      <c r="AD19" s="575"/>
      <c r="AE19" s="575"/>
      <c r="AF19" s="575"/>
      <c r="AG19" s="575"/>
      <c r="AH19" s="575"/>
      <c r="AI19" s="575"/>
      <c r="AJ19" s="576"/>
    </row>
    <row r="20" spans="1:75" ht="22.15" customHeight="1"/>
    <row r="21" spans="1:75" ht="22.15" customHeight="1">
      <c r="A21" s="41" t="s">
        <v>126</v>
      </c>
    </row>
    <row r="22" spans="1:75" ht="22.15" customHeight="1">
      <c r="A22" s="275" t="s">
        <v>127</v>
      </c>
      <c r="B22" s="470"/>
      <c r="C22" s="470"/>
      <c r="D22" s="577"/>
      <c r="E22" s="288" t="s">
        <v>566</v>
      </c>
      <c r="F22" s="581"/>
      <c r="G22" s="581"/>
      <c r="H22" s="581"/>
      <c r="I22" s="581"/>
      <c r="J22" s="581"/>
      <c r="K22" s="581"/>
      <c r="L22" s="582"/>
      <c r="M22" s="275" t="s">
        <v>128</v>
      </c>
      <c r="N22" s="470"/>
      <c r="O22" s="470"/>
      <c r="P22" s="577"/>
      <c r="Q22" s="288" t="s">
        <v>567</v>
      </c>
      <c r="R22" s="349"/>
      <c r="S22" s="349"/>
      <c r="T22" s="349"/>
      <c r="U22" s="349"/>
      <c r="V22" s="349"/>
      <c r="W22" s="349"/>
      <c r="X22" s="350"/>
      <c r="Y22" s="299" t="s">
        <v>129</v>
      </c>
      <c r="Z22" s="470"/>
      <c r="AA22" s="470"/>
      <c r="AB22" s="577"/>
      <c r="AC22" s="288"/>
      <c r="AD22" s="581"/>
      <c r="AE22" s="581"/>
      <c r="AF22" s="581"/>
      <c r="AG22" s="581"/>
      <c r="AH22" s="581"/>
      <c r="AI22" s="581"/>
      <c r="AJ22" s="582"/>
    </row>
    <row r="23" spans="1:75" ht="22.15" customHeight="1">
      <c r="A23" s="578"/>
      <c r="B23" s="579"/>
      <c r="C23" s="579"/>
      <c r="D23" s="580"/>
      <c r="E23" s="583"/>
      <c r="F23" s="584"/>
      <c r="G23" s="584"/>
      <c r="H23" s="584"/>
      <c r="I23" s="584"/>
      <c r="J23" s="584"/>
      <c r="K23" s="584"/>
      <c r="L23" s="585"/>
      <c r="M23" s="578"/>
      <c r="N23" s="579"/>
      <c r="O23" s="579"/>
      <c r="P23" s="580"/>
      <c r="Q23" s="351"/>
      <c r="R23" s="352"/>
      <c r="S23" s="352"/>
      <c r="T23" s="352"/>
      <c r="U23" s="352"/>
      <c r="V23" s="352"/>
      <c r="W23" s="352"/>
      <c r="X23" s="353"/>
      <c r="Y23" s="578"/>
      <c r="Z23" s="579"/>
      <c r="AA23" s="579"/>
      <c r="AB23" s="580"/>
      <c r="AC23" s="583"/>
      <c r="AD23" s="584"/>
      <c r="AE23" s="584"/>
      <c r="AF23" s="584"/>
      <c r="AG23" s="584"/>
      <c r="AH23" s="584"/>
      <c r="AI23" s="584"/>
      <c r="AJ23" s="585"/>
    </row>
    <row r="24" spans="1:75" ht="22.15" customHeight="1"/>
    <row r="25" spans="1:75" ht="22.15" customHeight="1">
      <c r="A25" s="41" t="s">
        <v>479</v>
      </c>
    </row>
    <row r="26" spans="1:75" ht="22.15" customHeight="1">
      <c r="A26" s="275" t="s">
        <v>480</v>
      </c>
      <c r="B26" s="470"/>
      <c r="C26" s="470"/>
      <c r="D26" s="577"/>
      <c r="E26" s="288"/>
      <c r="F26" s="581"/>
      <c r="G26" s="581"/>
      <c r="H26" s="581"/>
      <c r="I26" s="581"/>
      <c r="J26" s="581"/>
      <c r="K26" s="581"/>
      <c r="L26" s="582"/>
      <c r="M26" s="275" t="s">
        <v>136</v>
      </c>
      <c r="N26" s="470"/>
      <c r="O26" s="470"/>
      <c r="P26" s="577"/>
      <c r="Q26" s="288"/>
      <c r="R26" s="581"/>
      <c r="S26" s="581"/>
      <c r="T26" s="581"/>
      <c r="U26" s="581"/>
      <c r="V26" s="581"/>
      <c r="W26" s="581"/>
      <c r="X26" s="582"/>
      <c r="Y26" s="299" t="s">
        <v>129</v>
      </c>
      <c r="Z26" s="470"/>
      <c r="AA26" s="470"/>
      <c r="AB26" s="577"/>
      <c r="AC26" s="288"/>
      <c r="AD26" s="581"/>
      <c r="AE26" s="581"/>
      <c r="AF26" s="581"/>
      <c r="AG26" s="581"/>
      <c r="AH26" s="581"/>
      <c r="AI26" s="581"/>
      <c r="AJ26" s="582"/>
    </row>
    <row r="27" spans="1:75" ht="22.15" customHeight="1">
      <c r="A27" s="578"/>
      <c r="B27" s="579"/>
      <c r="C27" s="579"/>
      <c r="D27" s="580"/>
      <c r="E27" s="583"/>
      <c r="F27" s="584"/>
      <c r="G27" s="584"/>
      <c r="H27" s="584"/>
      <c r="I27" s="584"/>
      <c r="J27" s="584"/>
      <c r="K27" s="584"/>
      <c r="L27" s="585"/>
      <c r="M27" s="578"/>
      <c r="N27" s="579"/>
      <c r="O27" s="579"/>
      <c r="P27" s="580"/>
      <c r="Q27" s="583"/>
      <c r="R27" s="584"/>
      <c r="S27" s="584"/>
      <c r="T27" s="584"/>
      <c r="U27" s="584"/>
      <c r="V27" s="584"/>
      <c r="W27" s="584"/>
      <c r="X27" s="585"/>
      <c r="Y27" s="578"/>
      <c r="Z27" s="579"/>
      <c r="AA27" s="579"/>
      <c r="AB27" s="580"/>
      <c r="AC27" s="583"/>
      <c r="AD27" s="584"/>
      <c r="AE27" s="584"/>
      <c r="AF27" s="584"/>
      <c r="AG27" s="584"/>
      <c r="AH27" s="584"/>
      <c r="AI27" s="584"/>
      <c r="AJ27" s="585"/>
    </row>
    <row r="28" spans="1:75" ht="22.15" customHeight="1">
      <c r="A28" s="275" t="s">
        <v>481</v>
      </c>
      <c r="B28" s="470"/>
      <c r="C28" s="470"/>
      <c r="D28" s="577"/>
      <c r="E28" s="288"/>
      <c r="F28" s="581"/>
      <c r="G28" s="581"/>
      <c r="H28" s="581"/>
      <c r="I28" s="581"/>
      <c r="J28" s="581"/>
      <c r="K28" s="581"/>
      <c r="L28" s="582"/>
      <c r="M28" s="275" t="s">
        <v>136</v>
      </c>
      <c r="N28" s="470"/>
      <c r="O28" s="470"/>
      <c r="P28" s="577"/>
      <c r="Q28" s="288"/>
      <c r="R28" s="581"/>
      <c r="S28" s="581"/>
      <c r="T28" s="581"/>
      <c r="U28" s="581"/>
      <c r="V28" s="581"/>
      <c r="W28" s="581"/>
      <c r="X28" s="582"/>
      <c r="Y28" s="299" t="s">
        <v>129</v>
      </c>
      <c r="Z28" s="470"/>
      <c r="AA28" s="470"/>
      <c r="AB28" s="577"/>
      <c r="AC28" s="288"/>
      <c r="AD28" s="581"/>
      <c r="AE28" s="581"/>
      <c r="AF28" s="581"/>
      <c r="AG28" s="581"/>
      <c r="AH28" s="581"/>
      <c r="AI28" s="581"/>
      <c r="AJ28" s="582"/>
    </row>
    <row r="29" spans="1:75" ht="22.15" customHeight="1">
      <c r="A29" s="578"/>
      <c r="B29" s="579"/>
      <c r="C29" s="579"/>
      <c r="D29" s="580"/>
      <c r="E29" s="583"/>
      <c r="F29" s="584"/>
      <c r="G29" s="584"/>
      <c r="H29" s="584"/>
      <c r="I29" s="584"/>
      <c r="J29" s="584"/>
      <c r="K29" s="584"/>
      <c r="L29" s="585"/>
      <c r="M29" s="578"/>
      <c r="N29" s="579"/>
      <c r="O29" s="579"/>
      <c r="P29" s="580"/>
      <c r="Q29" s="583"/>
      <c r="R29" s="584"/>
      <c r="S29" s="584"/>
      <c r="T29" s="584"/>
      <c r="U29" s="584"/>
      <c r="V29" s="584"/>
      <c r="W29" s="584"/>
      <c r="X29" s="585"/>
      <c r="Y29" s="578"/>
      <c r="Z29" s="579"/>
      <c r="AA29" s="579"/>
      <c r="AB29" s="580"/>
      <c r="AC29" s="583"/>
      <c r="AD29" s="584"/>
      <c r="AE29" s="584"/>
      <c r="AF29" s="584"/>
      <c r="AG29" s="584"/>
      <c r="AH29" s="584"/>
      <c r="AI29" s="584"/>
      <c r="AJ29" s="585"/>
    </row>
    <row r="30" spans="1:75" ht="22.15" customHeight="1">
      <c r="A30" s="275" t="s">
        <v>482</v>
      </c>
      <c r="B30" s="470"/>
      <c r="C30" s="470"/>
      <c r="D30" s="577"/>
      <c r="E30" s="288"/>
      <c r="F30" s="581"/>
      <c r="G30" s="581"/>
      <c r="H30" s="581"/>
      <c r="I30" s="581"/>
      <c r="J30" s="581"/>
      <c r="K30" s="581"/>
      <c r="L30" s="582"/>
      <c r="M30" s="275" t="s">
        <v>136</v>
      </c>
      <c r="N30" s="470"/>
      <c r="O30" s="470"/>
      <c r="P30" s="577"/>
      <c r="Q30" s="288"/>
      <c r="R30" s="581"/>
      <c r="S30" s="581"/>
      <c r="T30" s="581"/>
      <c r="U30" s="581"/>
      <c r="V30" s="581"/>
      <c r="W30" s="581"/>
      <c r="X30" s="582"/>
      <c r="Y30" s="299" t="s">
        <v>129</v>
      </c>
      <c r="Z30" s="470"/>
      <c r="AA30" s="470"/>
      <c r="AB30" s="577"/>
      <c r="AC30" s="288"/>
      <c r="AD30" s="581"/>
      <c r="AE30" s="581"/>
      <c r="AF30" s="581"/>
      <c r="AG30" s="581"/>
      <c r="AH30" s="581"/>
      <c r="AI30" s="581"/>
      <c r="AJ30" s="582"/>
    </row>
    <row r="31" spans="1:75" ht="22.15" customHeight="1">
      <c r="A31" s="578"/>
      <c r="B31" s="579"/>
      <c r="C31" s="579"/>
      <c r="D31" s="580"/>
      <c r="E31" s="583"/>
      <c r="F31" s="584"/>
      <c r="G31" s="584"/>
      <c r="H31" s="584"/>
      <c r="I31" s="584"/>
      <c r="J31" s="584"/>
      <c r="K31" s="584"/>
      <c r="L31" s="585"/>
      <c r="M31" s="578"/>
      <c r="N31" s="579"/>
      <c r="O31" s="579"/>
      <c r="P31" s="580"/>
      <c r="Q31" s="583"/>
      <c r="R31" s="584"/>
      <c r="S31" s="584"/>
      <c r="T31" s="584"/>
      <c r="U31" s="584"/>
      <c r="V31" s="584"/>
      <c r="W31" s="584"/>
      <c r="X31" s="585"/>
      <c r="Y31" s="578"/>
      <c r="Z31" s="579"/>
      <c r="AA31" s="579"/>
      <c r="AB31" s="580"/>
      <c r="AC31" s="583"/>
      <c r="AD31" s="584"/>
      <c r="AE31" s="584"/>
      <c r="AF31" s="584"/>
      <c r="AG31" s="584"/>
      <c r="AH31" s="584"/>
      <c r="AI31" s="584"/>
      <c r="AJ31" s="585"/>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1:75" ht="22.1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1:75" ht="22.15" customHeight="1">
      <c r="A33" s="41" t="s">
        <v>586</v>
      </c>
      <c r="AN33" s="44"/>
      <c r="AO33" s="639"/>
      <c r="AP33" s="640"/>
      <c r="AQ33" s="640"/>
      <c r="AR33" s="640"/>
      <c r="AS33" s="640"/>
      <c r="AT33" s="640"/>
      <c r="AU33" s="640"/>
      <c r="AV33" s="640"/>
      <c r="AW33" s="640"/>
      <c r="AX33" s="640"/>
      <c r="AY33" s="640"/>
      <c r="AZ33" s="611"/>
      <c r="BA33" s="611"/>
      <c r="BB33" s="611"/>
      <c r="BC33" s="611"/>
      <c r="BD33" s="611"/>
      <c r="BE33" s="611"/>
      <c r="BF33" s="611"/>
      <c r="BG33" s="611"/>
      <c r="BH33" s="611"/>
      <c r="BI33" s="611"/>
      <c r="BJ33" s="611"/>
      <c r="BK33" s="611"/>
      <c r="BL33" s="611"/>
      <c r="BM33" s="611"/>
      <c r="BN33" s="611"/>
      <c r="BO33" s="611"/>
      <c r="BP33" s="611"/>
      <c r="BQ33" s="611"/>
      <c r="BR33" s="611"/>
      <c r="BS33" s="611"/>
      <c r="BT33" s="611"/>
      <c r="BU33" s="611"/>
      <c r="BV33" s="611"/>
      <c r="BW33" s="611"/>
    </row>
    <row r="34" spans="1:75" ht="22.15" customHeight="1">
      <c r="B34" s="43"/>
      <c r="C34" s="621" t="s">
        <v>361</v>
      </c>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N34" s="44"/>
      <c r="AO34" s="640"/>
      <c r="AP34" s="640"/>
      <c r="AQ34" s="640"/>
      <c r="AR34" s="640"/>
      <c r="AS34" s="640"/>
      <c r="AT34" s="640"/>
      <c r="AU34" s="640"/>
      <c r="AV34" s="640"/>
      <c r="AW34" s="640"/>
      <c r="AX34" s="640"/>
      <c r="AY34" s="640"/>
      <c r="AZ34" s="611"/>
      <c r="BA34" s="611"/>
      <c r="BB34" s="611"/>
      <c r="BC34" s="611"/>
      <c r="BD34" s="611"/>
      <c r="BE34" s="611"/>
      <c r="BF34" s="611"/>
      <c r="BG34" s="611"/>
      <c r="BH34" s="611"/>
      <c r="BI34" s="611"/>
      <c r="BJ34" s="611"/>
      <c r="BK34" s="611"/>
      <c r="BL34" s="611"/>
      <c r="BM34" s="611"/>
      <c r="BN34" s="611"/>
      <c r="BO34" s="611"/>
      <c r="BP34" s="611"/>
      <c r="BQ34" s="611"/>
      <c r="BR34" s="611"/>
      <c r="BS34" s="611"/>
      <c r="BT34" s="611"/>
      <c r="BU34" s="611"/>
      <c r="BV34" s="611"/>
      <c r="BW34" s="611"/>
    </row>
    <row r="35" spans="1:75" ht="22.15" customHeight="1">
      <c r="C35" s="637" t="s">
        <v>524</v>
      </c>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N35" s="44"/>
      <c r="AO35" s="639"/>
      <c r="AP35" s="640"/>
      <c r="AQ35" s="640"/>
      <c r="AR35" s="640"/>
      <c r="AS35" s="640"/>
      <c r="AT35" s="640"/>
      <c r="AU35" s="640"/>
      <c r="AV35" s="640"/>
      <c r="AW35" s="640"/>
      <c r="AX35" s="640"/>
      <c r="AY35" s="640"/>
      <c r="AZ35" s="611"/>
      <c r="BA35" s="611"/>
      <c r="BB35" s="611"/>
      <c r="BC35" s="611"/>
      <c r="BD35" s="611"/>
      <c r="BE35" s="611"/>
      <c r="BF35" s="611"/>
      <c r="BG35" s="611"/>
      <c r="BH35" s="611"/>
      <c r="BI35" s="611"/>
      <c r="BJ35" s="611"/>
      <c r="BK35" s="611"/>
      <c r="BL35" s="611"/>
      <c r="BM35" s="611"/>
      <c r="BN35" s="611"/>
      <c r="BO35" s="611"/>
      <c r="BP35" s="611"/>
      <c r="BQ35" s="611"/>
      <c r="BR35" s="611"/>
      <c r="BS35" s="611"/>
      <c r="BT35" s="611"/>
      <c r="BU35" s="611"/>
      <c r="BV35" s="611"/>
      <c r="BW35" s="611"/>
    </row>
    <row r="36" spans="1:75" ht="23.3" customHeight="1">
      <c r="C36" s="621" t="s">
        <v>362</v>
      </c>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N36" s="44"/>
      <c r="AO36" s="640"/>
      <c r="AP36" s="640"/>
      <c r="AQ36" s="640"/>
      <c r="AR36" s="640"/>
      <c r="AS36" s="640"/>
      <c r="AT36" s="640"/>
      <c r="AU36" s="640"/>
      <c r="AV36" s="640"/>
      <c r="AW36" s="640"/>
      <c r="AX36" s="640"/>
      <c r="AY36" s="640"/>
      <c r="AZ36" s="611"/>
      <c r="BA36" s="611"/>
      <c r="BB36" s="611"/>
      <c r="BC36" s="611"/>
      <c r="BD36" s="611"/>
      <c r="BE36" s="611"/>
      <c r="BF36" s="611"/>
      <c r="BG36" s="611"/>
      <c r="BH36" s="611"/>
      <c r="BI36" s="611"/>
      <c r="BJ36" s="611"/>
      <c r="BK36" s="611"/>
      <c r="BL36" s="611"/>
      <c r="BM36" s="611"/>
      <c r="BN36" s="611"/>
      <c r="BO36" s="611"/>
      <c r="BP36" s="611"/>
      <c r="BQ36" s="611"/>
      <c r="BR36" s="611"/>
      <c r="BS36" s="611"/>
      <c r="BT36" s="611"/>
      <c r="BU36" s="611"/>
      <c r="BV36" s="611"/>
      <c r="BW36" s="611"/>
    </row>
    <row r="37" spans="1:75" ht="23.3" customHeight="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N37" s="44"/>
      <c r="AO37" s="639"/>
      <c r="AP37" s="640"/>
      <c r="AQ37" s="640"/>
      <c r="AR37" s="640"/>
      <c r="AS37" s="640"/>
      <c r="AT37" s="640"/>
      <c r="AU37" s="640"/>
      <c r="AV37" s="640"/>
      <c r="AW37" s="640"/>
      <c r="AX37" s="640"/>
      <c r="AY37" s="640"/>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1"/>
      <c r="BW37" s="611"/>
    </row>
    <row r="38" spans="1:75" ht="23.3" customHeight="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N38" s="44"/>
      <c r="AO38" s="640"/>
      <c r="AP38" s="640"/>
      <c r="AQ38" s="640"/>
      <c r="AR38" s="640"/>
      <c r="AS38" s="640"/>
      <c r="AT38" s="640"/>
      <c r="AU38" s="640"/>
      <c r="AV38" s="640"/>
      <c r="AW38" s="640"/>
      <c r="AX38" s="640"/>
      <c r="AY38" s="640"/>
      <c r="AZ38" s="611"/>
      <c r="BA38" s="611"/>
      <c r="BB38" s="611"/>
      <c r="BC38" s="611"/>
      <c r="BD38" s="611"/>
      <c r="BE38" s="611"/>
      <c r="BF38" s="611"/>
      <c r="BG38" s="611"/>
      <c r="BH38" s="611"/>
      <c r="BI38" s="611"/>
      <c r="BJ38" s="611"/>
      <c r="BK38" s="611"/>
      <c r="BL38" s="611"/>
      <c r="BM38" s="611"/>
      <c r="BN38" s="611"/>
      <c r="BO38" s="611"/>
      <c r="BP38" s="611"/>
      <c r="BQ38" s="611"/>
      <c r="BR38" s="611"/>
      <c r="BS38" s="611"/>
      <c r="BT38" s="611"/>
      <c r="BU38" s="611"/>
      <c r="BV38" s="611"/>
      <c r="BW38" s="611"/>
    </row>
    <row r="39" spans="1:75" ht="23.3" customHeight="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row>
    <row r="40" spans="1:75" ht="23.3" customHeight="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row>
    <row r="41" spans="1:75" ht="22.15" customHeight="1">
      <c r="A41" s="612" t="s">
        <v>327</v>
      </c>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row>
    <row r="42" spans="1:75" ht="22.15" customHeight="1">
      <c r="A42" s="595" t="s">
        <v>142</v>
      </c>
      <c r="B42" s="641"/>
      <c r="C42" s="614" t="s">
        <v>137</v>
      </c>
      <c r="D42" s="615"/>
      <c r="E42" s="615"/>
      <c r="F42" s="634" t="s">
        <v>141</v>
      </c>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636"/>
    </row>
    <row r="43" spans="1:75" ht="22.15" customHeight="1">
      <c r="A43" s="592" t="s">
        <v>412</v>
      </c>
      <c r="B43" s="593"/>
      <c r="C43" s="616"/>
      <c r="D43" s="617"/>
      <c r="E43" s="617"/>
      <c r="F43" s="623"/>
      <c r="G43" s="624"/>
      <c r="H43" s="624"/>
      <c r="I43" s="624"/>
      <c r="J43" s="624"/>
      <c r="K43" s="624"/>
      <c r="L43" s="624"/>
      <c r="M43" s="624"/>
      <c r="N43" s="624"/>
      <c r="O43" s="624"/>
      <c r="P43" s="624"/>
      <c r="Q43" s="624"/>
      <c r="R43" s="624"/>
      <c r="S43" s="624"/>
      <c r="T43" s="624"/>
      <c r="U43" s="624"/>
      <c r="V43" s="624"/>
      <c r="W43" s="624"/>
      <c r="X43" s="624"/>
      <c r="Y43" s="624"/>
      <c r="Z43" s="624"/>
      <c r="AA43" s="624"/>
      <c r="AB43" s="624"/>
      <c r="AC43" s="624"/>
      <c r="AD43" s="624"/>
      <c r="AE43" s="624"/>
      <c r="AF43" s="624"/>
      <c r="AG43" s="624"/>
      <c r="AH43" s="624"/>
      <c r="AI43" s="624"/>
      <c r="AJ43" s="625"/>
    </row>
    <row r="44" spans="1:75" ht="25.2" customHeight="1">
      <c r="A44" s="594"/>
      <c r="B44" s="593"/>
      <c r="C44" s="617"/>
      <c r="D44" s="617"/>
      <c r="E44" s="617"/>
      <c r="F44" s="626"/>
      <c r="G44" s="627"/>
      <c r="H44" s="627"/>
      <c r="I44" s="627"/>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8"/>
    </row>
    <row r="45" spans="1:75" ht="24.8" customHeight="1">
      <c r="A45" s="592" t="s">
        <v>413</v>
      </c>
      <c r="B45" s="593"/>
      <c r="C45" s="622"/>
      <c r="D45" s="617"/>
      <c r="E45" s="617"/>
      <c r="F45" s="623"/>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c r="AI45" s="624"/>
      <c r="AJ45" s="625"/>
    </row>
    <row r="46" spans="1:75" ht="25.2" customHeight="1">
      <c r="A46" s="594"/>
      <c r="B46" s="593"/>
      <c r="C46" s="617"/>
      <c r="D46" s="617"/>
      <c r="E46" s="617"/>
      <c r="F46" s="626"/>
      <c r="G46" s="627"/>
      <c r="H46" s="627"/>
      <c r="I46" s="627"/>
      <c r="J46" s="627"/>
      <c r="K46" s="627"/>
      <c r="L46" s="627"/>
      <c r="M46" s="627"/>
      <c r="N46" s="627"/>
      <c r="O46" s="627"/>
      <c r="P46" s="627"/>
      <c r="Q46" s="627"/>
      <c r="R46" s="627"/>
      <c r="S46" s="627"/>
      <c r="T46" s="627"/>
      <c r="U46" s="627"/>
      <c r="V46" s="627"/>
      <c r="W46" s="627"/>
      <c r="X46" s="627"/>
      <c r="Y46" s="627"/>
      <c r="Z46" s="627"/>
      <c r="AA46" s="627"/>
      <c r="AB46" s="627"/>
      <c r="AC46" s="627"/>
      <c r="AD46" s="627"/>
      <c r="AE46" s="627"/>
      <c r="AF46" s="627"/>
      <c r="AG46" s="627"/>
      <c r="AH46" s="627"/>
      <c r="AI46" s="627"/>
      <c r="AJ46" s="628"/>
      <c r="AK46" s="41" t="str">
        <f>IF(COUNTA(A45:AJ46)=3,"〇","")</f>
        <v/>
      </c>
      <c r="AM46" s="41" t="str">
        <f>IF(AK46="〇",A45,"")</f>
        <v/>
      </c>
    </row>
    <row r="47" spans="1:75" ht="25.2" customHeight="1">
      <c r="A47" s="592" t="s">
        <v>408</v>
      </c>
      <c r="B47" s="593"/>
      <c r="C47" s="622"/>
      <c r="D47" s="617"/>
      <c r="E47" s="617"/>
      <c r="F47" s="623"/>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4"/>
      <c r="AJ47" s="625"/>
      <c r="AM47" s="41" t="str">
        <f>IF(AK48="〇",A47,"")</f>
        <v/>
      </c>
    </row>
    <row r="48" spans="1:75" ht="25.2" customHeight="1">
      <c r="A48" s="594"/>
      <c r="B48" s="593"/>
      <c r="C48" s="617"/>
      <c r="D48" s="617"/>
      <c r="E48" s="617"/>
      <c r="F48" s="626"/>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8"/>
      <c r="AK48" s="41" t="str">
        <f>IF(COUNTA(A47:AJ48)=3,"〇","")</f>
        <v/>
      </c>
      <c r="AM48" s="41" t="str">
        <f>IF(AK50="〇",A49,"")</f>
        <v/>
      </c>
    </row>
    <row r="49" spans="1:49" ht="25.2" customHeight="1">
      <c r="A49" s="592" t="s">
        <v>407</v>
      </c>
      <c r="B49" s="593"/>
      <c r="C49" s="622"/>
      <c r="D49" s="617"/>
      <c r="E49" s="617"/>
      <c r="F49" s="623"/>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5"/>
      <c r="AM49" s="41" t="str">
        <f>IF(AK52="〇",A51,"")</f>
        <v/>
      </c>
    </row>
    <row r="50" spans="1:49" ht="25.2" customHeight="1">
      <c r="A50" s="594"/>
      <c r="B50" s="593"/>
      <c r="C50" s="617"/>
      <c r="D50" s="617"/>
      <c r="E50" s="617"/>
      <c r="F50" s="626"/>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8"/>
      <c r="AK50" s="41" t="str">
        <f>IF(COUNTA(A49:AJ50)=3,"〇","")</f>
        <v/>
      </c>
    </row>
    <row r="51" spans="1:49" ht="25.2" customHeight="1">
      <c r="A51" s="592" t="s">
        <v>414</v>
      </c>
      <c r="B51" s="593"/>
      <c r="C51" s="622"/>
      <c r="D51" s="617"/>
      <c r="E51" s="617"/>
      <c r="F51" s="623"/>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5"/>
    </row>
    <row r="52" spans="1:49" ht="25.2" customHeight="1">
      <c r="A52" s="594"/>
      <c r="B52" s="593"/>
      <c r="C52" s="617"/>
      <c r="D52" s="617"/>
      <c r="E52" s="617"/>
      <c r="F52" s="626"/>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8"/>
      <c r="AK52" s="41" t="str">
        <f>IF(COUNTA(A51:AJ52)=3,"〇","")</f>
        <v/>
      </c>
    </row>
    <row r="53" spans="1:49" ht="25.2" customHeight="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49" ht="22.15" customHeight="1">
      <c r="A54" s="41" t="s">
        <v>143</v>
      </c>
      <c r="AW54" s="41" t="s">
        <v>132</v>
      </c>
    </row>
    <row r="55" spans="1:49" ht="22.15" customHeight="1">
      <c r="A55" s="618" t="s">
        <v>141</v>
      </c>
      <c r="B55" s="619"/>
      <c r="C55" s="620"/>
      <c r="D55" s="618" t="s">
        <v>131</v>
      </c>
      <c r="E55" s="619"/>
      <c r="F55" s="620"/>
      <c r="G55" s="618" t="s">
        <v>134</v>
      </c>
      <c r="H55" s="619"/>
      <c r="I55" s="619"/>
      <c r="J55" s="619"/>
      <c r="K55" s="620"/>
      <c r="L55" s="595" t="s">
        <v>138</v>
      </c>
      <c r="M55" s="596"/>
      <c r="N55" s="596"/>
      <c r="O55" s="596"/>
      <c r="P55" s="596"/>
      <c r="Q55" s="596"/>
      <c r="R55" s="596"/>
      <c r="S55" s="597"/>
      <c r="T55" s="597"/>
      <c r="U55" s="597"/>
      <c r="V55" s="597"/>
      <c r="W55" s="597"/>
      <c r="X55" s="597"/>
      <c r="Y55" s="597"/>
      <c r="Z55" s="597"/>
      <c r="AA55" s="597"/>
      <c r="AB55" s="598"/>
      <c r="AC55" s="629" t="s">
        <v>139</v>
      </c>
      <c r="AD55" s="630"/>
      <c r="AE55" s="630"/>
      <c r="AF55" s="630"/>
      <c r="AG55" s="629" t="s">
        <v>140</v>
      </c>
      <c r="AH55" s="630"/>
      <c r="AI55" s="630"/>
      <c r="AJ55" s="630"/>
      <c r="AW55" s="41" t="s">
        <v>133</v>
      </c>
    </row>
    <row r="56" spans="1:49" ht="22.15" customHeight="1">
      <c r="A56" s="599" t="s">
        <v>135</v>
      </c>
      <c r="B56" s="600"/>
      <c r="C56" s="601"/>
      <c r="D56" s="599" t="s">
        <v>132</v>
      </c>
      <c r="E56" s="600"/>
      <c r="F56" s="601"/>
      <c r="G56" s="599" t="s">
        <v>484</v>
      </c>
      <c r="H56" s="600"/>
      <c r="I56" s="600"/>
      <c r="J56" s="600"/>
      <c r="K56" s="601"/>
      <c r="L56" s="608" t="s">
        <v>483</v>
      </c>
      <c r="M56" s="609"/>
      <c r="N56" s="609"/>
      <c r="O56" s="609"/>
      <c r="P56" s="609"/>
      <c r="Q56" s="609"/>
      <c r="R56" s="609"/>
      <c r="S56" s="609"/>
      <c r="T56" s="609"/>
      <c r="U56" s="609"/>
      <c r="V56" s="609"/>
      <c r="W56" s="609"/>
      <c r="X56" s="609"/>
      <c r="Y56" s="609"/>
      <c r="Z56" s="609"/>
      <c r="AA56" s="609"/>
      <c r="AB56" s="610"/>
      <c r="AC56" s="631">
        <v>21000</v>
      </c>
      <c r="AD56" s="632"/>
      <c r="AE56" s="632"/>
      <c r="AF56" s="633"/>
      <c r="AG56" s="642">
        <f>IF(AC56&lt;20000,AC56,20000)</f>
        <v>20000</v>
      </c>
      <c r="AH56" s="643"/>
      <c r="AI56" s="643"/>
      <c r="AJ56" s="644"/>
    </row>
    <row r="57" spans="1:49" ht="22.15" customHeight="1">
      <c r="A57" s="602"/>
      <c r="B57" s="603"/>
      <c r="C57" s="604"/>
      <c r="D57" s="605"/>
      <c r="E57" s="606"/>
      <c r="F57" s="607"/>
      <c r="G57" s="605"/>
      <c r="H57" s="606"/>
      <c r="I57" s="606"/>
      <c r="J57" s="606"/>
      <c r="K57" s="607"/>
      <c r="L57" s="605"/>
      <c r="M57" s="606"/>
      <c r="N57" s="606"/>
      <c r="O57" s="606"/>
      <c r="P57" s="606"/>
      <c r="Q57" s="606"/>
      <c r="R57" s="606"/>
      <c r="S57" s="606"/>
      <c r="T57" s="606"/>
      <c r="U57" s="606"/>
      <c r="V57" s="606"/>
      <c r="W57" s="606"/>
      <c r="X57" s="606"/>
      <c r="Y57" s="606"/>
      <c r="Z57" s="606"/>
      <c r="AA57" s="606"/>
      <c r="AB57" s="607"/>
      <c r="AC57" s="605"/>
      <c r="AD57" s="606"/>
      <c r="AE57" s="606"/>
      <c r="AF57" s="607"/>
      <c r="AG57" s="645"/>
      <c r="AH57" s="646"/>
      <c r="AI57" s="646"/>
      <c r="AJ57" s="647"/>
    </row>
    <row r="58" spans="1:49" ht="22.15" customHeight="1">
      <c r="A58" s="288"/>
      <c r="B58" s="581"/>
      <c r="C58" s="648"/>
      <c r="D58" s="288"/>
      <c r="E58" s="581"/>
      <c r="F58" s="582"/>
      <c r="G58" s="288"/>
      <c r="H58" s="581"/>
      <c r="I58" s="581"/>
      <c r="J58" s="581"/>
      <c r="K58" s="582"/>
      <c r="L58" s="652"/>
      <c r="M58" s="454"/>
      <c r="N58" s="454"/>
      <c r="O58" s="454"/>
      <c r="P58" s="454"/>
      <c r="Q58" s="454"/>
      <c r="R58" s="454"/>
      <c r="S58" s="653"/>
      <c r="T58" s="653"/>
      <c r="U58" s="653"/>
      <c r="V58" s="653"/>
      <c r="W58" s="653"/>
      <c r="X58" s="653"/>
      <c r="Y58" s="653"/>
      <c r="Z58" s="653"/>
      <c r="AA58" s="653"/>
      <c r="AB58" s="654"/>
      <c r="AC58" s="655"/>
      <c r="AD58" s="656"/>
      <c r="AE58" s="656"/>
      <c r="AF58" s="657"/>
      <c r="AG58" s="642">
        <f t="shared" ref="AG58" si="0">IF(AC58&lt;20000,AC58,20000)</f>
        <v>0</v>
      </c>
      <c r="AH58" s="643"/>
      <c r="AI58" s="643"/>
      <c r="AJ58" s="644"/>
    </row>
    <row r="59" spans="1:49" ht="22.15" customHeight="1">
      <c r="A59" s="649"/>
      <c r="B59" s="650"/>
      <c r="C59" s="651"/>
      <c r="D59" s="456"/>
      <c r="E59" s="457"/>
      <c r="F59" s="458"/>
      <c r="G59" s="456"/>
      <c r="H59" s="457"/>
      <c r="I59" s="457"/>
      <c r="J59" s="457"/>
      <c r="K59" s="458"/>
      <c r="L59" s="456"/>
      <c r="M59" s="457"/>
      <c r="N59" s="457"/>
      <c r="O59" s="457"/>
      <c r="P59" s="457"/>
      <c r="Q59" s="457"/>
      <c r="R59" s="457"/>
      <c r="S59" s="457"/>
      <c r="T59" s="457"/>
      <c r="U59" s="457"/>
      <c r="V59" s="457"/>
      <c r="W59" s="457"/>
      <c r="X59" s="457"/>
      <c r="Y59" s="457"/>
      <c r="Z59" s="457"/>
      <c r="AA59" s="457"/>
      <c r="AB59" s="458"/>
      <c r="AC59" s="456"/>
      <c r="AD59" s="457"/>
      <c r="AE59" s="457"/>
      <c r="AF59" s="458"/>
      <c r="AG59" s="645"/>
      <c r="AH59" s="646"/>
      <c r="AI59" s="646"/>
      <c r="AJ59" s="647"/>
    </row>
    <row r="60" spans="1:49" ht="22.15" customHeight="1">
      <c r="A60" s="288"/>
      <c r="B60" s="581"/>
      <c r="C60" s="648"/>
      <c r="D60" s="288"/>
      <c r="E60" s="581"/>
      <c r="F60" s="582"/>
      <c r="G60" s="288"/>
      <c r="H60" s="581"/>
      <c r="I60" s="581"/>
      <c r="J60" s="581"/>
      <c r="K60" s="582"/>
      <c r="L60" s="652"/>
      <c r="M60" s="454"/>
      <c r="N60" s="454"/>
      <c r="O60" s="454"/>
      <c r="P60" s="454"/>
      <c r="Q60" s="454"/>
      <c r="R60" s="454"/>
      <c r="S60" s="653"/>
      <c r="T60" s="653"/>
      <c r="U60" s="653"/>
      <c r="V60" s="653"/>
      <c r="W60" s="653"/>
      <c r="X60" s="653"/>
      <c r="Y60" s="653"/>
      <c r="Z60" s="653"/>
      <c r="AA60" s="653"/>
      <c r="AB60" s="654"/>
      <c r="AC60" s="655"/>
      <c r="AD60" s="656"/>
      <c r="AE60" s="656"/>
      <c r="AF60" s="657"/>
      <c r="AG60" s="642">
        <f t="shared" ref="AG60" si="1">IF(AC60&lt;20000,AC60,20000)</f>
        <v>0</v>
      </c>
      <c r="AH60" s="643"/>
      <c r="AI60" s="643"/>
      <c r="AJ60" s="644"/>
    </row>
    <row r="61" spans="1:49" ht="22.15" customHeight="1">
      <c r="A61" s="649"/>
      <c r="B61" s="650"/>
      <c r="C61" s="651"/>
      <c r="D61" s="456"/>
      <c r="E61" s="457"/>
      <c r="F61" s="458"/>
      <c r="G61" s="456"/>
      <c r="H61" s="457"/>
      <c r="I61" s="457"/>
      <c r="J61" s="457"/>
      <c r="K61" s="458"/>
      <c r="L61" s="456"/>
      <c r="M61" s="457"/>
      <c r="N61" s="457"/>
      <c r="O61" s="457"/>
      <c r="P61" s="457"/>
      <c r="Q61" s="457"/>
      <c r="R61" s="457"/>
      <c r="S61" s="457"/>
      <c r="T61" s="457"/>
      <c r="U61" s="457"/>
      <c r="V61" s="457"/>
      <c r="W61" s="457"/>
      <c r="X61" s="457"/>
      <c r="Y61" s="457"/>
      <c r="Z61" s="457"/>
      <c r="AA61" s="457"/>
      <c r="AB61" s="458"/>
      <c r="AC61" s="456"/>
      <c r="AD61" s="457"/>
      <c r="AE61" s="457"/>
      <c r="AF61" s="458"/>
      <c r="AG61" s="645"/>
      <c r="AH61" s="646"/>
      <c r="AI61" s="646"/>
      <c r="AJ61" s="647"/>
    </row>
    <row r="62" spans="1:49" ht="22.15" customHeight="1">
      <c r="A62" s="288"/>
      <c r="B62" s="581"/>
      <c r="C62" s="648"/>
      <c r="D62" s="288"/>
      <c r="E62" s="581"/>
      <c r="F62" s="582"/>
      <c r="G62" s="288"/>
      <c r="H62" s="581"/>
      <c r="I62" s="581"/>
      <c r="J62" s="581"/>
      <c r="K62" s="582"/>
      <c r="L62" s="652"/>
      <c r="M62" s="454"/>
      <c r="N62" s="454"/>
      <c r="O62" s="454"/>
      <c r="P62" s="454"/>
      <c r="Q62" s="454"/>
      <c r="R62" s="454"/>
      <c r="S62" s="653"/>
      <c r="T62" s="653"/>
      <c r="U62" s="653"/>
      <c r="V62" s="653"/>
      <c r="W62" s="653"/>
      <c r="X62" s="653"/>
      <c r="Y62" s="653"/>
      <c r="Z62" s="653"/>
      <c r="AA62" s="653"/>
      <c r="AB62" s="654"/>
      <c r="AC62" s="655"/>
      <c r="AD62" s="656"/>
      <c r="AE62" s="656"/>
      <c r="AF62" s="657"/>
      <c r="AG62" s="642">
        <f t="shared" ref="AG62" si="2">IF(AC62&lt;20000,AC62,20000)</f>
        <v>0</v>
      </c>
      <c r="AH62" s="643"/>
      <c r="AI62" s="643"/>
      <c r="AJ62" s="644"/>
    </row>
    <row r="63" spans="1:49" ht="22.15" customHeight="1">
      <c r="A63" s="649"/>
      <c r="B63" s="650"/>
      <c r="C63" s="651"/>
      <c r="D63" s="456"/>
      <c r="E63" s="457"/>
      <c r="F63" s="458"/>
      <c r="G63" s="456"/>
      <c r="H63" s="457"/>
      <c r="I63" s="457"/>
      <c r="J63" s="457"/>
      <c r="K63" s="458"/>
      <c r="L63" s="456"/>
      <c r="M63" s="457"/>
      <c r="N63" s="457"/>
      <c r="O63" s="457"/>
      <c r="P63" s="457"/>
      <c r="Q63" s="457"/>
      <c r="R63" s="457"/>
      <c r="S63" s="457"/>
      <c r="T63" s="457"/>
      <c r="U63" s="457"/>
      <c r="V63" s="457"/>
      <c r="W63" s="457"/>
      <c r="X63" s="457"/>
      <c r="Y63" s="457"/>
      <c r="Z63" s="457"/>
      <c r="AA63" s="457"/>
      <c r="AB63" s="458"/>
      <c r="AC63" s="456"/>
      <c r="AD63" s="457"/>
      <c r="AE63" s="457"/>
      <c r="AF63" s="458"/>
      <c r="AG63" s="645"/>
      <c r="AH63" s="646"/>
      <c r="AI63" s="646"/>
      <c r="AJ63" s="647"/>
    </row>
    <row r="64" spans="1:49" ht="22.15" customHeight="1">
      <c r="A64" s="288"/>
      <c r="B64" s="581"/>
      <c r="C64" s="648"/>
      <c r="D64" s="288"/>
      <c r="E64" s="581"/>
      <c r="F64" s="582"/>
      <c r="G64" s="288"/>
      <c r="H64" s="581"/>
      <c r="I64" s="581"/>
      <c r="J64" s="581"/>
      <c r="K64" s="582"/>
      <c r="L64" s="652"/>
      <c r="M64" s="454"/>
      <c r="N64" s="454"/>
      <c r="O64" s="454"/>
      <c r="P64" s="454"/>
      <c r="Q64" s="454"/>
      <c r="R64" s="454"/>
      <c r="S64" s="653"/>
      <c r="T64" s="653"/>
      <c r="U64" s="653"/>
      <c r="V64" s="653"/>
      <c r="W64" s="653"/>
      <c r="X64" s="653"/>
      <c r="Y64" s="653"/>
      <c r="Z64" s="653"/>
      <c r="AA64" s="653"/>
      <c r="AB64" s="654"/>
      <c r="AC64" s="655"/>
      <c r="AD64" s="656"/>
      <c r="AE64" s="656"/>
      <c r="AF64" s="657"/>
      <c r="AG64" s="642">
        <f t="shared" ref="AG64" si="3">IF(AC64&lt;20000,AC64,20000)</f>
        <v>0</v>
      </c>
      <c r="AH64" s="643"/>
      <c r="AI64" s="643"/>
      <c r="AJ64" s="644"/>
    </row>
    <row r="65" spans="1:39" ht="22.15" customHeight="1">
      <c r="A65" s="649"/>
      <c r="B65" s="650"/>
      <c r="C65" s="651"/>
      <c r="D65" s="456"/>
      <c r="E65" s="457"/>
      <c r="F65" s="458"/>
      <c r="G65" s="456"/>
      <c r="H65" s="457"/>
      <c r="I65" s="457"/>
      <c r="J65" s="457"/>
      <c r="K65" s="458"/>
      <c r="L65" s="456"/>
      <c r="M65" s="457"/>
      <c r="N65" s="457"/>
      <c r="O65" s="457"/>
      <c r="P65" s="457"/>
      <c r="Q65" s="457"/>
      <c r="R65" s="457"/>
      <c r="S65" s="457"/>
      <c r="T65" s="457"/>
      <c r="U65" s="457"/>
      <c r="V65" s="457"/>
      <c r="W65" s="457"/>
      <c r="X65" s="457"/>
      <c r="Y65" s="457"/>
      <c r="Z65" s="457"/>
      <c r="AA65" s="457"/>
      <c r="AB65" s="458"/>
      <c r="AC65" s="456"/>
      <c r="AD65" s="457"/>
      <c r="AE65" s="457"/>
      <c r="AF65" s="458"/>
      <c r="AG65" s="645"/>
      <c r="AH65" s="646"/>
      <c r="AI65" s="646"/>
      <c r="AJ65" s="647"/>
    </row>
    <row r="66" spans="1:39" ht="22.15" customHeight="1">
      <c r="A66" s="288"/>
      <c r="B66" s="581"/>
      <c r="C66" s="648"/>
      <c r="D66" s="288"/>
      <c r="E66" s="581"/>
      <c r="F66" s="582"/>
      <c r="G66" s="288"/>
      <c r="H66" s="581"/>
      <c r="I66" s="581"/>
      <c r="J66" s="581"/>
      <c r="K66" s="582"/>
      <c r="L66" s="652"/>
      <c r="M66" s="454"/>
      <c r="N66" s="454"/>
      <c r="O66" s="454"/>
      <c r="P66" s="454"/>
      <c r="Q66" s="454"/>
      <c r="R66" s="454"/>
      <c r="S66" s="653"/>
      <c r="T66" s="653"/>
      <c r="U66" s="653"/>
      <c r="V66" s="653"/>
      <c r="W66" s="653"/>
      <c r="X66" s="653"/>
      <c r="Y66" s="653"/>
      <c r="Z66" s="653"/>
      <c r="AA66" s="653"/>
      <c r="AB66" s="654"/>
      <c r="AC66" s="655"/>
      <c r="AD66" s="656"/>
      <c r="AE66" s="656"/>
      <c r="AF66" s="657"/>
      <c r="AG66" s="642">
        <f t="shared" ref="AG66" si="4">IF(AC66&lt;20000,AC66,20000)</f>
        <v>0</v>
      </c>
      <c r="AH66" s="643"/>
      <c r="AI66" s="643"/>
      <c r="AJ66" s="644"/>
    </row>
    <row r="67" spans="1:39" ht="22.15" customHeight="1">
      <c r="A67" s="649"/>
      <c r="B67" s="650"/>
      <c r="C67" s="651"/>
      <c r="D67" s="456"/>
      <c r="E67" s="457"/>
      <c r="F67" s="458"/>
      <c r="G67" s="456"/>
      <c r="H67" s="457"/>
      <c r="I67" s="457"/>
      <c r="J67" s="457"/>
      <c r="K67" s="458"/>
      <c r="L67" s="456"/>
      <c r="M67" s="457"/>
      <c r="N67" s="457"/>
      <c r="O67" s="457"/>
      <c r="P67" s="457"/>
      <c r="Q67" s="457"/>
      <c r="R67" s="457"/>
      <c r="S67" s="457"/>
      <c r="T67" s="457"/>
      <c r="U67" s="457"/>
      <c r="V67" s="457"/>
      <c r="W67" s="457"/>
      <c r="X67" s="457"/>
      <c r="Y67" s="457"/>
      <c r="Z67" s="457"/>
      <c r="AA67" s="457"/>
      <c r="AB67" s="458"/>
      <c r="AC67" s="456"/>
      <c r="AD67" s="457"/>
      <c r="AE67" s="457"/>
      <c r="AF67" s="458"/>
      <c r="AG67" s="645"/>
      <c r="AH67" s="646"/>
      <c r="AI67" s="646"/>
      <c r="AJ67" s="647"/>
    </row>
    <row r="68" spans="1:39" ht="22.15" customHeight="1">
      <c r="A68" s="288"/>
      <c r="B68" s="581"/>
      <c r="C68" s="648"/>
      <c r="D68" s="288"/>
      <c r="E68" s="581"/>
      <c r="F68" s="582"/>
      <c r="G68" s="288"/>
      <c r="H68" s="581"/>
      <c r="I68" s="581"/>
      <c r="J68" s="581"/>
      <c r="K68" s="582"/>
      <c r="L68" s="652"/>
      <c r="M68" s="454"/>
      <c r="N68" s="454"/>
      <c r="O68" s="454"/>
      <c r="P68" s="454"/>
      <c r="Q68" s="454"/>
      <c r="R68" s="454"/>
      <c r="S68" s="653"/>
      <c r="T68" s="653"/>
      <c r="U68" s="653"/>
      <c r="V68" s="653"/>
      <c r="W68" s="653"/>
      <c r="X68" s="653"/>
      <c r="Y68" s="653"/>
      <c r="Z68" s="653"/>
      <c r="AA68" s="653"/>
      <c r="AB68" s="654"/>
      <c r="AC68" s="655"/>
      <c r="AD68" s="656"/>
      <c r="AE68" s="656"/>
      <c r="AF68" s="657"/>
      <c r="AG68" s="642">
        <f t="shared" ref="AG68" si="5">IF(AC68&lt;20000,AC68,20000)</f>
        <v>0</v>
      </c>
      <c r="AH68" s="643"/>
      <c r="AI68" s="643"/>
      <c r="AJ68" s="644"/>
      <c r="AM68" s="41" t="b">
        <v>1</v>
      </c>
    </row>
    <row r="69" spans="1:39" ht="22.15" customHeight="1">
      <c r="A69" s="649"/>
      <c r="B69" s="650"/>
      <c r="C69" s="651"/>
      <c r="D69" s="456"/>
      <c r="E69" s="457"/>
      <c r="F69" s="458"/>
      <c r="G69" s="456"/>
      <c r="H69" s="457"/>
      <c r="I69" s="457"/>
      <c r="J69" s="457"/>
      <c r="K69" s="458"/>
      <c r="L69" s="456"/>
      <c r="M69" s="457"/>
      <c r="N69" s="457"/>
      <c r="O69" s="457"/>
      <c r="P69" s="457"/>
      <c r="Q69" s="457"/>
      <c r="R69" s="457"/>
      <c r="S69" s="457"/>
      <c r="T69" s="457"/>
      <c r="U69" s="457"/>
      <c r="V69" s="457"/>
      <c r="W69" s="457"/>
      <c r="X69" s="457"/>
      <c r="Y69" s="457"/>
      <c r="Z69" s="457"/>
      <c r="AA69" s="457"/>
      <c r="AB69" s="458"/>
      <c r="AC69" s="456"/>
      <c r="AD69" s="457"/>
      <c r="AE69" s="457"/>
      <c r="AF69" s="458"/>
      <c r="AG69" s="645"/>
      <c r="AH69" s="646"/>
      <c r="AI69" s="646"/>
      <c r="AJ69" s="647"/>
    </row>
    <row r="70" spans="1:39" ht="22.15" customHeight="1">
      <c r="A70" s="288"/>
      <c r="B70" s="581"/>
      <c r="C70" s="648"/>
      <c r="D70" s="288"/>
      <c r="E70" s="581"/>
      <c r="F70" s="582"/>
      <c r="G70" s="288"/>
      <c r="H70" s="581"/>
      <c r="I70" s="581"/>
      <c r="J70" s="581"/>
      <c r="K70" s="582"/>
      <c r="L70" s="652"/>
      <c r="M70" s="454"/>
      <c r="N70" s="454"/>
      <c r="O70" s="454"/>
      <c r="P70" s="454"/>
      <c r="Q70" s="454"/>
      <c r="R70" s="454"/>
      <c r="S70" s="653"/>
      <c r="T70" s="653"/>
      <c r="U70" s="653"/>
      <c r="V70" s="653"/>
      <c r="W70" s="653"/>
      <c r="X70" s="653"/>
      <c r="Y70" s="653"/>
      <c r="Z70" s="653"/>
      <c r="AA70" s="653"/>
      <c r="AB70" s="654"/>
      <c r="AC70" s="655"/>
      <c r="AD70" s="656"/>
      <c r="AE70" s="656"/>
      <c r="AF70" s="657"/>
      <c r="AG70" s="642">
        <f t="shared" ref="AG70" si="6">IF(AC70&lt;20000,AC70,20000)</f>
        <v>0</v>
      </c>
      <c r="AH70" s="643"/>
      <c r="AI70" s="643"/>
      <c r="AJ70" s="644"/>
    </row>
    <row r="71" spans="1:39" ht="22.15" customHeight="1">
      <c r="A71" s="649"/>
      <c r="B71" s="650"/>
      <c r="C71" s="651"/>
      <c r="D71" s="456"/>
      <c r="E71" s="457"/>
      <c r="F71" s="458"/>
      <c r="G71" s="456"/>
      <c r="H71" s="457"/>
      <c r="I71" s="457"/>
      <c r="J71" s="457"/>
      <c r="K71" s="458"/>
      <c r="L71" s="456"/>
      <c r="M71" s="457"/>
      <c r="N71" s="457"/>
      <c r="O71" s="457"/>
      <c r="P71" s="457"/>
      <c r="Q71" s="457"/>
      <c r="R71" s="457"/>
      <c r="S71" s="457"/>
      <c r="T71" s="457"/>
      <c r="U71" s="457"/>
      <c r="V71" s="457"/>
      <c r="W71" s="457"/>
      <c r="X71" s="457"/>
      <c r="Y71" s="457"/>
      <c r="Z71" s="457"/>
      <c r="AA71" s="457"/>
      <c r="AB71" s="458"/>
      <c r="AC71" s="456"/>
      <c r="AD71" s="457"/>
      <c r="AE71" s="457"/>
      <c r="AF71" s="458"/>
      <c r="AG71" s="645"/>
      <c r="AH71" s="646"/>
      <c r="AI71" s="646"/>
      <c r="AJ71" s="647"/>
    </row>
    <row r="72" spans="1:39" ht="22.15" customHeight="1">
      <c r="A72" s="288"/>
      <c r="B72" s="581"/>
      <c r="C72" s="648"/>
      <c r="D72" s="288"/>
      <c r="E72" s="581"/>
      <c r="F72" s="582"/>
      <c r="G72" s="288"/>
      <c r="H72" s="581"/>
      <c r="I72" s="581"/>
      <c r="J72" s="581"/>
      <c r="K72" s="582"/>
      <c r="L72" s="652"/>
      <c r="M72" s="454"/>
      <c r="N72" s="454"/>
      <c r="O72" s="454"/>
      <c r="P72" s="454"/>
      <c r="Q72" s="454"/>
      <c r="R72" s="454"/>
      <c r="S72" s="653"/>
      <c r="T72" s="653"/>
      <c r="U72" s="653"/>
      <c r="V72" s="653"/>
      <c r="W72" s="653"/>
      <c r="X72" s="653"/>
      <c r="Y72" s="653"/>
      <c r="Z72" s="653"/>
      <c r="AA72" s="653"/>
      <c r="AB72" s="654"/>
      <c r="AC72" s="655"/>
      <c r="AD72" s="656"/>
      <c r="AE72" s="656"/>
      <c r="AF72" s="657"/>
      <c r="AG72" s="642">
        <f t="shared" ref="AG72" si="7">IF(AC72&lt;20000,AC72,20000)</f>
        <v>0</v>
      </c>
      <c r="AH72" s="643"/>
      <c r="AI72" s="643"/>
      <c r="AJ72" s="644"/>
    </row>
    <row r="73" spans="1:39" ht="22.15" customHeight="1">
      <c r="A73" s="649"/>
      <c r="B73" s="650"/>
      <c r="C73" s="651"/>
      <c r="D73" s="456"/>
      <c r="E73" s="457"/>
      <c r="F73" s="458"/>
      <c r="G73" s="456"/>
      <c r="H73" s="457"/>
      <c r="I73" s="457"/>
      <c r="J73" s="457"/>
      <c r="K73" s="458"/>
      <c r="L73" s="456"/>
      <c r="M73" s="457"/>
      <c r="N73" s="457"/>
      <c r="O73" s="457"/>
      <c r="P73" s="457"/>
      <c r="Q73" s="457"/>
      <c r="R73" s="457"/>
      <c r="S73" s="457"/>
      <c r="T73" s="457"/>
      <c r="U73" s="457"/>
      <c r="V73" s="457"/>
      <c r="W73" s="457"/>
      <c r="X73" s="457"/>
      <c r="Y73" s="457"/>
      <c r="Z73" s="457"/>
      <c r="AA73" s="457"/>
      <c r="AB73" s="458"/>
      <c r="AC73" s="456"/>
      <c r="AD73" s="457"/>
      <c r="AE73" s="457"/>
      <c r="AF73" s="458"/>
      <c r="AG73" s="645"/>
      <c r="AH73" s="646"/>
      <c r="AI73" s="646"/>
      <c r="AJ73" s="647"/>
    </row>
    <row r="74" spans="1:39" ht="22.15" customHeight="1">
      <c r="A74" s="288"/>
      <c r="B74" s="581"/>
      <c r="C74" s="648"/>
      <c r="D74" s="288"/>
      <c r="E74" s="581"/>
      <c r="F74" s="582"/>
      <c r="G74" s="288"/>
      <c r="H74" s="581"/>
      <c r="I74" s="581"/>
      <c r="J74" s="581"/>
      <c r="K74" s="582"/>
      <c r="L74" s="652"/>
      <c r="M74" s="454"/>
      <c r="N74" s="454"/>
      <c r="O74" s="454"/>
      <c r="P74" s="454"/>
      <c r="Q74" s="454"/>
      <c r="R74" s="454"/>
      <c r="S74" s="653"/>
      <c r="T74" s="653"/>
      <c r="U74" s="653"/>
      <c r="V74" s="653"/>
      <c r="W74" s="653"/>
      <c r="X74" s="653"/>
      <c r="Y74" s="653"/>
      <c r="Z74" s="653"/>
      <c r="AA74" s="653"/>
      <c r="AB74" s="654"/>
      <c r="AC74" s="655"/>
      <c r="AD74" s="656"/>
      <c r="AE74" s="656"/>
      <c r="AF74" s="657"/>
      <c r="AG74" s="642">
        <f t="shared" ref="AG74" si="8">IF(AC74&lt;20000,AC74,20000)</f>
        <v>0</v>
      </c>
      <c r="AH74" s="643"/>
      <c r="AI74" s="643"/>
      <c r="AJ74" s="644"/>
    </row>
    <row r="75" spans="1:39">
      <c r="A75" s="649"/>
      <c r="B75" s="650"/>
      <c r="C75" s="651"/>
      <c r="D75" s="456"/>
      <c r="E75" s="457"/>
      <c r="F75" s="458"/>
      <c r="G75" s="456"/>
      <c r="H75" s="457"/>
      <c r="I75" s="457"/>
      <c r="J75" s="457"/>
      <c r="K75" s="458"/>
      <c r="L75" s="456"/>
      <c r="M75" s="457"/>
      <c r="N75" s="457"/>
      <c r="O75" s="457"/>
      <c r="P75" s="457"/>
      <c r="Q75" s="457"/>
      <c r="R75" s="457"/>
      <c r="S75" s="457"/>
      <c r="T75" s="457"/>
      <c r="U75" s="457"/>
      <c r="V75" s="457"/>
      <c r="W75" s="457"/>
      <c r="X75" s="457"/>
      <c r="Y75" s="457"/>
      <c r="Z75" s="457"/>
      <c r="AA75" s="457"/>
      <c r="AB75" s="458"/>
      <c r="AC75" s="456"/>
      <c r="AD75" s="457"/>
      <c r="AE75" s="457"/>
      <c r="AF75" s="458"/>
      <c r="AG75" s="645"/>
      <c r="AH75" s="646"/>
      <c r="AI75" s="646"/>
      <c r="AJ75" s="647"/>
    </row>
    <row r="76" spans="1:39">
      <c r="A76" s="288"/>
      <c r="B76" s="581"/>
      <c r="C76" s="648"/>
      <c r="D76" s="288"/>
      <c r="E76" s="581"/>
      <c r="F76" s="582"/>
      <c r="G76" s="288"/>
      <c r="H76" s="581"/>
      <c r="I76" s="581"/>
      <c r="J76" s="581"/>
      <c r="K76" s="582"/>
      <c r="L76" s="652"/>
      <c r="M76" s="454"/>
      <c r="N76" s="454"/>
      <c r="O76" s="454"/>
      <c r="P76" s="454"/>
      <c r="Q76" s="454"/>
      <c r="R76" s="454"/>
      <c r="S76" s="653"/>
      <c r="T76" s="653"/>
      <c r="U76" s="653"/>
      <c r="V76" s="653"/>
      <c r="W76" s="653"/>
      <c r="X76" s="653"/>
      <c r="Y76" s="653"/>
      <c r="Z76" s="653"/>
      <c r="AA76" s="653"/>
      <c r="AB76" s="654"/>
      <c r="AC76" s="655"/>
      <c r="AD76" s="656"/>
      <c r="AE76" s="656"/>
      <c r="AF76" s="657"/>
      <c r="AG76" s="642">
        <f t="shared" ref="AG76" si="9">IF(AC76&lt;20000,AC76,20000)</f>
        <v>0</v>
      </c>
      <c r="AH76" s="643"/>
      <c r="AI76" s="643"/>
      <c r="AJ76" s="644"/>
    </row>
    <row r="77" spans="1:39">
      <c r="A77" s="649"/>
      <c r="B77" s="650"/>
      <c r="C77" s="651"/>
      <c r="D77" s="456"/>
      <c r="E77" s="457"/>
      <c r="F77" s="458"/>
      <c r="G77" s="456"/>
      <c r="H77" s="457"/>
      <c r="I77" s="457"/>
      <c r="J77" s="457"/>
      <c r="K77" s="458"/>
      <c r="L77" s="456"/>
      <c r="M77" s="457"/>
      <c r="N77" s="457"/>
      <c r="O77" s="457"/>
      <c r="P77" s="457"/>
      <c r="Q77" s="457"/>
      <c r="R77" s="457"/>
      <c r="S77" s="457"/>
      <c r="T77" s="457"/>
      <c r="U77" s="457"/>
      <c r="V77" s="457"/>
      <c r="W77" s="457"/>
      <c r="X77" s="457"/>
      <c r="Y77" s="457"/>
      <c r="Z77" s="457"/>
      <c r="AA77" s="457"/>
      <c r="AB77" s="458"/>
      <c r="AC77" s="456"/>
      <c r="AD77" s="457"/>
      <c r="AE77" s="457"/>
      <c r="AF77" s="458"/>
      <c r="AG77" s="645"/>
      <c r="AH77" s="646"/>
      <c r="AI77" s="646"/>
      <c r="AJ77" s="647"/>
    </row>
    <row r="78" spans="1:39">
      <c r="A78" s="288"/>
      <c r="B78" s="581"/>
      <c r="C78" s="648"/>
      <c r="D78" s="288"/>
      <c r="E78" s="581"/>
      <c r="F78" s="582"/>
      <c r="G78" s="288"/>
      <c r="H78" s="581"/>
      <c r="I78" s="581"/>
      <c r="J78" s="581"/>
      <c r="K78" s="582"/>
      <c r="L78" s="652"/>
      <c r="M78" s="454"/>
      <c r="N78" s="454"/>
      <c r="O78" s="454"/>
      <c r="P78" s="454"/>
      <c r="Q78" s="454"/>
      <c r="R78" s="454"/>
      <c r="S78" s="653"/>
      <c r="T78" s="653"/>
      <c r="U78" s="653"/>
      <c r="V78" s="653"/>
      <c r="W78" s="653"/>
      <c r="X78" s="653"/>
      <c r="Y78" s="653"/>
      <c r="Z78" s="653"/>
      <c r="AA78" s="653"/>
      <c r="AB78" s="654"/>
      <c r="AC78" s="655"/>
      <c r="AD78" s="656"/>
      <c r="AE78" s="656"/>
      <c r="AF78" s="657"/>
      <c r="AG78" s="642">
        <f t="shared" ref="AG78" si="10">IF(AC78&lt;20000,AC78,20000)</f>
        <v>0</v>
      </c>
      <c r="AH78" s="643"/>
      <c r="AI78" s="643"/>
      <c r="AJ78" s="644"/>
    </row>
    <row r="79" spans="1:39">
      <c r="A79" s="649"/>
      <c r="B79" s="650"/>
      <c r="C79" s="651"/>
      <c r="D79" s="456"/>
      <c r="E79" s="457"/>
      <c r="F79" s="458"/>
      <c r="G79" s="456"/>
      <c r="H79" s="457"/>
      <c r="I79" s="457"/>
      <c r="J79" s="457"/>
      <c r="K79" s="458"/>
      <c r="L79" s="456"/>
      <c r="M79" s="457"/>
      <c r="N79" s="457"/>
      <c r="O79" s="457"/>
      <c r="P79" s="457"/>
      <c r="Q79" s="457"/>
      <c r="R79" s="457"/>
      <c r="S79" s="457"/>
      <c r="T79" s="457"/>
      <c r="U79" s="457"/>
      <c r="V79" s="457"/>
      <c r="W79" s="457"/>
      <c r="X79" s="457"/>
      <c r="Y79" s="457"/>
      <c r="Z79" s="457"/>
      <c r="AA79" s="457"/>
      <c r="AB79" s="458"/>
      <c r="AC79" s="456"/>
      <c r="AD79" s="457"/>
      <c r="AE79" s="457"/>
      <c r="AF79" s="458"/>
      <c r="AG79" s="645"/>
      <c r="AH79" s="646"/>
      <c r="AI79" s="646"/>
      <c r="AJ79" s="647"/>
    </row>
    <row r="80" spans="1:39">
      <c r="A80" s="288"/>
      <c r="B80" s="581"/>
      <c r="C80" s="648"/>
      <c r="D80" s="288"/>
      <c r="E80" s="581"/>
      <c r="F80" s="582"/>
      <c r="G80" s="288"/>
      <c r="H80" s="581"/>
      <c r="I80" s="581"/>
      <c r="J80" s="581"/>
      <c r="K80" s="582"/>
      <c r="L80" s="652"/>
      <c r="M80" s="454"/>
      <c r="N80" s="454"/>
      <c r="O80" s="454"/>
      <c r="P80" s="454"/>
      <c r="Q80" s="454"/>
      <c r="R80" s="454"/>
      <c r="S80" s="653"/>
      <c r="T80" s="653"/>
      <c r="U80" s="653"/>
      <c r="V80" s="653"/>
      <c r="W80" s="653"/>
      <c r="X80" s="653"/>
      <c r="Y80" s="653"/>
      <c r="Z80" s="653"/>
      <c r="AA80" s="653"/>
      <c r="AB80" s="654"/>
      <c r="AC80" s="655"/>
      <c r="AD80" s="656"/>
      <c r="AE80" s="656"/>
      <c r="AF80" s="657"/>
      <c r="AG80" s="642">
        <f t="shared" ref="AG80" si="11">IF(AC80&lt;20000,AC80,20000)</f>
        <v>0</v>
      </c>
      <c r="AH80" s="643"/>
      <c r="AI80" s="643"/>
      <c r="AJ80" s="644"/>
    </row>
    <row r="81" spans="1:36">
      <c r="A81" s="649"/>
      <c r="B81" s="650"/>
      <c r="C81" s="651"/>
      <c r="D81" s="456"/>
      <c r="E81" s="457"/>
      <c r="F81" s="458"/>
      <c r="G81" s="456"/>
      <c r="H81" s="457"/>
      <c r="I81" s="457"/>
      <c r="J81" s="457"/>
      <c r="K81" s="458"/>
      <c r="L81" s="456"/>
      <c r="M81" s="457"/>
      <c r="N81" s="457"/>
      <c r="O81" s="457"/>
      <c r="P81" s="457"/>
      <c r="Q81" s="457"/>
      <c r="R81" s="457"/>
      <c r="S81" s="457"/>
      <c r="T81" s="457"/>
      <c r="U81" s="457"/>
      <c r="V81" s="457"/>
      <c r="W81" s="457"/>
      <c r="X81" s="457"/>
      <c r="Y81" s="457"/>
      <c r="Z81" s="457"/>
      <c r="AA81" s="457"/>
      <c r="AB81" s="458"/>
      <c r="AC81" s="456"/>
      <c r="AD81" s="457"/>
      <c r="AE81" s="457"/>
      <c r="AF81" s="458"/>
      <c r="AG81" s="645"/>
      <c r="AH81" s="646"/>
      <c r="AI81" s="646"/>
      <c r="AJ81" s="647"/>
    </row>
    <row r="82" spans="1:36">
      <c r="A82" s="288"/>
      <c r="B82" s="581"/>
      <c r="C82" s="648"/>
      <c r="D82" s="288"/>
      <c r="E82" s="581"/>
      <c r="F82" s="582"/>
      <c r="G82" s="288"/>
      <c r="H82" s="581"/>
      <c r="I82" s="581"/>
      <c r="J82" s="581"/>
      <c r="K82" s="582"/>
      <c r="L82" s="652"/>
      <c r="M82" s="454"/>
      <c r="N82" s="454"/>
      <c r="O82" s="454"/>
      <c r="P82" s="454"/>
      <c r="Q82" s="454"/>
      <c r="R82" s="454"/>
      <c r="S82" s="653"/>
      <c r="T82" s="653"/>
      <c r="U82" s="653"/>
      <c r="V82" s="653"/>
      <c r="W82" s="653"/>
      <c r="X82" s="653"/>
      <c r="Y82" s="653"/>
      <c r="Z82" s="653"/>
      <c r="AA82" s="653"/>
      <c r="AB82" s="654"/>
      <c r="AC82" s="655"/>
      <c r="AD82" s="656"/>
      <c r="AE82" s="656"/>
      <c r="AF82" s="657"/>
      <c r="AG82" s="642">
        <f t="shared" ref="AG82" si="12">IF(AC82&lt;20000,AC82,20000)</f>
        <v>0</v>
      </c>
      <c r="AH82" s="643"/>
      <c r="AI82" s="643"/>
      <c r="AJ82" s="644"/>
    </row>
    <row r="83" spans="1:36">
      <c r="A83" s="649"/>
      <c r="B83" s="650"/>
      <c r="C83" s="651"/>
      <c r="D83" s="456"/>
      <c r="E83" s="457"/>
      <c r="F83" s="458"/>
      <c r="G83" s="456"/>
      <c r="H83" s="457"/>
      <c r="I83" s="457"/>
      <c r="J83" s="457"/>
      <c r="K83" s="458"/>
      <c r="L83" s="456"/>
      <c r="M83" s="457"/>
      <c r="N83" s="457"/>
      <c r="O83" s="457"/>
      <c r="P83" s="457"/>
      <c r="Q83" s="457"/>
      <c r="R83" s="457"/>
      <c r="S83" s="457"/>
      <c r="T83" s="457"/>
      <c r="U83" s="457"/>
      <c r="V83" s="457"/>
      <c r="W83" s="457"/>
      <c r="X83" s="457"/>
      <c r="Y83" s="457"/>
      <c r="Z83" s="457"/>
      <c r="AA83" s="457"/>
      <c r="AB83" s="458"/>
      <c r="AC83" s="456"/>
      <c r="AD83" s="457"/>
      <c r="AE83" s="457"/>
      <c r="AF83" s="458"/>
      <c r="AG83" s="645"/>
      <c r="AH83" s="646"/>
      <c r="AI83" s="646"/>
      <c r="AJ83" s="647"/>
    </row>
    <row r="84" spans="1:36">
      <c r="A84" s="288"/>
      <c r="B84" s="581"/>
      <c r="C84" s="648"/>
      <c r="D84" s="288"/>
      <c r="E84" s="581"/>
      <c r="F84" s="582"/>
      <c r="G84" s="288"/>
      <c r="H84" s="581"/>
      <c r="I84" s="581"/>
      <c r="J84" s="581"/>
      <c r="K84" s="582"/>
      <c r="L84" s="652"/>
      <c r="M84" s="454"/>
      <c r="N84" s="454"/>
      <c r="O84" s="454"/>
      <c r="P84" s="454"/>
      <c r="Q84" s="454"/>
      <c r="R84" s="454"/>
      <c r="S84" s="653"/>
      <c r="T84" s="653"/>
      <c r="U84" s="653"/>
      <c r="V84" s="653"/>
      <c r="W84" s="653"/>
      <c r="X84" s="653"/>
      <c r="Y84" s="653"/>
      <c r="Z84" s="653"/>
      <c r="AA84" s="653"/>
      <c r="AB84" s="654"/>
      <c r="AC84" s="655"/>
      <c r="AD84" s="656"/>
      <c r="AE84" s="656"/>
      <c r="AF84" s="657"/>
      <c r="AG84" s="642">
        <f t="shared" ref="AG84" si="13">IF(AC84&lt;20000,AC84,20000)</f>
        <v>0</v>
      </c>
      <c r="AH84" s="643"/>
      <c r="AI84" s="643"/>
      <c r="AJ84" s="644"/>
    </row>
    <row r="85" spans="1:36">
      <c r="A85" s="649"/>
      <c r="B85" s="650"/>
      <c r="C85" s="651"/>
      <c r="D85" s="456"/>
      <c r="E85" s="457"/>
      <c r="F85" s="458"/>
      <c r="G85" s="456"/>
      <c r="H85" s="457"/>
      <c r="I85" s="457"/>
      <c r="J85" s="457"/>
      <c r="K85" s="458"/>
      <c r="L85" s="456"/>
      <c r="M85" s="457"/>
      <c r="N85" s="457"/>
      <c r="O85" s="457"/>
      <c r="P85" s="457"/>
      <c r="Q85" s="457"/>
      <c r="R85" s="457"/>
      <c r="S85" s="457"/>
      <c r="T85" s="457"/>
      <c r="U85" s="457"/>
      <c r="V85" s="457"/>
      <c r="W85" s="457"/>
      <c r="X85" s="457"/>
      <c r="Y85" s="457"/>
      <c r="Z85" s="457"/>
      <c r="AA85" s="457"/>
      <c r="AB85" s="458"/>
      <c r="AC85" s="456"/>
      <c r="AD85" s="457"/>
      <c r="AE85" s="457"/>
      <c r="AF85" s="458"/>
      <c r="AG85" s="645"/>
      <c r="AH85" s="646"/>
      <c r="AI85" s="646"/>
      <c r="AJ85" s="647"/>
    </row>
    <row r="86" spans="1:36">
      <c r="A86" s="288"/>
      <c r="B86" s="581"/>
      <c r="C86" s="648"/>
      <c r="D86" s="288"/>
      <c r="E86" s="581"/>
      <c r="F86" s="582"/>
      <c r="G86" s="288"/>
      <c r="H86" s="581"/>
      <c r="I86" s="581"/>
      <c r="J86" s="581"/>
      <c r="K86" s="582"/>
      <c r="L86" s="652"/>
      <c r="M86" s="454"/>
      <c r="N86" s="454"/>
      <c r="O86" s="454"/>
      <c r="P86" s="454"/>
      <c r="Q86" s="454"/>
      <c r="R86" s="454"/>
      <c r="S86" s="653"/>
      <c r="T86" s="653"/>
      <c r="U86" s="653"/>
      <c r="V86" s="653"/>
      <c r="W86" s="653"/>
      <c r="X86" s="653"/>
      <c r="Y86" s="653"/>
      <c r="Z86" s="653"/>
      <c r="AA86" s="653"/>
      <c r="AB86" s="654"/>
      <c r="AC86" s="655"/>
      <c r="AD86" s="656"/>
      <c r="AE86" s="656"/>
      <c r="AF86" s="657"/>
      <c r="AG86" s="642">
        <f t="shared" ref="AG86" si="14">IF(AC86&lt;20000,AC86,20000)</f>
        <v>0</v>
      </c>
      <c r="AH86" s="643"/>
      <c r="AI86" s="643"/>
      <c r="AJ86" s="644"/>
    </row>
    <row r="87" spans="1:36">
      <c r="A87" s="649"/>
      <c r="B87" s="650"/>
      <c r="C87" s="651"/>
      <c r="D87" s="456"/>
      <c r="E87" s="457"/>
      <c r="F87" s="458"/>
      <c r="G87" s="456"/>
      <c r="H87" s="457"/>
      <c r="I87" s="457"/>
      <c r="J87" s="457"/>
      <c r="K87" s="458"/>
      <c r="L87" s="456"/>
      <c r="M87" s="457"/>
      <c r="N87" s="457"/>
      <c r="O87" s="457"/>
      <c r="P87" s="457"/>
      <c r="Q87" s="457"/>
      <c r="R87" s="457"/>
      <c r="S87" s="457"/>
      <c r="T87" s="457"/>
      <c r="U87" s="457"/>
      <c r="V87" s="457"/>
      <c r="W87" s="457"/>
      <c r="X87" s="457"/>
      <c r="Y87" s="457"/>
      <c r="Z87" s="457"/>
      <c r="AA87" s="457"/>
      <c r="AB87" s="458"/>
      <c r="AC87" s="456"/>
      <c r="AD87" s="457"/>
      <c r="AE87" s="457"/>
      <c r="AF87" s="458"/>
      <c r="AG87" s="645"/>
      <c r="AH87" s="646"/>
      <c r="AI87" s="646"/>
      <c r="AJ87" s="647"/>
    </row>
    <row r="88" spans="1:36">
      <c r="A88" s="288"/>
      <c r="B88" s="581"/>
      <c r="C88" s="648"/>
      <c r="D88" s="288"/>
      <c r="E88" s="581"/>
      <c r="F88" s="582"/>
      <c r="G88" s="288"/>
      <c r="H88" s="581"/>
      <c r="I88" s="581"/>
      <c r="J88" s="581"/>
      <c r="K88" s="582"/>
      <c r="L88" s="652"/>
      <c r="M88" s="454"/>
      <c r="N88" s="454"/>
      <c r="O88" s="454"/>
      <c r="P88" s="454"/>
      <c r="Q88" s="454"/>
      <c r="R88" s="454"/>
      <c r="S88" s="653"/>
      <c r="T88" s="653"/>
      <c r="U88" s="653"/>
      <c r="V88" s="653"/>
      <c r="W88" s="653"/>
      <c r="X88" s="653"/>
      <c r="Y88" s="653"/>
      <c r="Z88" s="653"/>
      <c r="AA88" s="653"/>
      <c r="AB88" s="654"/>
      <c r="AC88" s="655"/>
      <c r="AD88" s="656"/>
      <c r="AE88" s="656"/>
      <c r="AF88" s="657"/>
      <c r="AG88" s="642">
        <f t="shared" ref="AG88" si="15">IF(AC88&lt;20000,AC88,20000)</f>
        <v>0</v>
      </c>
      <c r="AH88" s="643"/>
      <c r="AI88" s="643"/>
      <c r="AJ88" s="644"/>
    </row>
    <row r="89" spans="1:36">
      <c r="A89" s="649"/>
      <c r="B89" s="650"/>
      <c r="C89" s="651"/>
      <c r="D89" s="456"/>
      <c r="E89" s="457"/>
      <c r="F89" s="458"/>
      <c r="G89" s="456"/>
      <c r="H89" s="457"/>
      <c r="I89" s="457"/>
      <c r="J89" s="457"/>
      <c r="K89" s="458"/>
      <c r="L89" s="456"/>
      <c r="M89" s="457"/>
      <c r="N89" s="457"/>
      <c r="O89" s="457"/>
      <c r="P89" s="457"/>
      <c r="Q89" s="457"/>
      <c r="R89" s="457"/>
      <c r="S89" s="457"/>
      <c r="T89" s="457"/>
      <c r="U89" s="457"/>
      <c r="V89" s="457"/>
      <c r="W89" s="457"/>
      <c r="X89" s="457"/>
      <c r="Y89" s="457"/>
      <c r="Z89" s="457"/>
      <c r="AA89" s="457"/>
      <c r="AB89" s="458"/>
      <c r="AC89" s="456"/>
      <c r="AD89" s="457"/>
      <c r="AE89" s="457"/>
      <c r="AF89" s="458"/>
      <c r="AG89" s="645"/>
      <c r="AH89" s="646"/>
      <c r="AI89" s="646"/>
      <c r="AJ89" s="647"/>
    </row>
    <row r="90" spans="1:36">
      <c r="A90" s="288"/>
      <c r="B90" s="581"/>
      <c r="C90" s="648"/>
      <c r="D90" s="288"/>
      <c r="E90" s="581"/>
      <c r="F90" s="582"/>
      <c r="G90" s="288"/>
      <c r="H90" s="581"/>
      <c r="I90" s="581"/>
      <c r="J90" s="581"/>
      <c r="K90" s="582"/>
      <c r="L90" s="652"/>
      <c r="M90" s="454"/>
      <c r="N90" s="454"/>
      <c r="O90" s="454"/>
      <c r="P90" s="454"/>
      <c r="Q90" s="454"/>
      <c r="R90" s="454"/>
      <c r="S90" s="653"/>
      <c r="T90" s="653"/>
      <c r="U90" s="653"/>
      <c r="V90" s="653"/>
      <c r="W90" s="653"/>
      <c r="X90" s="653"/>
      <c r="Y90" s="653"/>
      <c r="Z90" s="653"/>
      <c r="AA90" s="653"/>
      <c r="AB90" s="654"/>
      <c r="AC90" s="655"/>
      <c r="AD90" s="656"/>
      <c r="AE90" s="656"/>
      <c r="AF90" s="657"/>
      <c r="AG90" s="642">
        <f t="shared" ref="AG90" si="16">IF(AC90&lt;20000,AC90,20000)</f>
        <v>0</v>
      </c>
      <c r="AH90" s="643"/>
      <c r="AI90" s="643"/>
      <c r="AJ90" s="644"/>
    </row>
    <row r="91" spans="1:36">
      <c r="A91" s="649"/>
      <c r="B91" s="650"/>
      <c r="C91" s="651"/>
      <c r="D91" s="456"/>
      <c r="E91" s="457"/>
      <c r="F91" s="458"/>
      <c r="G91" s="456"/>
      <c r="H91" s="457"/>
      <c r="I91" s="457"/>
      <c r="J91" s="457"/>
      <c r="K91" s="458"/>
      <c r="L91" s="456"/>
      <c r="M91" s="457"/>
      <c r="N91" s="457"/>
      <c r="O91" s="457"/>
      <c r="P91" s="457"/>
      <c r="Q91" s="457"/>
      <c r="R91" s="457"/>
      <c r="S91" s="457"/>
      <c r="T91" s="457"/>
      <c r="U91" s="457"/>
      <c r="V91" s="457"/>
      <c r="W91" s="457"/>
      <c r="X91" s="457"/>
      <c r="Y91" s="457"/>
      <c r="Z91" s="457"/>
      <c r="AA91" s="457"/>
      <c r="AB91" s="458"/>
      <c r="AC91" s="456"/>
      <c r="AD91" s="457"/>
      <c r="AE91" s="457"/>
      <c r="AF91" s="458"/>
      <c r="AG91" s="645"/>
      <c r="AH91" s="646"/>
      <c r="AI91" s="646"/>
      <c r="AJ91" s="647"/>
    </row>
    <row r="92" spans="1:36">
      <c r="A92" s="288"/>
      <c r="B92" s="581"/>
      <c r="C92" s="648"/>
      <c r="D92" s="288"/>
      <c r="E92" s="581"/>
      <c r="F92" s="582"/>
      <c r="G92" s="288"/>
      <c r="H92" s="581"/>
      <c r="I92" s="581"/>
      <c r="J92" s="581"/>
      <c r="K92" s="582"/>
      <c r="L92" s="652"/>
      <c r="M92" s="454"/>
      <c r="N92" s="454"/>
      <c r="O92" s="454"/>
      <c r="P92" s="454"/>
      <c r="Q92" s="454"/>
      <c r="R92" s="454"/>
      <c r="S92" s="653"/>
      <c r="T92" s="653"/>
      <c r="U92" s="653"/>
      <c r="V92" s="653"/>
      <c r="W92" s="653"/>
      <c r="X92" s="653"/>
      <c r="Y92" s="653"/>
      <c r="Z92" s="653"/>
      <c r="AA92" s="653"/>
      <c r="AB92" s="654"/>
      <c r="AC92" s="655"/>
      <c r="AD92" s="656"/>
      <c r="AE92" s="656"/>
      <c r="AF92" s="657"/>
      <c r="AG92" s="642">
        <f t="shared" ref="AG92" si="17">IF(AC92&lt;20000,AC92,20000)</f>
        <v>0</v>
      </c>
      <c r="AH92" s="643"/>
      <c r="AI92" s="643"/>
      <c r="AJ92" s="644"/>
    </row>
    <row r="93" spans="1:36">
      <c r="A93" s="649"/>
      <c r="B93" s="650"/>
      <c r="C93" s="651"/>
      <c r="D93" s="456"/>
      <c r="E93" s="457"/>
      <c r="F93" s="458"/>
      <c r="G93" s="456"/>
      <c r="H93" s="457"/>
      <c r="I93" s="457"/>
      <c r="J93" s="457"/>
      <c r="K93" s="458"/>
      <c r="L93" s="456"/>
      <c r="M93" s="457"/>
      <c r="N93" s="457"/>
      <c r="O93" s="457"/>
      <c r="P93" s="457"/>
      <c r="Q93" s="457"/>
      <c r="R93" s="457"/>
      <c r="S93" s="457"/>
      <c r="T93" s="457"/>
      <c r="U93" s="457"/>
      <c r="V93" s="457"/>
      <c r="W93" s="457"/>
      <c r="X93" s="457"/>
      <c r="Y93" s="457"/>
      <c r="Z93" s="457"/>
      <c r="AA93" s="457"/>
      <c r="AB93" s="458"/>
      <c r="AC93" s="456"/>
      <c r="AD93" s="457"/>
      <c r="AE93" s="457"/>
      <c r="AF93" s="458"/>
      <c r="AG93" s="645"/>
      <c r="AH93" s="646"/>
      <c r="AI93" s="646"/>
      <c r="AJ93" s="647"/>
    </row>
    <row r="94" spans="1:36">
      <c r="A94" s="288"/>
      <c r="B94" s="581"/>
      <c r="C94" s="648"/>
      <c r="D94" s="288"/>
      <c r="E94" s="581"/>
      <c r="F94" s="582"/>
      <c r="G94" s="288"/>
      <c r="H94" s="581"/>
      <c r="I94" s="581"/>
      <c r="J94" s="581"/>
      <c r="K94" s="582"/>
      <c r="L94" s="652"/>
      <c r="M94" s="454"/>
      <c r="N94" s="454"/>
      <c r="O94" s="454"/>
      <c r="P94" s="454"/>
      <c r="Q94" s="454"/>
      <c r="R94" s="454"/>
      <c r="S94" s="653"/>
      <c r="T94" s="653"/>
      <c r="U94" s="653"/>
      <c r="V94" s="653"/>
      <c r="W94" s="653"/>
      <c r="X94" s="653"/>
      <c r="Y94" s="653"/>
      <c r="Z94" s="653"/>
      <c r="AA94" s="653"/>
      <c r="AB94" s="654"/>
      <c r="AC94" s="655"/>
      <c r="AD94" s="656"/>
      <c r="AE94" s="656"/>
      <c r="AF94" s="657"/>
      <c r="AG94" s="642">
        <f t="shared" ref="AG94" si="18">IF(AC94&lt;20000,AC94,20000)</f>
        <v>0</v>
      </c>
      <c r="AH94" s="643"/>
      <c r="AI94" s="643"/>
      <c r="AJ94" s="644"/>
    </row>
    <row r="95" spans="1:36">
      <c r="A95" s="649"/>
      <c r="B95" s="650"/>
      <c r="C95" s="651"/>
      <c r="D95" s="456"/>
      <c r="E95" s="457"/>
      <c r="F95" s="458"/>
      <c r="G95" s="456"/>
      <c r="H95" s="457"/>
      <c r="I95" s="457"/>
      <c r="J95" s="457"/>
      <c r="K95" s="458"/>
      <c r="L95" s="456"/>
      <c r="M95" s="457"/>
      <c r="N95" s="457"/>
      <c r="O95" s="457"/>
      <c r="P95" s="457"/>
      <c r="Q95" s="457"/>
      <c r="R95" s="457"/>
      <c r="S95" s="457"/>
      <c r="T95" s="457"/>
      <c r="U95" s="457"/>
      <c r="V95" s="457"/>
      <c r="W95" s="457"/>
      <c r="X95" s="457"/>
      <c r="Y95" s="457"/>
      <c r="Z95" s="457"/>
      <c r="AA95" s="457"/>
      <c r="AB95" s="458"/>
      <c r="AC95" s="456"/>
      <c r="AD95" s="457"/>
      <c r="AE95" s="457"/>
      <c r="AF95" s="458"/>
      <c r="AG95" s="645"/>
      <c r="AH95" s="646"/>
      <c r="AI95" s="646"/>
      <c r="AJ95" s="647"/>
    </row>
    <row r="96" spans="1:36">
      <c r="A96" s="288"/>
      <c r="B96" s="581"/>
      <c r="C96" s="648"/>
      <c r="D96" s="288"/>
      <c r="E96" s="581"/>
      <c r="F96" s="582"/>
      <c r="G96" s="288"/>
      <c r="H96" s="581"/>
      <c r="I96" s="581"/>
      <c r="J96" s="581"/>
      <c r="K96" s="582"/>
      <c r="L96" s="652"/>
      <c r="M96" s="454"/>
      <c r="N96" s="454"/>
      <c r="O96" s="454"/>
      <c r="P96" s="454"/>
      <c r="Q96" s="454"/>
      <c r="R96" s="454"/>
      <c r="S96" s="653"/>
      <c r="T96" s="653"/>
      <c r="U96" s="653"/>
      <c r="V96" s="653"/>
      <c r="W96" s="653"/>
      <c r="X96" s="653"/>
      <c r="Y96" s="653"/>
      <c r="Z96" s="653"/>
      <c r="AA96" s="653"/>
      <c r="AB96" s="654"/>
      <c r="AC96" s="655"/>
      <c r="AD96" s="656"/>
      <c r="AE96" s="656"/>
      <c r="AF96" s="657"/>
      <c r="AG96" s="642">
        <f t="shared" ref="AG96" si="19">IF(AC96&lt;20000,AC96,20000)</f>
        <v>0</v>
      </c>
      <c r="AH96" s="643"/>
      <c r="AI96" s="643"/>
      <c r="AJ96" s="644"/>
    </row>
    <row r="97" spans="1:36">
      <c r="A97" s="649"/>
      <c r="B97" s="650"/>
      <c r="C97" s="651"/>
      <c r="D97" s="456"/>
      <c r="E97" s="457"/>
      <c r="F97" s="458"/>
      <c r="G97" s="456"/>
      <c r="H97" s="457"/>
      <c r="I97" s="457"/>
      <c r="J97" s="457"/>
      <c r="K97" s="458"/>
      <c r="L97" s="456"/>
      <c r="M97" s="457"/>
      <c r="N97" s="457"/>
      <c r="O97" s="457"/>
      <c r="P97" s="457"/>
      <c r="Q97" s="457"/>
      <c r="R97" s="457"/>
      <c r="S97" s="457"/>
      <c r="T97" s="457"/>
      <c r="U97" s="457"/>
      <c r="V97" s="457"/>
      <c r="W97" s="457"/>
      <c r="X97" s="457"/>
      <c r="Y97" s="457"/>
      <c r="Z97" s="457"/>
      <c r="AA97" s="457"/>
      <c r="AB97" s="458"/>
      <c r="AC97" s="456"/>
      <c r="AD97" s="457"/>
      <c r="AE97" s="457"/>
      <c r="AF97" s="458"/>
      <c r="AG97" s="645"/>
      <c r="AH97" s="646"/>
      <c r="AI97" s="646"/>
      <c r="AJ97" s="647"/>
    </row>
    <row r="98" spans="1:36">
      <c r="A98" s="288"/>
      <c r="B98" s="581"/>
      <c r="C98" s="648"/>
      <c r="D98" s="288"/>
      <c r="E98" s="581"/>
      <c r="F98" s="582"/>
      <c r="G98" s="288"/>
      <c r="H98" s="581"/>
      <c r="I98" s="581"/>
      <c r="J98" s="581"/>
      <c r="K98" s="582"/>
      <c r="L98" s="652"/>
      <c r="M98" s="454"/>
      <c r="N98" s="454"/>
      <c r="O98" s="454"/>
      <c r="P98" s="454"/>
      <c r="Q98" s="454"/>
      <c r="R98" s="454"/>
      <c r="S98" s="653"/>
      <c r="T98" s="653"/>
      <c r="U98" s="653"/>
      <c r="V98" s="653"/>
      <c r="W98" s="653"/>
      <c r="X98" s="653"/>
      <c r="Y98" s="653"/>
      <c r="Z98" s="653"/>
      <c r="AA98" s="653"/>
      <c r="AB98" s="654"/>
      <c r="AC98" s="655"/>
      <c r="AD98" s="656"/>
      <c r="AE98" s="656"/>
      <c r="AF98" s="657"/>
      <c r="AG98" s="642">
        <f t="shared" ref="AG98" si="20">IF(AC98&lt;20000,AC98,20000)</f>
        <v>0</v>
      </c>
      <c r="AH98" s="643"/>
      <c r="AI98" s="643"/>
      <c r="AJ98" s="644"/>
    </row>
    <row r="99" spans="1:36">
      <c r="A99" s="649"/>
      <c r="B99" s="650"/>
      <c r="C99" s="651"/>
      <c r="D99" s="456"/>
      <c r="E99" s="457"/>
      <c r="F99" s="458"/>
      <c r="G99" s="456"/>
      <c r="H99" s="457"/>
      <c r="I99" s="457"/>
      <c r="J99" s="457"/>
      <c r="K99" s="458"/>
      <c r="L99" s="456"/>
      <c r="M99" s="457"/>
      <c r="N99" s="457"/>
      <c r="O99" s="457"/>
      <c r="P99" s="457"/>
      <c r="Q99" s="457"/>
      <c r="R99" s="457"/>
      <c r="S99" s="457"/>
      <c r="T99" s="457"/>
      <c r="U99" s="457"/>
      <c r="V99" s="457"/>
      <c r="W99" s="457"/>
      <c r="X99" s="457"/>
      <c r="Y99" s="457"/>
      <c r="Z99" s="457"/>
      <c r="AA99" s="457"/>
      <c r="AB99" s="458"/>
      <c r="AC99" s="456"/>
      <c r="AD99" s="457"/>
      <c r="AE99" s="457"/>
      <c r="AF99" s="458"/>
      <c r="AG99" s="645"/>
      <c r="AH99" s="646"/>
      <c r="AI99" s="646"/>
      <c r="AJ99" s="647"/>
    </row>
    <row r="100" spans="1:36">
      <c r="A100" s="288"/>
      <c r="B100" s="581"/>
      <c r="C100" s="648"/>
      <c r="D100" s="288"/>
      <c r="E100" s="581"/>
      <c r="F100" s="582"/>
      <c r="G100" s="288"/>
      <c r="H100" s="581"/>
      <c r="I100" s="581"/>
      <c r="J100" s="581"/>
      <c r="K100" s="582"/>
      <c r="L100" s="652"/>
      <c r="M100" s="454"/>
      <c r="N100" s="454"/>
      <c r="O100" s="454"/>
      <c r="P100" s="454"/>
      <c r="Q100" s="454"/>
      <c r="R100" s="454"/>
      <c r="S100" s="653"/>
      <c r="T100" s="653"/>
      <c r="U100" s="653"/>
      <c r="V100" s="653"/>
      <c r="W100" s="653"/>
      <c r="X100" s="653"/>
      <c r="Y100" s="653"/>
      <c r="Z100" s="653"/>
      <c r="AA100" s="653"/>
      <c r="AB100" s="654"/>
      <c r="AC100" s="655"/>
      <c r="AD100" s="656"/>
      <c r="AE100" s="656"/>
      <c r="AF100" s="657"/>
      <c r="AG100" s="642">
        <f t="shared" ref="AG100" si="21">IF(AC100&lt;20000,AC100,20000)</f>
        <v>0</v>
      </c>
      <c r="AH100" s="643"/>
      <c r="AI100" s="643"/>
      <c r="AJ100" s="644"/>
    </row>
    <row r="101" spans="1:36">
      <c r="A101" s="649"/>
      <c r="B101" s="650"/>
      <c r="C101" s="651"/>
      <c r="D101" s="456"/>
      <c r="E101" s="457"/>
      <c r="F101" s="458"/>
      <c r="G101" s="456"/>
      <c r="H101" s="457"/>
      <c r="I101" s="457"/>
      <c r="J101" s="457"/>
      <c r="K101" s="458"/>
      <c r="L101" s="456"/>
      <c r="M101" s="457"/>
      <c r="N101" s="457"/>
      <c r="O101" s="457"/>
      <c r="P101" s="457"/>
      <c r="Q101" s="457"/>
      <c r="R101" s="457"/>
      <c r="S101" s="457"/>
      <c r="T101" s="457"/>
      <c r="U101" s="457"/>
      <c r="V101" s="457"/>
      <c r="W101" s="457"/>
      <c r="X101" s="457"/>
      <c r="Y101" s="457"/>
      <c r="Z101" s="457"/>
      <c r="AA101" s="457"/>
      <c r="AB101" s="458"/>
      <c r="AC101" s="456"/>
      <c r="AD101" s="457"/>
      <c r="AE101" s="457"/>
      <c r="AF101" s="458"/>
      <c r="AG101" s="645"/>
      <c r="AH101" s="646"/>
      <c r="AI101" s="646"/>
      <c r="AJ101" s="647"/>
    </row>
    <row r="102" spans="1:36">
      <c r="A102" s="288"/>
      <c r="B102" s="581"/>
      <c r="C102" s="648"/>
      <c r="D102" s="288"/>
      <c r="E102" s="581"/>
      <c r="F102" s="582"/>
      <c r="G102" s="288"/>
      <c r="H102" s="581"/>
      <c r="I102" s="581"/>
      <c r="J102" s="581"/>
      <c r="K102" s="582"/>
      <c r="L102" s="652"/>
      <c r="M102" s="454"/>
      <c r="N102" s="454"/>
      <c r="O102" s="454"/>
      <c r="P102" s="454"/>
      <c r="Q102" s="454"/>
      <c r="R102" s="454"/>
      <c r="S102" s="653"/>
      <c r="T102" s="653"/>
      <c r="U102" s="653"/>
      <c r="V102" s="653"/>
      <c r="W102" s="653"/>
      <c r="X102" s="653"/>
      <c r="Y102" s="653"/>
      <c r="Z102" s="653"/>
      <c r="AA102" s="653"/>
      <c r="AB102" s="654"/>
      <c r="AC102" s="655"/>
      <c r="AD102" s="656"/>
      <c r="AE102" s="656"/>
      <c r="AF102" s="657"/>
      <c r="AG102" s="642">
        <f t="shared" ref="AG102" si="22">IF(AC102&lt;20000,AC102,20000)</f>
        <v>0</v>
      </c>
      <c r="AH102" s="643"/>
      <c r="AI102" s="643"/>
      <c r="AJ102" s="644"/>
    </row>
    <row r="103" spans="1:36">
      <c r="A103" s="649"/>
      <c r="B103" s="650"/>
      <c r="C103" s="651"/>
      <c r="D103" s="456"/>
      <c r="E103" s="457"/>
      <c r="F103" s="458"/>
      <c r="G103" s="456"/>
      <c r="H103" s="457"/>
      <c r="I103" s="457"/>
      <c r="J103" s="457"/>
      <c r="K103" s="458"/>
      <c r="L103" s="456"/>
      <c r="M103" s="457"/>
      <c r="N103" s="457"/>
      <c r="O103" s="457"/>
      <c r="P103" s="457"/>
      <c r="Q103" s="457"/>
      <c r="R103" s="457"/>
      <c r="S103" s="457"/>
      <c r="T103" s="457"/>
      <c r="U103" s="457"/>
      <c r="V103" s="457"/>
      <c r="W103" s="457"/>
      <c r="X103" s="457"/>
      <c r="Y103" s="457"/>
      <c r="Z103" s="457"/>
      <c r="AA103" s="457"/>
      <c r="AB103" s="458"/>
      <c r="AC103" s="456"/>
      <c r="AD103" s="457"/>
      <c r="AE103" s="457"/>
      <c r="AF103" s="458"/>
      <c r="AG103" s="645"/>
      <c r="AH103" s="646"/>
      <c r="AI103" s="646"/>
      <c r="AJ103" s="647"/>
    </row>
    <row r="104" spans="1:36">
      <c r="A104" s="661" t="s">
        <v>72</v>
      </c>
      <c r="B104" s="662"/>
      <c r="C104" s="662"/>
      <c r="D104" s="662"/>
      <c r="E104" s="662"/>
      <c r="F104" s="662"/>
      <c r="G104" s="662"/>
      <c r="H104" s="662"/>
      <c r="I104" s="662"/>
      <c r="J104" s="662"/>
      <c r="K104" s="662"/>
      <c r="L104" s="662"/>
      <c r="M104" s="662"/>
      <c r="N104" s="662"/>
      <c r="O104" s="662"/>
      <c r="P104" s="662"/>
      <c r="Q104" s="662"/>
      <c r="R104" s="662"/>
      <c r="S104" s="662"/>
      <c r="T104" s="662"/>
      <c r="U104" s="662"/>
      <c r="V104" s="662"/>
      <c r="W104" s="662"/>
      <c r="X104" s="662"/>
      <c r="Y104" s="662"/>
      <c r="Z104" s="662"/>
      <c r="AA104" s="662"/>
      <c r="AB104" s="662"/>
      <c r="AC104" s="662"/>
      <c r="AD104" s="662"/>
      <c r="AE104" s="662"/>
      <c r="AF104" s="663"/>
      <c r="AG104" s="658">
        <f>SUM(AG58:AJ103)</f>
        <v>0</v>
      </c>
      <c r="AH104" s="659"/>
      <c r="AI104" s="659"/>
      <c r="AJ104" s="660"/>
    </row>
    <row r="105" spans="1:36">
      <c r="A105" s="664"/>
      <c r="B105" s="665"/>
      <c r="C105" s="665"/>
      <c r="D105" s="665"/>
      <c r="E105" s="665"/>
      <c r="F105" s="665"/>
      <c r="G105" s="665"/>
      <c r="H105" s="665"/>
      <c r="I105" s="665"/>
      <c r="J105" s="665"/>
      <c r="K105" s="665"/>
      <c r="L105" s="665"/>
      <c r="M105" s="665"/>
      <c r="N105" s="665"/>
      <c r="O105" s="665"/>
      <c r="P105" s="665"/>
      <c r="Q105" s="665"/>
      <c r="R105" s="665"/>
      <c r="S105" s="665"/>
      <c r="T105" s="665"/>
      <c r="U105" s="665"/>
      <c r="V105" s="665"/>
      <c r="W105" s="665"/>
      <c r="X105" s="665"/>
      <c r="Y105" s="665"/>
      <c r="Z105" s="665"/>
      <c r="AA105" s="665"/>
      <c r="AB105" s="665"/>
      <c r="AC105" s="665"/>
      <c r="AD105" s="665"/>
      <c r="AE105" s="665"/>
      <c r="AF105" s="666"/>
      <c r="AG105" s="645"/>
      <c r="AH105" s="646"/>
      <c r="AI105" s="646"/>
      <c r="AJ105" s="647"/>
    </row>
  </sheetData>
  <sheetProtection algorithmName="SHA-512" hashValue="iEC5dht78mohxVh2oEeNy3oKluoRdA3Pt3lQQgJ+yvuW3nZCdNOi3XKmCt7AkJPbQPVQsFpclk60VsipRcbzgg==" saltValue="AqFRTO2D6MRG0BRRUd+X/g==" spinCount="100000" sheet="1" formatCells="0" formatColumns="0" formatRows="0" insertColumns="0" insertRows="0" insertHyperlinks="0" deleteColumns="0" deleteRows="0" sort="0" autoFilter="0" pivotTables="0"/>
  <mergeCells count="217">
    <mergeCell ref="A1:K1"/>
    <mergeCell ref="AG104:AJ105"/>
    <mergeCell ref="A104:AF105"/>
    <mergeCell ref="A102:C103"/>
    <mergeCell ref="D102:F103"/>
    <mergeCell ref="G102:K103"/>
    <mergeCell ref="L102:AB103"/>
    <mergeCell ref="AC102:AF103"/>
    <mergeCell ref="AG102:AJ103"/>
    <mergeCell ref="A100:C101"/>
    <mergeCell ref="D100:F101"/>
    <mergeCell ref="G100:K101"/>
    <mergeCell ref="L100:AB101"/>
    <mergeCell ref="AC100:AF101"/>
    <mergeCell ref="AG100:AJ101"/>
    <mergeCell ref="A98:C99"/>
    <mergeCell ref="D98:F99"/>
    <mergeCell ref="G98:K99"/>
    <mergeCell ref="L98:AB99"/>
    <mergeCell ref="AC98:AF99"/>
    <mergeCell ref="AG98:AJ99"/>
    <mergeCell ref="A96:C97"/>
    <mergeCell ref="D96:F97"/>
    <mergeCell ref="G96:K97"/>
    <mergeCell ref="L96:AB97"/>
    <mergeCell ref="AC96:AF97"/>
    <mergeCell ref="AG96:AJ97"/>
    <mergeCell ref="A94:C95"/>
    <mergeCell ref="D94:F95"/>
    <mergeCell ref="G94:K95"/>
    <mergeCell ref="L94:AB95"/>
    <mergeCell ref="AC94:AF95"/>
    <mergeCell ref="AG94:AJ95"/>
    <mergeCell ref="A92:C93"/>
    <mergeCell ref="D92:F93"/>
    <mergeCell ref="G92:K93"/>
    <mergeCell ref="L92:AB93"/>
    <mergeCell ref="AC92:AF93"/>
    <mergeCell ref="AG92:AJ93"/>
    <mergeCell ref="A90:C91"/>
    <mergeCell ref="D90:F91"/>
    <mergeCell ref="G90:K91"/>
    <mergeCell ref="L90:AB91"/>
    <mergeCell ref="AC90:AF91"/>
    <mergeCell ref="AG90:AJ91"/>
    <mergeCell ref="A88:C89"/>
    <mergeCell ref="D88:F89"/>
    <mergeCell ref="G88:K89"/>
    <mergeCell ref="L88:AB89"/>
    <mergeCell ref="AC88:AF89"/>
    <mergeCell ref="AG88:AJ89"/>
    <mergeCell ref="A86:C87"/>
    <mergeCell ref="D86:F87"/>
    <mergeCell ref="G86:K87"/>
    <mergeCell ref="L86:AB87"/>
    <mergeCell ref="AC86:AF87"/>
    <mergeCell ref="AG86:AJ87"/>
    <mergeCell ref="A84:C85"/>
    <mergeCell ref="D84:F85"/>
    <mergeCell ref="G84:K85"/>
    <mergeCell ref="L84:AB85"/>
    <mergeCell ref="AC84:AF85"/>
    <mergeCell ref="AG84:AJ85"/>
    <mergeCell ref="A82:C83"/>
    <mergeCell ref="D82:F83"/>
    <mergeCell ref="G82:K83"/>
    <mergeCell ref="L82:AB83"/>
    <mergeCell ref="AC82:AF83"/>
    <mergeCell ref="AG82:AJ83"/>
    <mergeCell ref="A80:C81"/>
    <mergeCell ref="D80:F81"/>
    <mergeCell ref="G80:K81"/>
    <mergeCell ref="L80:AB81"/>
    <mergeCell ref="AC80:AF81"/>
    <mergeCell ref="AG80:AJ81"/>
    <mergeCell ref="A78:C79"/>
    <mergeCell ref="D78:F79"/>
    <mergeCell ref="G78:K79"/>
    <mergeCell ref="L78:AB79"/>
    <mergeCell ref="AC78:AF79"/>
    <mergeCell ref="AG78:AJ79"/>
    <mergeCell ref="A76:C77"/>
    <mergeCell ref="D76:F77"/>
    <mergeCell ref="G76:K77"/>
    <mergeCell ref="L76:AB77"/>
    <mergeCell ref="AC76:AF77"/>
    <mergeCell ref="AG76:AJ77"/>
    <mergeCell ref="A74:C75"/>
    <mergeCell ref="D74:F75"/>
    <mergeCell ref="G74:K75"/>
    <mergeCell ref="L74:AB75"/>
    <mergeCell ref="AC74:AF75"/>
    <mergeCell ref="AG74:AJ75"/>
    <mergeCell ref="A72:C73"/>
    <mergeCell ref="D72:F73"/>
    <mergeCell ref="G72:K73"/>
    <mergeCell ref="L72:AB73"/>
    <mergeCell ref="AC72:AF73"/>
    <mergeCell ref="AG72:AJ73"/>
    <mergeCell ref="A70:C71"/>
    <mergeCell ref="D70:F71"/>
    <mergeCell ref="G70:K71"/>
    <mergeCell ref="L70:AB71"/>
    <mergeCell ref="AC70:AF71"/>
    <mergeCell ref="AG70:AJ71"/>
    <mergeCell ref="L60:AB61"/>
    <mergeCell ref="AC60:AF61"/>
    <mergeCell ref="AG60:AJ61"/>
    <mergeCell ref="G60:K61"/>
    <mergeCell ref="G62:K63"/>
    <mergeCell ref="D60:F61"/>
    <mergeCell ref="D62:F63"/>
    <mergeCell ref="A68:C69"/>
    <mergeCell ref="D68:F69"/>
    <mergeCell ref="G68:K69"/>
    <mergeCell ref="L68:AB69"/>
    <mergeCell ref="AC68:AF69"/>
    <mergeCell ref="AG68:AJ69"/>
    <mergeCell ref="A66:C67"/>
    <mergeCell ref="D66:F67"/>
    <mergeCell ref="G66:K67"/>
    <mergeCell ref="L66:AB67"/>
    <mergeCell ref="AC66:AF67"/>
    <mergeCell ref="AG66:AJ67"/>
    <mergeCell ref="C49:E50"/>
    <mergeCell ref="F49:AJ50"/>
    <mergeCell ref="AG56:AJ57"/>
    <mergeCell ref="G55:K55"/>
    <mergeCell ref="D55:F55"/>
    <mergeCell ref="A45:B46"/>
    <mergeCell ref="AO35:AY36"/>
    <mergeCell ref="A64:C65"/>
    <mergeCell ref="D64:F65"/>
    <mergeCell ref="G64:K65"/>
    <mergeCell ref="L64:AB65"/>
    <mergeCell ref="AC64:AF65"/>
    <mergeCell ref="AG64:AJ65"/>
    <mergeCell ref="A58:C59"/>
    <mergeCell ref="D58:F59"/>
    <mergeCell ref="G58:K59"/>
    <mergeCell ref="L58:AB59"/>
    <mergeCell ref="AC58:AF59"/>
    <mergeCell ref="AG58:AJ59"/>
    <mergeCell ref="A60:C61"/>
    <mergeCell ref="A62:C63"/>
    <mergeCell ref="L62:AB63"/>
    <mergeCell ref="AC62:AF63"/>
    <mergeCell ref="AG62:AJ63"/>
    <mergeCell ref="AZ33:BW34"/>
    <mergeCell ref="AZ35:BW36"/>
    <mergeCell ref="F42:AJ42"/>
    <mergeCell ref="F43:AJ44"/>
    <mergeCell ref="C35:AJ35"/>
    <mergeCell ref="C34:AJ34"/>
    <mergeCell ref="A22:D23"/>
    <mergeCell ref="E22:L23"/>
    <mergeCell ref="M22:P23"/>
    <mergeCell ref="Q22:X23"/>
    <mergeCell ref="Y22:AB23"/>
    <mergeCell ref="AC22:AJ23"/>
    <mergeCell ref="AO37:AY38"/>
    <mergeCell ref="M30:P31"/>
    <mergeCell ref="Q30:X31"/>
    <mergeCell ref="Y30:AB31"/>
    <mergeCell ref="AC30:AJ31"/>
    <mergeCell ref="A30:D31"/>
    <mergeCell ref="E30:L31"/>
    <mergeCell ref="AO33:AY34"/>
    <mergeCell ref="AC28:AJ29"/>
    <mergeCell ref="A26:D27"/>
    <mergeCell ref="E26:L27"/>
    <mergeCell ref="A42:B42"/>
    <mergeCell ref="A43:B44"/>
    <mergeCell ref="L55:AB55"/>
    <mergeCell ref="A56:C57"/>
    <mergeCell ref="D56:F57"/>
    <mergeCell ref="G56:K57"/>
    <mergeCell ref="L56:AB57"/>
    <mergeCell ref="AZ37:BW38"/>
    <mergeCell ref="A41:AJ41"/>
    <mergeCell ref="C42:E42"/>
    <mergeCell ref="C43:E44"/>
    <mergeCell ref="A55:C55"/>
    <mergeCell ref="C36:AJ40"/>
    <mergeCell ref="C45:E46"/>
    <mergeCell ref="F45:AJ46"/>
    <mergeCell ref="AC55:AF55"/>
    <mergeCell ref="AG55:AJ55"/>
    <mergeCell ref="AC56:AF57"/>
    <mergeCell ref="A51:B52"/>
    <mergeCell ref="C51:E52"/>
    <mergeCell ref="F51:AJ52"/>
    <mergeCell ref="A47:B48"/>
    <mergeCell ref="C47:E48"/>
    <mergeCell ref="F47:AJ48"/>
    <mergeCell ref="A49:B50"/>
    <mergeCell ref="A2:AJ5"/>
    <mergeCell ref="N12:R13"/>
    <mergeCell ref="S12:AJ13"/>
    <mergeCell ref="N14:R15"/>
    <mergeCell ref="S14:AJ15"/>
    <mergeCell ref="N16:R17"/>
    <mergeCell ref="S16:W17"/>
    <mergeCell ref="X16:AB17"/>
    <mergeCell ref="AC16:AJ17"/>
    <mergeCell ref="A9:AJ10"/>
    <mergeCell ref="N18:R19"/>
    <mergeCell ref="S18:AJ19"/>
    <mergeCell ref="M26:P27"/>
    <mergeCell ref="Q26:X27"/>
    <mergeCell ref="Y26:AB27"/>
    <mergeCell ref="AC26:AJ27"/>
    <mergeCell ref="A28:D29"/>
    <mergeCell ref="E28:L29"/>
    <mergeCell ref="M28:P29"/>
    <mergeCell ref="Q28:X29"/>
    <mergeCell ref="Y28:AB29"/>
  </mergeCells>
  <phoneticPr fontId="2"/>
  <dataValidations count="2">
    <dataValidation type="list" allowBlank="1" showInputMessage="1" showErrorMessage="1" sqref="A56:C103">
      <formula1>$A$43:$A$52</formula1>
    </dataValidation>
    <dataValidation type="list" allowBlank="1" showInputMessage="1" showErrorMessage="1" sqref="D55:F103">
      <formula1>$AW$54:$AW$55</formula1>
    </dataValidation>
  </dataValidations>
  <pageMargins left="0.7" right="0.7" top="0.75" bottom="0.75" header="0.3" footer="0.3"/>
  <pageSetup paperSize="9" scale="59"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49237</xdr:colOff>
                    <xdr:row>33</xdr:row>
                    <xdr:rowOff>7034</xdr:rowOff>
                  </from>
                  <to>
                    <xdr:col>2</xdr:col>
                    <xdr:colOff>0</xdr:colOff>
                    <xdr:row>34</xdr:row>
                    <xdr:rowOff>21102</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49237</xdr:colOff>
                    <xdr:row>35</xdr:row>
                    <xdr:rowOff>7034</xdr:rowOff>
                  </from>
                  <to>
                    <xdr:col>2</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23"/>
  <sheetViews>
    <sheetView showGridLines="0" view="pageBreakPreview" zoomScale="70" zoomScaleNormal="70" zoomScaleSheetLayoutView="70" workbookViewId="0">
      <selection sqref="A1:AI1"/>
    </sheetView>
  </sheetViews>
  <sheetFormatPr defaultColWidth="8.7265625" defaultRowHeight="23.3"/>
  <cols>
    <col min="1" max="2" width="4.08984375" style="60" customWidth="1"/>
    <col min="3" max="10" width="4.08984375" style="218" customWidth="1"/>
    <col min="11" max="14" width="4.08984375" style="219" customWidth="1"/>
    <col min="15" max="20" width="4.08984375" style="218" customWidth="1"/>
    <col min="21" max="22" width="4.08984375" style="60" customWidth="1"/>
    <col min="23" max="28" width="4.08984375" style="218" customWidth="1"/>
    <col min="29" max="35" width="4.08984375" style="60" customWidth="1"/>
    <col min="36" max="36" width="4.26953125" style="60" customWidth="1"/>
    <col min="37" max="37" width="4.26953125" style="60" hidden="1" customWidth="1"/>
    <col min="38" max="38" width="23.90625" style="60" hidden="1" customWidth="1"/>
    <col min="39" max="39" width="5.90625" style="60" hidden="1" customWidth="1"/>
    <col min="40" max="108" width="3.90625" style="60" hidden="1" customWidth="1"/>
    <col min="109" max="109" width="6.26953125" style="60" hidden="1" customWidth="1"/>
    <col min="110" max="112" width="3.7265625" style="60" customWidth="1"/>
    <col min="113" max="16384" width="8.7265625" style="60"/>
  </cols>
  <sheetData>
    <row r="1" spans="1:109" s="41" customFormat="1" ht="22.15" customHeight="1">
      <c r="A1" s="517" t="s">
        <v>568</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DE1" s="41" t="s">
        <v>324</v>
      </c>
    </row>
    <row r="2" spans="1:109" s="41" customFormat="1" ht="22.15" customHeight="1">
      <c r="A2" s="586" t="s">
        <v>319</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230"/>
      <c r="DE2" s="10" t="s">
        <v>155</v>
      </c>
    </row>
    <row r="3" spans="1:109" s="41" customFormat="1" ht="22.15" customHeight="1">
      <c r="A3" s="587"/>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230"/>
      <c r="DE3" s="10" t="s">
        <v>156</v>
      </c>
    </row>
    <row r="4" spans="1:109" s="41" customFormat="1" ht="22.15"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230"/>
      <c r="DE4" s="10" t="s">
        <v>167</v>
      </c>
    </row>
    <row r="5" spans="1:109" s="41" customFormat="1" ht="22.15"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230"/>
      <c r="DE5" s="10" t="s">
        <v>168</v>
      </c>
    </row>
    <row r="6" spans="1:109" s="41" customFormat="1" ht="22.15" customHeight="1">
      <c r="DE6" s="10" t="s">
        <v>169</v>
      </c>
    </row>
    <row r="7" spans="1:109" s="41" customFormat="1" ht="22.15" customHeight="1">
      <c r="B7" s="41" t="s">
        <v>564</v>
      </c>
      <c r="DE7" s="10" t="s">
        <v>171</v>
      </c>
    </row>
    <row r="8" spans="1:109" s="41" customFormat="1" ht="22.15" customHeight="1">
      <c r="DE8" s="10" t="s">
        <v>170</v>
      </c>
    </row>
    <row r="9" spans="1:109" s="41" customFormat="1" ht="22.15" customHeight="1">
      <c r="A9" s="590" t="s">
        <v>569</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231"/>
      <c r="DE9" s="10" t="s">
        <v>172</v>
      </c>
    </row>
    <row r="10" spans="1:109" s="41" customFormat="1" ht="22.15" customHeight="1">
      <c r="A10" s="591"/>
      <c r="B10" s="591"/>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231"/>
      <c r="DE10" s="10" t="s">
        <v>388</v>
      </c>
    </row>
    <row r="11" spans="1:109" s="41" customFormat="1" ht="22.15" customHeight="1">
      <c r="AL11" s="235" t="s">
        <v>550</v>
      </c>
      <c r="DE11" s="10" t="s">
        <v>389</v>
      </c>
    </row>
    <row r="12" spans="1:109" s="41" customFormat="1" ht="22.15" customHeight="1">
      <c r="A12" s="280" t="s">
        <v>11</v>
      </c>
      <c r="B12" s="280"/>
      <c r="C12" s="280"/>
      <c r="D12" s="280"/>
      <c r="E12" s="280"/>
      <c r="F12" s="588" t="str">
        <f>IF(様式第１及び個票!F13&lt;&gt;0,様式第１及び個票!F13,"")</f>
        <v/>
      </c>
      <c r="G12" s="588"/>
      <c r="H12" s="588"/>
      <c r="I12" s="588"/>
      <c r="J12" s="588"/>
      <c r="K12" s="588"/>
      <c r="L12" s="588"/>
      <c r="M12" s="588"/>
      <c r="N12" s="588"/>
      <c r="O12" s="588"/>
      <c r="P12" s="588"/>
      <c r="Q12" s="588"/>
      <c r="R12" s="588"/>
      <c r="S12" s="588"/>
      <c r="T12" s="588"/>
      <c r="U12" s="588"/>
      <c r="V12" s="588"/>
      <c r="W12" s="588"/>
      <c r="Y12" s="41" t="s">
        <v>325</v>
      </c>
      <c r="AE12" s="41" t="s">
        <v>320</v>
      </c>
      <c r="AL12" s="41" t="s">
        <v>537</v>
      </c>
      <c r="AM12" s="225">
        <f>様式第１及び個票!AH62</f>
        <v>0</v>
      </c>
      <c r="AN12" s="41" t="s">
        <v>538</v>
      </c>
      <c r="AT12" s="41">
        <v>29</v>
      </c>
      <c r="AU12" s="41" t="s">
        <v>545</v>
      </c>
      <c r="AW12" s="667">
        <v>2000000</v>
      </c>
      <c r="AX12" s="667"/>
      <c r="AY12" s="667"/>
      <c r="AZ12" s="226"/>
      <c r="BA12" s="226"/>
      <c r="DE12" s="10" t="s">
        <v>390</v>
      </c>
    </row>
    <row r="13" spans="1:109" s="41" customFormat="1" ht="34.5" customHeight="1">
      <c r="A13" s="280"/>
      <c r="B13" s="280"/>
      <c r="C13" s="280"/>
      <c r="D13" s="280"/>
      <c r="E13" s="280"/>
      <c r="F13" s="588"/>
      <c r="G13" s="588"/>
      <c r="H13" s="588"/>
      <c r="I13" s="588"/>
      <c r="J13" s="588"/>
      <c r="K13" s="588"/>
      <c r="L13" s="588"/>
      <c r="M13" s="588"/>
      <c r="N13" s="588"/>
      <c r="O13" s="588"/>
      <c r="P13" s="588"/>
      <c r="Q13" s="588"/>
      <c r="R13" s="588"/>
      <c r="S13" s="588"/>
      <c r="T13" s="588"/>
      <c r="U13" s="588"/>
      <c r="V13" s="588"/>
      <c r="W13" s="588"/>
      <c r="Y13" s="696">
        <f>SUM(AG24:AH123)</f>
        <v>0</v>
      </c>
      <c r="Z13" s="697"/>
      <c r="AA13" s="697"/>
      <c r="AB13" s="702" t="s">
        <v>1</v>
      </c>
      <c r="AC13" s="703"/>
      <c r="AD13" s="64"/>
      <c r="AE13" s="708">
        <f>COUNTA(C24:J123)</f>
        <v>0</v>
      </c>
      <c r="AF13" s="709"/>
      <c r="AG13" s="709"/>
      <c r="AH13" s="702" t="s">
        <v>321</v>
      </c>
      <c r="AI13" s="703"/>
      <c r="AL13" s="41" t="s">
        <v>539</v>
      </c>
      <c r="AM13" s="41">
        <f>IF(AM12&lt;=29,2,5)</f>
        <v>2</v>
      </c>
      <c r="AT13" s="41">
        <v>30</v>
      </c>
      <c r="AU13" s="41" t="s">
        <v>546</v>
      </c>
      <c r="AW13" s="667">
        <v>5000000</v>
      </c>
      <c r="AX13" s="667"/>
      <c r="AY13" s="667"/>
      <c r="AZ13" s="226"/>
      <c r="BA13" s="226"/>
      <c r="DE13" s="10" t="s">
        <v>277</v>
      </c>
    </row>
    <row r="14" spans="1:109" s="41" customFormat="1" ht="22.15" customHeight="1">
      <c r="A14" s="280" t="s">
        <v>5</v>
      </c>
      <c r="B14" s="280"/>
      <c r="C14" s="280"/>
      <c r="D14" s="280"/>
      <c r="E14" s="280"/>
      <c r="F14" s="589" t="str">
        <f>IF(様式第１及び個票!L15&lt;&gt;0,様式第１及び個票!L15,"")</f>
        <v/>
      </c>
      <c r="G14" s="589"/>
      <c r="H14" s="589"/>
      <c r="I14" s="589"/>
      <c r="J14" s="589"/>
      <c r="K14" s="589"/>
      <c r="L14" s="589"/>
      <c r="M14" s="589"/>
      <c r="N14" s="589"/>
      <c r="O14" s="589"/>
      <c r="P14" s="589"/>
      <c r="Q14" s="589"/>
      <c r="R14" s="589"/>
      <c r="S14" s="589"/>
      <c r="T14" s="589"/>
      <c r="U14" s="589"/>
      <c r="V14" s="589"/>
      <c r="W14" s="589"/>
      <c r="Y14" s="698"/>
      <c r="Z14" s="699"/>
      <c r="AA14" s="699"/>
      <c r="AB14" s="704"/>
      <c r="AC14" s="705"/>
      <c r="AD14" s="64"/>
      <c r="AE14" s="710"/>
      <c r="AF14" s="711"/>
      <c r="AG14" s="711"/>
      <c r="AH14" s="704"/>
      <c r="AI14" s="705"/>
      <c r="AL14" s="2" t="s">
        <v>544</v>
      </c>
      <c r="DE14" s="10" t="s">
        <v>278</v>
      </c>
    </row>
    <row r="15" spans="1:109" s="41" customFormat="1" ht="22.15" customHeight="1">
      <c r="A15" s="280"/>
      <c r="B15" s="280"/>
      <c r="C15" s="280"/>
      <c r="D15" s="280"/>
      <c r="E15" s="280"/>
      <c r="F15" s="589"/>
      <c r="G15" s="589"/>
      <c r="H15" s="589"/>
      <c r="I15" s="589"/>
      <c r="J15" s="589"/>
      <c r="K15" s="589"/>
      <c r="L15" s="589"/>
      <c r="M15" s="589"/>
      <c r="N15" s="589"/>
      <c r="O15" s="589"/>
      <c r="P15" s="589"/>
      <c r="Q15" s="589"/>
      <c r="R15" s="589"/>
      <c r="S15" s="589"/>
      <c r="T15" s="589"/>
      <c r="U15" s="589"/>
      <c r="V15" s="589"/>
      <c r="W15" s="589"/>
      <c r="Y15" s="700"/>
      <c r="Z15" s="701"/>
      <c r="AA15" s="701"/>
      <c r="AB15" s="706"/>
      <c r="AC15" s="707"/>
      <c r="AD15" s="64"/>
      <c r="AE15" s="712"/>
      <c r="AF15" s="713"/>
      <c r="AG15" s="713"/>
      <c r="AH15" s="706"/>
      <c r="AI15" s="707"/>
      <c r="AL15" s="227" t="str">
        <f>IF(AM12&gt;AT12,"5,000,000","2,000,000")</f>
        <v>2,000,000</v>
      </c>
      <c r="AM15" s="2" t="s">
        <v>543</v>
      </c>
      <c r="DE15" s="10" t="s">
        <v>279</v>
      </c>
    </row>
    <row r="16" spans="1:109" s="41" customFormat="1" ht="22.15" customHeight="1">
      <c r="A16" s="280" t="s">
        <v>8</v>
      </c>
      <c r="B16" s="280"/>
      <c r="C16" s="280"/>
      <c r="D16" s="280"/>
      <c r="E16" s="280"/>
      <c r="F16" s="588" t="str">
        <f>IF(様式第１及び個票!F17&lt;&gt;0,様式第１及び個票!F17,"")</f>
        <v/>
      </c>
      <c r="G16" s="588"/>
      <c r="H16" s="588"/>
      <c r="I16" s="588"/>
      <c r="J16" s="588"/>
      <c r="K16" s="280" t="s">
        <v>10</v>
      </c>
      <c r="L16" s="280"/>
      <c r="M16" s="280"/>
      <c r="N16" s="280"/>
      <c r="O16" s="280"/>
      <c r="P16" s="588" t="str">
        <f>IF(様式第１及び個票!W17&lt;&gt;0,様式第１及び個票!W17,"")</f>
        <v/>
      </c>
      <c r="Q16" s="588"/>
      <c r="R16" s="588"/>
      <c r="S16" s="588"/>
      <c r="T16" s="588"/>
      <c r="U16" s="588"/>
      <c r="V16" s="588"/>
      <c r="W16" s="588"/>
      <c r="Y16" s="62" t="s">
        <v>523</v>
      </c>
      <c r="Z16" s="62"/>
      <c r="AL16" s="41" t="s">
        <v>547</v>
      </c>
      <c r="DE16" s="10" t="s">
        <v>280</v>
      </c>
    </row>
    <row r="17" spans="1:109" s="41" customFormat="1" ht="22.15" customHeight="1">
      <c r="A17" s="280"/>
      <c r="B17" s="280"/>
      <c r="C17" s="280"/>
      <c r="D17" s="280"/>
      <c r="E17" s="280"/>
      <c r="F17" s="588"/>
      <c r="G17" s="588"/>
      <c r="H17" s="588"/>
      <c r="I17" s="588"/>
      <c r="J17" s="588"/>
      <c r="K17" s="280"/>
      <c r="L17" s="280"/>
      <c r="M17" s="280"/>
      <c r="N17" s="280"/>
      <c r="O17" s="280"/>
      <c r="P17" s="588"/>
      <c r="Q17" s="588"/>
      <c r="R17" s="588"/>
      <c r="S17" s="588"/>
      <c r="T17" s="588"/>
      <c r="U17" s="588"/>
      <c r="V17" s="588"/>
      <c r="W17" s="588"/>
      <c r="Y17" s="694" t="str">
        <f>IFERROR(AT19+AL19,"対象外")</f>
        <v>対象外</v>
      </c>
      <c r="Z17" s="694"/>
      <c r="AA17" s="694"/>
      <c r="AB17" s="694"/>
      <c r="AC17" s="694"/>
      <c r="AD17" s="694"/>
      <c r="AE17" s="694"/>
      <c r="AF17" s="694"/>
      <c r="AG17" s="694"/>
      <c r="AH17" s="694"/>
      <c r="AI17" s="694"/>
      <c r="AL17" s="226">
        <f>SUM(AM20:DD20)*10000</f>
        <v>0</v>
      </c>
      <c r="AM17" s="41" t="s">
        <v>543</v>
      </c>
      <c r="DE17" s="10" t="s">
        <v>281</v>
      </c>
    </row>
    <row r="18" spans="1:109" s="41" customFormat="1" ht="22.15" customHeight="1">
      <c r="A18" s="280" t="s">
        <v>130</v>
      </c>
      <c r="B18" s="280"/>
      <c r="C18" s="280"/>
      <c r="D18" s="280"/>
      <c r="E18" s="280"/>
      <c r="F18" s="588" t="str">
        <f>IF(様式第１及び個票!G27&lt;&gt;0,様式第１及び個票!G27,"")</f>
        <v>個表のサービス種別欄を入力してください。</v>
      </c>
      <c r="G18" s="695"/>
      <c r="H18" s="695"/>
      <c r="I18" s="695"/>
      <c r="J18" s="695"/>
      <c r="K18" s="695"/>
      <c r="L18" s="695"/>
      <c r="M18" s="695"/>
      <c r="N18" s="695"/>
      <c r="O18" s="695"/>
      <c r="P18" s="695"/>
      <c r="Q18" s="695"/>
      <c r="R18" s="695"/>
      <c r="S18" s="695"/>
      <c r="T18" s="695"/>
      <c r="U18" s="695"/>
      <c r="V18" s="695"/>
      <c r="W18" s="695"/>
      <c r="Y18" s="694"/>
      <c r="Z18" s="694"/>
      <c r="AA18" s="694"/>
      <c r="AB18" s="694"/>
      <c r="AC18" s="694"/>
      <c r="AD18" s="694"/>
      <c r="AE18" s="694"/>
      <c r="AF18" s="694"/>
      <c r="AG18" s="694"/>
      <c r="AH18" s="694"/>
      <c r="AI18" s="694"/>
      <c r="AL18" s="41" t="s">
        <v>542</v>
      </c>
      <c r="AT18" s="41" t="s">
        <v>548</v>
      </c>
    </row>
    <row r="19" spans="1:109" s="41" customFormat="1" ht="22.15" customHeight="1">
      <c r="A19" s="280"/>
      <c r="B19" s="280"/>
      <c r="C19" s="280"/>
      <c r="D19" s="280"/>
      <c r="E19" s="280"/>
      <c r="F19" s="695"/>
      <c r="G19" s="695"/>
      <c r="H19" s="695"/>
      <c r="I19" s="695"/>
      <c r="J19" s="695"/>
      <c r="K19" s="695"/>
      <c r="L19" s="695"/>
      <c r="M19" s="695"/>
      <c r="N19" s="695"/>
      <c r="O19" s="695"/>
      <c r="P19" s="695"/>
      <c r="Q19" s="695"/>
      <c r="R19" s="695"/>
      <c r="S19" s="695"/>
      <c r="T19" s="695"/>
      <c r="U19" s="695"/>
      <c r="V19" s="695"/>
      <c r="W19" s="695"/>
      <c r="Y19" s="694"/>
      <c r="Z19" s="694"/>
      <c r="AA19" s="694"/>
      <c r="AB19" s="694"/>
      <c r="AC19" s="694"/>
      <c r="AD19" s="694"/>
      <c r="AE19" s="694"/>
      <c r="AF19" s="694"/>
      <c r="AG19" s="694"/>
      <c r="AH19" s="694"/>
      <c r="AI19" s="694"/>
      <c r="AL19" s="228">
        <f>MIN(SUM(AM20:DD20)*10000,IF(AM12&gt;AT12,"5,000,000","2,000,000"))</f>
        <v>0</v>
      </c>
      <c r="AM19" s="229" t="s">
        <v>543</v>
      </c>
      <c r="AT19" s="668" t="str">
        <f>IF(COUNTIF(対象種別,様式第１及び個票!G27)=1,10000*SUM('様式第４（療養者名簿）  (15日以内)'!AG24:AH123),"対象外")</f>
        <v>対象外</v>
      </c>
      <c r="AU19" s="669"/>
      <c r="AV19" s="669"/>
      <c r="AW19" s="669"/>
      <c r="AX19" s="669"/>
      <c r="AY19" s="669"/>
      <c r="AZ19" s="232" t="s">
        <v>549</v>
      </c>
    </row>
    <row r="20" spans="1:109" s="41" customFormat="1" ht="22.15" customHeight="1">
      <c r="AL20" s="41" t="s">
        <v>541</v>
      </c>
      <c r="AM20" s="41">
        <f>IF(AM21="〇",AM22*1,0)</f>
        <v>0</v>
      </c>
      <c r="AN20" s="41">
        <f t="shared" ref="AN20:CE20" si="0">IF(AN21="〇",AN22*1,0)</f>
        <v>0</v>
      </c>
      <c r="AO20" s="41">
        <f t="shared" si="0"/>
        <v>0</v>
      </c>
      <c r="AP20" s="41">
        <f t="shared" si="0"/>
        <v>0</v>
      </c>
      <c r="AQ20" s="41">
        <f t="shared" si="0"/>
        <v>0</v>
      </c>
      <c r="AR20" s="41">
        <f t="shared" si="0"/>
        <v>0</v>
      </c>
      <c r="AS20" s="41">
        <f t="shared" si="0"/>
        <v>0</v>
      </c>
      <c r="AT20" s="41">
        <f t="shared" si="0"/>
        <v>0</v>
      </c>
      <c r="AU20" s="41">
        <f t="shared" si="0"/>
        <v>0</v>
      </c>
      <c r="AV20" s="41">
        <f t="shared" si="0"/>
        <v>0</v>
      </c>
      <c r="AW20" s="41">
        <f t="shared" si="0"/>
        <v>0</v>
      </c>
      <c r="AX20" s="41">
        <f t="shared" si="0"/>
        <v>0</v>
      </c>
      <c r="AY20" s="41">
        <f t="shared" si="0"/>
        <v>0</v>
      </c>
      <c r="AZ20" s="41">
        <f t="shared" si="0"/>
        <v>0</v>
      </c>
      <c r="BA20" s="41">
        <f t="shared" si="0"/>
        <v>0</v>
      </c>
      <c r="BB20" s="41">
        <f t="shared" si="0"/>
        <v>0</v>
      </c>
      <c r="BC20" s="41">
        <f t="shared" si="0"/>
        <v>0</v>
      </c>
      <c r="BD20" s="41">
        <f t="shared" si="0"/>
        <v>0</v>
      </c>
      <c r="BE20" s="41">
        <f t="shared" si="0"/>
        <v>0</v>
      </c>
      <c r="BF20" s="41">
        <f t="shared" si="0"/>
        <v>0</v>
      </c>
      <c r="BG20" s="41">
        <f t="shared" si="0"/>
        <v>0</v>
      </c>
      <c r="BH20" s="41">
        <f t="shared" si="0"/>
        <v>0</v>
      </c>
      <c r="BI20" s="41">
        <f t="shared" si="0"/>
        <v>0</v>
      </c>
      <c r="BJ20" s="41">
        <f t="shared" si="0"/>
        <v>0</v>
      </c>
      <c r="BK20" s="41">
        <f t="shared" si="0"/>
        <v>0</v>
      </c>
      <c r="BL20" s="41">
        <f t="shared" si="0"/>
        <v>0</v>
      </c>
      <c r="BM20" s="41">
        <f t="shared" si="0"/>
        <v>0</v>
      </c>
      <c r="BN20" s="41">
        <f t="shared" si="0"/>
        <v>0</v>
      </c>
      <c r="BO20" s="41">
        <f t="shared" si="0"/>
        <v>0</v>
      </c>
      <c r="BP20" s="41">
        <f t="shared" si="0"/>
        <v>0</v>
      </c>
      <c r="BQ20" s="41">
        <f t="shared" si="0"/>
        <v>0</v>
      </c>
      <c r="BR20" s="41">
        <f t="shared" si="0"/>
        <v>0</v>
      </c>
      <c r="BS20" s="41">
        <f t="shared" si="0"/>
        <v>0</v>
      </c>
      <c r="BT20" s="41">
        <f t="shared" si="0"/>
        <v>0</v>
      </c>
      <c r="BU20" s="41">
        <f t="shared" si="0"/>
        <v>0</v>
      </c>
      <c r="BV20" s="41">
        <f t="shared" si="0"/>
        <v>0</v>
      </c>
      <c r="BW20" s="41">
        <f t="shared" si="0"/>
        <v>0</v>
      </c>
      <c r="BX20" s="41">
        <f t="shared" si="0"/>
        <v>0</v>
      </c>
      <c r="BY20" s="41">
        <f t="shared" si="0"/>
        <v>0</v>
      </c>
      <c r="BZ20" s="41">
        <f t="shared" si="0"/>
        <v>0</v>
      </c>
      <c r="CA20" s="41">
        <f t="shared" si="0"/>
        <v>0</v>
      </c>
      <c r="CB20" s="41">
        <f t="shared" si="0"/>
        <v>0</v>
      </c>
      <c r="CC20" s="41">
        <f t="shared" si="0"/>
        <v>0</v>
      </c>
      <c r="CD20" s="41">
        <f t="shared" si="0"/>
        <v>0</v>
      </c>
      <c r="CE20" s="41">
        <f t="shared" si="0"/>
        <v>0</v>
      </c>
      <c r="CF20" s="41">
        <f t="shared" ref="CF20:CT20" si="1">IF(CF21="〇",CF22*1,0)</f>
        <v>0</v>
      </c>
      <c r="CG20" s="41">
        <f t="shared" si="1"/>
        <v>0</v>
      </c>
      <c r="CH20" s="41">
        <f t="shared" si="1"/>
        <v>0</v>
      </c>
      <c r="CI20" s="41">
        <f t="shared" si="1"/>
        <v>0</v>
      </c>
      <c r="CJ20" s="41">
        <f t="shared" si="1"/>
        <v>0</v>
      </c>
      <c r="CK20" s="41">
        <f t="shared" si="1"/>
        <v>0</v>
      </c>
      <c r="CL20" s="41">
        <f t="shared" si="1"/>
        <v>0</v>
      </c>
      <c r="CM20" s="41">
        <f t="shared" si="1"/>
        <v>0</v>
      </c>
      <c r="CN20" s="41">
        <f t="shared" si="1"/>
        <v>0</v>
      </c>
      <c r="CO20" s="41">
        <f t="shared" si="1"/>
        <v>0</v>
      </c>
      <c r="CP20" s="41">
        <f t="shared" si="1"/>
        <v>0</v>
      </c>
      <c r="CQ20" s="41">
        <f t="shared" si="1"/>
        <v>0</v>
      </c>
      <c r="CR20" s="41">
        <f t="shared" si="1"/>
        <v>0</v>
      </c>
      <c r="CS20" s="41">
        <f t="shared" si="1"/>
        <v>0</v>
      </c>
      <c r="CT20" s="41">
        <f t="shared" si="1"/>
        <v>0</v>
      </c>
      <c r="CU20" s="41">
        <f t="shared" ref="CU20:DD20" si="2">IF(CU21="〇",CU22*1,0)</f>
        <v>0</v>
      </c>
      <c r="CV20" s="41">
        <f t="shared" si="2"/>
        <v>0</v>
      </c>
      <c r="CW20" s="41">
        <f t="shared" si="2"/>
        <v>0</v>
      </c>
      <c r="CX20" s="41">
        <f t="shared" si="2"/>
        <v>0</v>
      </c>
      <c r="CY20" s="41">
        <f t="shared" si="2"/>
        <v>0</v>
      </c>
      <c r="CZ20" s="41">
        <f t="shared" si="2"/>
        <v>0</v>
      </c>
      <c r="DA20" s="41">
        <f t="shared" si="2"/>
        <v>0</v>
      </c>
      <c r="DB20" s="41">
        <f t="shared" si="2"/>
        <v>0</v>
      </c>
      <c r="DC20" s="41">
        <f t="shared" si="2"/>
        <v>0</v>
      </c>
      <c r="DD20" s="41">
        <f t="shared" si="2"/>
        <v>0</v>
      </c>
    </row>
    <row r="21" spans="1:109" s="41" customFormat="1" ht="22.15" customHeight="1">
      <c r="AL21" s="41" t="s">
        <v>540</v>
      </c>
      <c r="AM21" s="41" t="str">
        <f>IF(AM22&gt;=$AM$13,"〇","×")</f>
        <v>×</v>
      </c>
      <c r="AN21" s="41" t="str">
        <f t="shared" ref="AN21:CY21" si="3">IF(AN22&gt;=$AM$13,"〇","×")</f>
        <v>×</v>
      </c>
      <c r="AO21" s="41" t="str">
        <f t="shared" si="3"/>
        <v>×</v>
      </c>
      <c r="AP21" s="41" t="str">
        <f t="shared" si="3"/>
        <v>×</v>
      </c>
      <c r="AQ21" s="41" t="str">
        <f t="shared" si="3"/>
        <v>×</v>
      </c>
      <c r="AR21" s="41" t="str">
        <f t="shared" si="3"/>
        <v>×</v>
      </c>
      <c r="AS21" s="41" t="str">
        <f t="shared" si="3"/>
        <v>×</v>
      </c>
      <c r="AT21" s="41" t="str">
        <f t="shared" si="3"/>
        <v>×</v>
      </c>
      <c r="AU21" s="41" t="str">
        <f t="shared" si="3"/>
        <v>×</v>
      </c>
      <c r="AV21" s="41" t="str">
        <f t="shared" si="3"/>
        <v>×</v>
      </c>
      <c r="AW21" s="41" t="str">
        <f t="shared" si="3"/>
        <v>×</v>
      </c>
      <c r="AX21" s="41" t="str">
        <f t="shared" si="3"/>
        <v>×</v>
      </c>
      <c r="AY21" s="41" t="str">
        <f t="shared" si="3"/>
        <v>×</v>
      </c>
      <c r="AZ21" s="41" t="str">
        <f t="shared" si="3"/>
        <v>×</v>
      </c>
      <c r="BA21" s="41" t="str">
        <f t="shared" si="3"/>
        <v>×</v>
      </c>
      <c r="BB21" s="41" t="str">
        <f t="shared" si="3"/>
        <v>×</v>
      </c>
      <c r="BC21" s="41" t="str">
        <f t="shared" si="3"/>
        <v>×</v>
      </c>
      <c r="BD21" s="41" t="str">
        <f t="shared" si="3"/>
        <v>×</v>
      </c>
      <c r="BE21" s="41" t="str">
        <f t="shared" si="3"/>
        <v>×</v>
      </c>
      <c r="BF21" s="41" t="str">
        <f t="shared" si="3"/>
        <v>×</v>
      </c>
      <c r="BG21" s="41" t="str">
        <f t="shared" si="3"/>
        <v>×</v>
      </c>
      <c r="BH21" s="41" t="str">
        <f t="shared" si="3"/>
        <v>×</v>
      </c>
      <c r="BI21" s="41" t="str">
        <f t="shared" si="3"/>
        <v>×</v>
      </c>
      <c r="BJ21" s="41" t="str">
        <f t="shared" si="3"/>
        <v>×</v>
      </c>
      <c r="BK21" s="41" t="str">
        <f t="shared" si="3"/>
        <v>×</v>
      </c>
      <c r="BL21" s="41" t="str">
        <f t="shared" si="3"/>
        <v>×</v>
      </c>
      <c r="BM21" s="41" t="str">
        <f t="shared" si="3"/>
        <v>×</v>
      </c>
      <c r="BN21" s="41" t="str">
        <f t="shared" si="3"/>
        <v>×</v>
      </c>
      <c r="BO21" s="41" t="str">
        <f t="shared" si="3"/>
        <v>×</v>
      </c>
      <c r="BP21" s="41" t="str">
        <f t="shared" si="3"/>
        <v>×</v>
      </c>
      <c r="BQ21" s="41" t="str">
        <f t="shared" si="3"/>
        <v>×</v>
      </c>
      <c r="BR21" s="41" t="str">
        <f t="shared" si="3"/>
        <v>×</v>
      </c>
      <c r="BS21" s="41" t="str">
        <f t="shared" si="3"/>
        <v>×</v>
      </c>
      <c r="BT21" s="41" t="str">
        <f t="shared" si="3"/>
        <v>×</v>
      </c>
      <c r="BU21" s="41" t="str">
        <f t="shared" si="3"/>
        <v>×</v>
      </c>
      <c r="BV21" s="41" t="str">
        <f t="shared" si="3"/>
        <v>×</v>
      </c>
      <c r="BW21" s="41" t="str">
        <f t="shared" si="3"/>
        <v>×</v>
      </c>
      <c r="BX21" s="41" t="str">
        <f t="shared" si="3"/>
        <v>×</v>
      </c>
      <c r="BY21" s="41" t="str">
        <f t="shared" si="3"/>
        <v>×</v>
      </c>
      <c r="BZ21" s="41" t="str">
        <f t="shared" si="3"/>
        <v>×</v>
      </c>
      <c r="CA21" s="41" t="str">
        <f t="shared" si="3"/>
        <v>×</v>
      </c>
      <c r="CB21" s="41" t="str">
        <f t="shared" si="3"/>
        <v>×</v>
      </c>
      <c r="CC21" s="41" t="str">
        <f t="shared" si="3"/>
        <v>×</v>
      </c>
      <c r="CD21" s="41" t="str">
        <f t="shared" si="3"/>
        <v>×</v>
      </c>
      <c r="CE21" s="41" t="str">
        <f t="shared" si="3"/>
        <v>×</v>
      </c>
      <c r="CF21" s="41" t="str">
        <f t="shared" si="3"/>
        <v>×</v>
      </c>
      <c r="CG21" s="41" t="str">
        <f t="shared" si="3"/>
        <v>×</v>
      </c>
      <c r="CH21" s="41" t="str">
        <f t="shared" si="3"/>
        <v>×</v>
      </c>
      <c r="CI21" s="41" t="str">
        <f t="shared" si="3"/>
        <v>×</v>
      </c>
      <c r="CJ21" s="41" t="str">
        <f t="shared" si="3"/>
        <v>×</v>
      </c>
      <c r="CK21" s="41" t="str">
        <f t="shared" si="3"/>
        <v>×</v>
      </c>
      <c r="CL21" s="41" t="str">
        <f t="shared" si="3"/>
        <v>×</v>
      </c>
      <c r="CM21" s="41" t="str">
        <f t="shared" si="3"/>
        <v>×</v>
      </c>
      <c r="CN21" s="41" t="str">
        <f t="shared" si="3"/>
        <v>×</v>
      </c>
      <c r="CO21" s="41" t="str">
        <f t="shared" si="3"/>
        <v>×</v>
      </c>
      <c r="CP21" s="41" t="str">
        <f t="shared" si="3"/>
        <v>×</v>
      </c>
      <c r="CQ21" s="41" t="str">
        <f t="shared" si="3"/>
        <v>×</v>
      </c>
      <c r="CR21" s="41" t="str">
        <f t="shared" si="3"/>
        <v>×</v>
      </c>
      <c r="CS21" s="41" t="str">
        <f t="shared" si="3"/>
        <v>×</v>
      </c>
      <c r="CT21" s="41" t="str">
        <f t="shared" si="3"/>
        <v>×</v>
      </c>
      <c r="CU21" s="41" t="str">
        <f t="shared" si="3"/>
        <v>×</v>
      </c>
      <c r="CV21" s="41" t="str">
        <f t="shared" si="3"/>
        <v>×</v>
      </c>
      <c r="CW21" s="41" t="str">
        <f t="shared" si="3"/>
        <v>×</v>
      </c>
      <c r="CX21" s="41" t="str">
        <f t="shared" si="3"/>
        <v>×</v>
      </c>
      <c r="CY21" s="41" t="str">
        <f t="shared" si="3"/>
        <v>×</v>
      </c>
      <c r="CZ21" s="41" t="str">
        <f t="shared" ref="CZ21:DD21" si="4">IF(CZ22&gt;=$AM$13,"〇","×")</f>
        <v>×</v>
      </c>
      <c r="DA21" s="41" t="str">
        <f t="shared" si="4"/>
        <v>×</v>
      </c>
      <c r="DB21" s="41" t="str">
        <f t="shared" si="4"/>
        <v>×</v>
      </c>
      <c r="DC21" s="41" t="str">
        <f t="shared" si="4"/>
        <v>×</v>
      </c>
      <c r="DD21" s="41" t="str">
        <f t="shared" si="4"/>
        <v>×</v>
      </c>
    </row>
    <row r="22" spans="1:109" s="41" customFormat="1" ht="22.15" customHeight="1">
      <c r="A22" s="41" t="s">
        <v>314</v>
      </c>
      <c r="AL22" s="224" t="s">
        <v>536</v>
      </c>
      <c r="AM22" s="224">
        <f>SUM(AM24:AM1048576)</f>
        <v>0</v>
      </c>
      <c r="AN22" s="224">
        <f t="shared" ref="AN22:CE22" si="5">SUM(AN24:AN1048576)</f>
        <v>0</v>
      </c>
      <c r="AO22" s="224">
        <f t="shared" si="5"/>
        <v>0</v>
      </c>
      <c r="AP22" s="224">
        <f t="shared" si="5"/>
        <v>0</v>
      </c>
      <c r="AQ22" s="224">
        <f t="shared" si="5"/>
        <v>0</v>
      </c>
      <c r="AR22" s="224">
        <f t="shared" si="5"/>
        <v>0</v>
      </c>
      <c r="AS22" s="224">
        <f t="shared" si="5"/>
        <v>0</v>
      </c>
      <c r="AT22" s="224">
        <f t="shared" si="5"/>
        <v>0</v>
      </c>
      <c r="AU22" s="224">
        <f t="shared" si="5"/>
        <v>0</v>
      </c>
      <c r="AV22" s="224">
        <f t="shared" si="5"/>
        <v>0</v>
      </c>
      <c r="AW22" s="224">
        <f t="shared" si="5"/>
        <v>0</v>
      </c>
      <c r="AX22" s="224">
        <f t="shared" si="5"/>
        <v>0</v>
      </c>
      <c r="AY22" s="224">
        <f t="shared" si="5"/>
        <v>0</v>
      </c>
      <c r="AZ22" s="224">
        <f t="shared" si="5"/>
        <v>0</v>
      </c>
      <c r="BA22" s="224">
        <f t="shared" si="5"/>
        <v>0</v>
      </c>
      <c r="BB22" s="224">
        <f t="shared" si="5"/>
        <v>0</v>
      </c>
      <c r="BC22" s="224">
        <f t="shared" si="5"/>
        <v>0</v>
      </c>
      <c r="BD22" s="224">
        <f t="shared" si="5"/>
        <v>0</v>
      </c>
      <c r="BE22" s="224">
        <f t="shared" si="5"/>
        <v>0</v>
      </c>
      <c r="BF22" s="224">
        <f t="shared" si="5"/>
        <v>0</v>
      </c>
      <c r="BG22" s="224">
        <f t="shared" si="5"/>
        <v>0</v>
      </c>
      <c r="BH22" s="224">
        <f t="shared" si="5"/>
        <v>0</v>
      </c>
      <c r="BI22" s="224">
        <f t="shared" si="5"/>
        <v>0</v>
      </c>
      <c r="BJ22" s="224">
        <f t="shared" si="5"/>
        <v>0</v>
      </c>
      <c r="BK22" s="224">
        <f t="shared" si="5"/>
        <v>0</v>
      </c>
      <c r="BL22" s="224">
        <f t="shared" si="5"/>
        <v>0</v>
      </c>
      <c r="BM22" s="224">
        <f t="shared" si="5"/>
        <v>0</v>
      </c>
      <c r="BN22" s="224">
        <f t="shared" si="5"/>
        <v>0</v>
      </c>
      <c r="BO22" s="224">
        <f t="shared" si="5"/>
        <v>0</v>
      </c>
      <c r="BP22" s="224">
        <f t="shared" si="5"/>
        <v>0</v>
      </c>
      <c r="BQ22" s="224">
        <f t="shared" si="5"/>
        <v>0</v>
      </c>
      <c r="BR22" s="224">
        <f t="shared" si="5"/>
        <v>0</v>
      </c>
      <c r="BS22" s="224">
        <f t="shared" si="5"/>
        <v>0</v>
      </c>
      <c r="BT22" s="224">
        <f t="shared" si="5"/>
        <v>0</v>
      </c>
      <c r="BU22" s="224">
        <f t="shared" si="5"/>
        <v>0</v>
      </c>
      <c r="BV22" s="224">
        <f t="shared" si="5"/>
        <v>0</v>
      </c>
      <c r="BW22" s="224">
        <f t="shared" si="5"/>
        <v>0</v>
      </c>
      <c r="BX22" s="224">
        <f t="shared" si="5"/>
        <v>0</v>
      </c>
      <c r="BY22" s="224">
        <f t="shared" si="5"/>
        <v>0</v>
      </c>
      <c r="BZ22" s="224">
        <f t="shared" si="5"/>
        <v>0</v>
      </c>
      <c r="CA22" s="224">
        <f t="shared" si="5"/>
        <v>0</v>
      </c>
      <c r="CB22" s="224">
        <f t="shared" si="5"/>
        <v>0</v>
      </c>
      <c r="CC22" s="224">
        <f t="shared" si="5"/>
        <v>0</v>
      </c>
      <c r="CD22" s="224">
        <f t="shared" si="5"/>
        <v>0</v>
      </c>
      <c r="CE22" s="224">
        <f t="shared" si="5"/>
        <v>0</v>
      </c>
      <c r="CF22" s="224">
        <f t="shared" ref="CF22:CT22" si="6">SUM(CF24:CF1048576)</f>
        <v>0</v>
      </c>
      <c r="CG22" s="224">
        <f t="shared" si="6"/>
        <v>0</v>
      </c>
      <c r="CH22" s="224">
        <f t="shared" si="6"/>
        <v>0</v>
      </c>
      <c r="CI22" s="224">
        <f t="shared" si="6"/>
        <v>0</v>
      </c>
      <c r="CJ22" s="224">
        <f t="shared" si="6"/>
        <v>0</v>
      </c>
      <c r="CK22" s="224">
        <f t="shared" si="6"/>
        <v>0</v>
      </c>
      <c r="CL22" s="224">
        <f t="shared" si="6"/>
        <v>0</v>
      </c>
      <c r="CM22" s="224">
        <f t="shared" si="6"/>
        <v>0</v>
      </c>
      <c r="CN22" s="224">
        <f t="shared" si="6"/>
        <v>0</v>
      </c>
      <c r="CO22" s="224">
        <f t="shared" si="6"/>
        <v>0</v>
      </c>
      <c r="CP22" s="224">
        <f t="shared" si="6"/>
        <v>0</v>
      </c>
      <c r="CQ22" s="224">
        <f t="shared" si="6"/>
        <v>0</v>
      </c>
      <c r="CR22" s="224">
        <f t="shared" si="6"/>
        <v>0</v>
      </c>
      <c r="CS22" s="224">
        <f t="shared" si="6"/>
        <v>0</v>
      </c>
      <c r="CT22" s="224">
        <f t="shared" si="6"/>
        <v>0</v>
      </c>
      <c r="CU22" s="224">
        <f t="shared" ref="CU22:DD22" si="7">SUM(CU24:CU1048576)</f>
        <v>0</v>
      </c>
      <c r="CV22" s="224">
        <f t="shared" si="7"/>
        <v>0</v>
      </c>
      <c r="CW22" s="224">
        <f t="shared" si="7"/>
        <v>0</v>
      </c>
      <c r="CX22" s="224">
        <f t="shared" si="7"/>
        <v>0</v>
      </c>
      <c r="CY22" s="224">
        <f t="shared" si="7"/>
        <v>0</v>
      </c>
      <c r="CZ22" s="224">
        <f t="shared" si="7"/>
        <v>0</v>
      </c>
      <c r="DA22" s="224">
        <f t="shared" si="7"/>
        <v>0</v>
      </c>
      <c r="DB22" s="224">
        <f t="shared" si="7"/>
        <v>0</v>
      </c>
      <c r="DC22" s="224">
        <f t="shared" si="7"/>
        <v>0</v>
      </c>
      <c r="DD22" s="224">
        <f t="shared" si="7"/>
        <v>0</v>
      </c>
    </row>
    <row r="23" spans="1:109" s="41" customFormat="1" ht="117.45">
      <c r="A23" s="686" t="s">
        <v>315</v>
      </c>
      <c r="B23" s="686"/>
      <c r="C23" s="687" t="s">
        <v>485</v>
      </c>
      <c r="D23" s="687"/>
      <c r="E23" s="687"/>
      <c r="F23" s="687"/>
      <c r="G23" s="687"/>
      <c r="H23" s="687"/>
      <c r="I23" s="687"/>
      <c r="J23" s="687"/>
      <c r="K23" s="688" t="s">
        <v>328</v>
      </c>
      <c r="L23" s="688"/>
      <c r="M23" s="688"/>
      <c r="N23" s="689"/>
      <c r="O23" s="690" t="s">
        <v>317</v>
      </c>
      <c r="P23" s="688"/>
      <c r="Q23" s="688"/>
      <c r="R23" s="688"/>
      <c r="S23" s="688"/>
      <c r="T23" s="688"/>
      <c r="U23" s="688"/>
      <c r="V23" s="688"/>
      <c r="W23" s="688"/>
      <c r="X23" s="688"/>
      <c r="Y23" s="688"/>
      <c r="Z23" s="688"/>
      <c r="AA23" s="688"/>
      <c r="AB23" s="688"/>
      <c r="AC23" s="690" t="s">
        <v>318</v>
      </c>
      <c r="AD23" s="688"/>
      <c r="AE23" s="688"/>
      <c r="AF23" s="689"/>
      <c r="AG23" s="691" t="s">
        <v>316</v>
      </c>
      <c r="AH23" s="692"/>
      <c r="AI23" s="692"/>
      <c r="AJ23" s="693"/>
      <c r="AK23" s="233"/>
      <c r="AM23" s="223">
        <v>44582</v>
      </c>
      <c r="AN23" s="223">
        <v>44583</v>
      </c>
      <c r="AO23" s="223">
        <v>44584</v>
      </c>
      <c r="AP23" s="223">
        <v>44585</v>
      </c>
      <c r="AQ23" s="223">
        <v>44586</v>
      </c>
      <c r="AR23" s="223">
        <v>44587</v>
      </c>
      <c r="AS23" s="223">
        <v>44588</v>
      </c>
      <c r="AT23" s="223">
        <v>44589</v>
      </c>
      <c r="AU23" s="223">
        <v>44590</v>
      </c>
      <c r="AV23" s="223">
        <v>44591</v>
      </c>
      <c r="AW23" s="223">
        <v>44592</v>
      </c>
      <c r="AX23" s="223">
        <v>44593</v>
      </c>
      <c r="AY23" s="223">
        <v>44594</v>
      </c>
      <c r="AZ23" s="223">
        <v>44595</v>
      </c>
      <c r="BA23" s="223">
        <v>44596</v>
      </c>
      <c r="BB23" s="223">
        <v>44597</v>
      </c>
      <c r="BC23" s="223">
        <v>44598</v>
      </c>
      <c r="BD23" s="223">
        <v>44599</v>
      </c>
      <c r="BE23" s="223">
        <v>44600</v>
      </c>
      <c r="BF23" s="223">
        <v>44601</v>
      </c>
      <c r="BG23" s="223">
        <v>44602</v>
      </c>
      <c r="BH23" s="223">
        <v>44603</v>
      </c>
      <c r="BI23" s="223">
        <v>44604</v>
      </c>
      <c r="BJ23" s="223">
        <v>44605</v>
      </c>
      <c r="BK23" s="223">
        <v>44606</v>
      </c>
      <c r="BL23" s="223">
        <v>44607</v>
      </c>
      <c r="BM23" s="223">
        <v>44608</v>
      </c>
      <c r="BN23" s="223">
        <v>44609</v>
      </c>
      <c r="BO23" s="223">
        <v>44610</v>
      </c>
      <c r="BP23" s="223">
        <v>44611</v>
      </c>
      <c r="BQ23" s="223">
        <v>44612</v>
      </c>
      <c r="BR23" s="223">
        <v>44613</v>
      </c>
      <c r="BS23" s="223">
        <v>44614</v>
      </c>
      <c r="BT23" s="223">
        <v>44615</v>
      </c>
      <c r="BU23" s="223">
        <v>44616</v>
      </c>
      <c r="BV23" s="223">
        <v>44617</v>
      </c>
      <c r="BW23" s="223">
        <v>44618</v>
      </c>
      <c r="BX23" s="223">
        <v>44619</v>
      </c>
      <c r="BY23" s="223">
        <v>44620</v>
      </c>
      <c r="BZ23" s="223">
        <v>44621</v>
      </c>
      <c r="CA23" s="223">
        <v>44622</v>
      </c>
      <c r="CB23" s="223">
        <v>44623</v>
      </c>
      <c r="CC23" s="223">
        <v>44624</v>
      </c>
      <c r="CD23" s="223">
        <v>44625</v>
      </c>
      <c r="CE23" s="223">
        <v>44626</v>
      </c>
      <c r="CF23" s="223">
        <v>44627</v>
      </c>
      <c r="CG23" s="223">
        <v>44628</v>
      </c>
      <c r="CH23" s="223">
        <v>44629</v>
      </c>
      <c r="CI23" s="223">
        <v>44630</v>
      </c>
      <c r="CJ23" s="223">
        <v>44631</v>
      </c>
      <c r="CK23" s="223">
        <v>44632</v>
      </c>
      <c r="CL23" s="223">
        <v>44633</v>
      </c>
      <c r="CM23" s="223">
        <v>44634</v>
      </c>
      <c r="CN23" s="223">
        <v>44635</v>
      </c>
      <c r="CO23" s="223">
        <v>44636</v>
      </c>
      <c r="CP23" s="223">
        <v>44637</v>
      </c>
      <c r="CQ23" s="223">
        <v>44638</v>
      </c>
      <c r="CR23" s="223">
        <v>44639</v>
      </c>
      <c r="CS23" s="223">
        <v>44640</v>
      </c>
      <c r="CT23" s="223">
        <v>44641</v>
      </c>
      <c r="CU23" s="223">
        <v>44642</v>
      </c>
      <c r="CV23" s="223">
        <v>44643</v>
      </c>
      <c r="CW23" s="223">
        <v>44644</v>
      </c>
      <c r="CX23" s="223">
        <v>44645</v>
      </c>
      <c r="CY23" s="223">
        <v>44646</v>
      </c>
      <c r="CZ23" s="223">
        <v>44647</v>
      </c>
      <c r="DA23" s="223">
        <v>44648</v>
      </c>
      <c r="DB23" s="223">
        <v>44649</v>
      </c>
      <c r="DC23" s="223">
        <v>44650</v>
      </c>
      <c r="DD23" s="223">
        <v>44651</v>
      </c>
    </row>
    <row r="24" spans="1:109" s="41" customFormat="1" ht="41.95" customHeight="1">
      <c r="A24" s="675">
        <v>1</v>
      </c>
      <c r="B24" s="675"/>
      <c r="C24" s="676"/>
      <c r="D24" s="676"/>
      <c r="E24" s="676"/>
      <c r="F24" s="676"/>
      <c r="G24" s="676"/>
      <c r="H24" s="676"/>
      <c r="I24" s="676"/>
      <c r="J24" s="676"/>
      <c r="K24" s="677"/>
      <c r="L24" s="678"/>
      <c r="M24" s="678"/>
      <c r="N24" s="679"/>
      <c r="O24" s="685"/>
      <c r="P24" s="683"/>
      <c r="Q24" s="683"/>
      <c r="R24" s="683"/>
      <c r="S24" s="683"/>
      <c r="T24" s="683"/>
      <c r="U24" s="682" t="s">
        <v>81</v>
      </c>
      <c r="V24" s="682"/>
      <c r="W24" s="683"/>
      <c r="X24" s="683"/>
      <c r="Y24" s="683"/>
      <c r="Z24" s="683"/>
      <c r="AA24" s="683"/>
      <c r="AB24" s="684"/>
      <c r="AC24" s="670" t="str">
        <f>IFERROR(IF(AND(O24&lt;&gt;0,W24&lt;&gt;0),IF(O24&gt;=W24,"",IF((W24-O24)=0,"",(W24-O24)+1)),""),"")</f>
        <v/>
      </c>
      <c r="AD24" s="671"/>
      <c r="AE24" s="672" t="s">
        <v>1</v>
      </c>
      <c r="AF24" s="673"/>
      <c r="AG24" s="674" t="str">
        <f t="shared" ref="AG24:AG87" si="8">IF(AC24="","",IF(AC24&lt;=15,AC24,15))</f>
        <v/>
      </c>
      <c r="AH24" s="674"/>
      <c r="AI24" s="672" t="s">
        <v>1</v>
      </c>
      <c r="AJ24" s="673"/>
      <c r="AK24" s="234"/>
      <c r="AM24" s="41">
        <f>IF(AM$23-$O24+1&lt;=15,IF(AM$23&gt;=$O24,IF(AM$23&lt;=$W24,1,0),0),0)</f>
        <v>0</v>
      </c>
      <c r="AN24" s="41">
        <f t="shared" ref="AN24:CE29" si="9">IF(AN$23-$O24+1&lt;=15,IF(AN$23&gt;=$O24,IF(AN$23&lt;=$W24,1,0),0),0)</f>
        <v>0</v>
      </c>
      <c r="AO24" s="41">
        <f t="shared" si="9"/>
        <v>0</v>
      </c>
      <c r="AP24" s="41">
        <f t="shared" si="9"/>
        <v>0</v>
      </c>
      <c r="AQ24" s="41">
        <f t="shared" si="9"/>
        <v>0</v>
      </c>
      <c r="AR24" s="41">
        <f t="shared" si="9"/>
        <v>0</v>
      </c>
      <c r="AS24" s="41">
        <f t="shared" si="9"/>
        <v>0</v>
      </c>
      <c r="AT24" s="41">
        <f t="shared" si="9"/>
        <v>0</v>
      </c>
      <c r="AU24" s="41">
        <f t="shared" si="9"/>
        <v>0</v>
      </c>
      <c r="AV24" s="41">
        <f t="shared" si="9"/>
        <v>0</v>
      </c>
      <c r="AW24" s="41">
        <f t="shared" si="9"/>
        <v>0</v>
      </c>
      <c r="AX24" s="41">
        <f t="shared" si="9"/>
        <v>0</v>
      </c>
      <c r="AY24" s="41">
        <f t="shared" si="9"/>
        <v>0</v>
      </c>
      <c r="AZ24" s="41">
        <f t="shared" si="9"/>
        <v>0</v>
      </c>
      <c r="BA24" s="41">
        <f t="shared" si="9"/>
        <v>0</v>
      </c>
      <c r="BB24" s="41">
        <f t="shared" si="9"/>
        <v>0</v>
      </c>
      <c r="BC24" s="41">
        <f t="shared" si="9"/>
        <v>0</v>
      </c>
      <c r="BD24" s="41">
        <f t="shared" si="9"/>
        <v>0</v>
      </c>
      <c r="BE24" s="41">
        <f t="shared" si="9"/>
        <v>0</v>
      </c>
      <c r="BF24" s="41">
        <f t="shared" si="9"/>
        <v>0</v>
      </c>
      <c r="BG24" s="41">
        <f t="shared" si="9"/>
        <v>0</v>
      </c>
      <c r="BH24" s="41">
        <f t="shared" si="9"/>
        <v>0</v>
      </c>
      <c r="BI24" s="41">
        <f t="shared" si="9"/>
        <v>0</v>
      </c>
      <c r="BJ24" s="41">
        <f t="shared" si="9"/>
        <v>0</v>
      </c>
      <c r="BK24" s="41">
        <f t="shared" si="9"/>
        <v>0</v>
      </c>
      <c r="BL24" s="41">
        <f t="shared" si="9"/>
        <v>0</v>
      </c>
      <c r="BM24" s="41">
        <f t="shared" si="9"/>
        <v>0</v>
      </c>
      <c r="BN24" s="41">
        <f t="shared" si="9"/>
        <v>0</v>
      </c>
      <c r="BO24" s="41">
        <f t="shared" si="9"/>
        <v>0</v>
      </c>
      <c r="BP24" s="41">
        <f t="shared" si="9"/>
        <v>0</v>
      </c>
      <c r="BQ24" s="41">
        <f t="shared" si="9"/>
        <v>0</v>
      </c>
      <c r="BR24" s="41">
        <f t="shared" si="9"/>
        <v>0</v>
      </c>
      <c r="BS24" s="41">
        <f t="shared" si="9"/>
        <v>0</v>
      </c>
      <c r="BT24" s="41">
        <f t="shared" si="9"/>
        <v>0</v>
      </c>
      <c r="BU24" s="41">
        <f t="shared" si="9"/>
        <v>0</v>
      </c>
      <c r="BV24" s="41">
        <f t="shared" si="9"/>
        <v>0</v>
      </c>
      <c r="BW24" s="41">
        <f t="shared" si="9"/>
        <v>0</v>
      </c>
      <c r="BX24" s="41">
        <f t="shared" si="9"/>
        <v>0</v>
      </c>
      <c r="BY24" s="41">
        <f t="shared" si="9"/>
        <v>0</v>
      </c>
      <c r="BZ24" s="41">
        <f t="shared" si="9"/>
        <v>0</v>
      </c>
      <c r="CA24" s="41">
        <f t="shared" si="9"/>
        <v>0</v>
      </c>
      <c r="CB24" s="41">
        <f t="shared" si="9"/>
        <v>0</v>
      </c>
      <c r="CC24" s="41">
        <f t="shared" si="9"/>
        <v>0</v>
      </c>
      <c r="CD24" s="41">
        <f t="shared" si="9"/>
        <v>0</v>
      </c>
      <c r="CE24" s="41">
        <f t="shared" si="9"/>
        <v>0</v>
      </c>
      <c r="CF24" s="41">
        <f t="shared" ref="CF24:CU28" si="10">IF(CF$23-$O24+1&lt;=15,IF(CF$23&gt;=$O24,IF(CF$23&lt;=$W24,1,0),0),0)</f>
        <v>0</v>
      </c>
      <c r="CG24" s="41">
        <f t="shared" si="10"/>
        <v>0</v>
      </c>
      <c r="CH24" s="41">
        <f t="shared" si="10"/>
        <v>0</v>
      </c>
      <c r="CI24" s="41">
        <f t="shared" si="10"/>
        <v>0</v>
      </c>
      <c r="CJ24" s="41">
        <f t="shared" si="10"/>
        <v>0</v>
      </c>
      <c r="CK24" s="41">
        <f t="shared" si="10"/>
        <v>0</v>
      </c>
      <c r="CL24" s="41">
        <f t="shared" si="10"/>
        <v>0</v>
      </c>
      <c r="CM24" s="41">
        <f t="shared" si="10"/>
        <v>0</v>
      </c>
      <c r="CN24" s="41">
        <f t="shared" si="10"/>
        <v>0</v>
      </c>
      <c r="CO24" s="41">
        <f t="shared" si="10"/>
        <v>0</v>
      </c>
      <c r="CP24" s="41">
        <f t="shared" si="10"/>
        <v>0</v>
      </c>
      <c r="CQ24" s="41">
        <f t="shared" si="10"/>
        <v>0</v>
      </c>
      <c r="CR24" s="41">
        <f t="shared" si="10"/>
        <v>0</v>
      </c>
      <c r="CS24" s="41">
        <f t="shared" si="10"/>
        <v>0</v>
      </c>
      <c r="CT24" s="41">
        <f t="shared" si="10"/>
        <v>0</v>
      </c>
      <c r="CU24" s="41">
        <f t="shared" si="10"/>
        <v>0</v>
      </c>
      <c r="CV24" s="41">
        <f t="shared" ref="CU24:DD39" si="11">IF(CV$23-$O24+1&lt;=15,IF(CV$23&gt;=$O24,IF(CV$23&lt;=$W24,1,0),0),0)</f>
        <v>0</v>
      </c>
      <c r="CW24" s="41">
        <f t="shared" si="11"/>
        <v>0</v>
      </c>
      <c r="CX24" s="41">
        <f t="shared" si="11"/>
        <v>0</v>
      </c>
      <c r="CY24" s="41">
        <f t="shared" si="11"/>
        <v>0</v>
      </c>
      <c r="CZ24" s="41">
        <f t="shared" si="11"/>
        <v>0</v>
      </c>
      <c r="DA24" s="41">
        <f t="shared" si="11"/>
        <v>0</v>
      </c>
      <c r="DB24" s="41">
        <f t="shared" si="11"/>
        <v>0</v>
      </c>
      <c r="DC24" s="41">
        <f t="shared" si="11"/>
        <v>0</v>
      </c>
      <c r="DD24" s="41">
        <f t="shared" si="11"/>
        <v>0</v>
      </c>
    </row>
    <row r="25" spans="1:109" s="41" customFormat="1" ht="41.95" customHeight="1">
      <c r="A25" s="675">
        <v>2</v>
      </c>
      <c r="B25" s="675"/>
      <c r="C25" s="676"/>
      <c r="D25" s="676"/>
      <c r="E25" s="676"/>
      <c r="F25" s="676"/>
      <c r="G25" s="676"/>
      <c r="H25" s="676"/>
      <c r="I25" s="676"/>
      <c r="J25" s="676"/>
      <c r="K25" s="677"/>
      <c r="L25" s="678"/>
      <c r="M25" s="678"/>
      <c r="N25" s="679"/>
      <c r="O25" s="680"/>
      <c r="P25" s="681"/>
      <c r="Q25" s="681"/>
      <c r="R25" s="681"/>
      <c r="S25" s="681"/>
      <c r="T25" s="681"/>
      <c r="U25" s="682" t="s">
        <v>81</v>
      </c>
      <c r="V25" s="682"/>
      <c r="W25" s="683"/>
      <c r="X25" s="683"/>
      <c r="Y25" s="683"/>
      <c r="Z25" s="683"/>
      <c r="AA25" s="683"/>
      <c r="AB25" s="684"/>
      <c r="AC25" s="670" t="str">
        <f t="shared" ref="AC25:AC88" si="12">IFERROR(IF(AND(O25&lt;&gt;0,W25&lt;&gt;0),IF(O25&gt;=W25,"",IF((W25-O25)=0,"",(W25-O25)+1)),""),"")</f>
        <v/>
      </c>
      <c r="AD25" s="671"/>
      <c r="AE25" s="672" t="s">
        <v>1</v>
      </c>
      <c r="AF25" s="673"/>
      <c r="AG25" s="674" t="str">
        <f t="shared" si="8"/>
        <v/>
      </c>
      <c r="AH25" s="674"/>
      <c r="AI25" s="672" t="s">
        <v>1</v>
      </c>
      <c r="AJ25" s="673"/>
      <c r="AK25" s="234"/>
      <c r="AM25" s="41">
        <f t="shared" ref="AM25:BB44" si="13">IF(AM$23-$O25+1&lt;=15,IF(AM$23&gt;=$O25,IF(AM$23&lt;=$W25,1,0),0),0)</f>
        <v>0</v>
      </c>
      <c r="AN25" s="41">
        <f t="shared" si="9"/>
        <v>0</v>
      </c>
      <c r="AO25" s="41">
        <f t="shared" si="9"/>
        <v>0</v>
      </c>
      <c r="AP25" s="41">
        <f t="shared" si="9"/>
        <v>0</v>
      </c>
      <c r="AQ25" s="41">
        <f t="shared" si="9"/>
        <v>0</v>
      </c>
      <c r="AR25" s="41">
        <f t="shared" si="9"/>
        <v>0</v>
      </c>
      <c r="AS25" s="41">
        <f t="shared" si="9"/>
        <v>0</v>
      </c>
      <c r="AT25" s="41">
        <f t="shared" si="9"/>
        <v>0</v>
      </c>
      <c r="AU25" s="41">
        <f t="shared" si="9"/>
        <v>0</v>
      </c>
      <c r="AV25" s="41">
        <f t="shared" si="9"/>
        <v>0</v>
      </c>
      <c r="AW25" s="41">
        <f t="shared" si="9"/>
        <v>0</v>
      </c>
      <c r="AX25" s="41">
        <f t="shared" si="9"/>
        <v>0</v>
      </c>
      <c r="AY25" s="41">
        <f t="shared" si="9"/>
        <v>0</v>
      </c>
      <c r="AZ25" s="41">
        <f t="shared" si="9"/>
        <v>0</v>
      </c>
      <c r="BA25" s="41">
        <f t="shared" si="9"/>
        <v>0</v>
      </c>
      <c r="BB25" s="41">
        <f t="shared" si="9"/>
        <v>0</v>
      </c>
      <c r="BC25" s="41">
        <f t="shared" si="9"/>
        <v>0</v>
      </c>
      <c r="BD25" s="41">
        <f t="shared" si="9"/>
        <v>0</v>
      </c>
      <c r="BE25" s="41">
        <f t="shared" si="9"/>
        <v>0</v>
      </c>
      <c r="BF25" s="41">
        <f t="shared" si="9"/>
        <v>0</v>
      </c>
      <c r="BG25" s="41">
        <f t="shared" si="9"/>
        <v>0</v>
      </c>
      <c r="BH25" s="41">
        <f t="shared" si="9"/>
        <v>0</v>
      </c>
      <c r="BI25" s="41">
        <f t="shared" si="9"/>
        <v>0</v>
      </c>
      <c r="BJ25" s="41">
        <f t="shared" si="9"/>
        <v>0</v>
      </c>
      <c r="BK25" s="41">
        <f t="shared" si="9"/>
        <v>0</v>
      </c>
      <c r="BL25" s="41">
        <f t="shared" si="9"/>
        <v>0</v>
      </c>
      <c r="BM25" s="41">
        <f t="shared" si="9"/>
        <v>0</v>
      </c>
      <c r="BN25" s="41">
        <f t="shared" si="9"/>
        <v>0</v>
      </c>
      <c r="BO25" s="41">
        <f t="shared" si="9"/>
        <v>0</v>
      </c>
      <c r="BP25" s="41">
        <f t="shared" si="9"/>
        <v>0</v>
      </c>
      <c r="BQ25" s="41">
        <f t="shared" si="9"/>
        <v>0</v>
      </c>
      <c r="BR25" s="41">
        <f t="shared" si="9"/>
        <v>0</v>
      </c>
      <c r="BS25" s="41">
        <f t="shared" si="9"/>
        <v>0</v>
      </c>
      <c r="BT25" s="41">
        <f t="shared" si="9"/>
        <v>0</v>
      </c>
      <c r="BU25" s="41">
        <f t="shared" si="9"/>
        <v>0</v>
      </c>
      <c r="BV25" s="41">
        <f t="shared" si="9"/>
        <v>0</v>
      </c>
      <c r="BW25" s="41">
        <f t="shared" si="9"/>
        <v>0</v>
      </c>
      <c r="BX25" s="41">
        <f t="shared" si="9"/>
        <v>0</v>
      </c>
      <c r="BY25" s="41">
        <f t="shared" si="9"/>
        <v>0</v>
      </c>
      <c r="BZ25" s="41">
        <f t="shared" si="9"/>
        <v>0</v>
      </c>
      <c r="CA25" s="41">
        <f t="shared" si="9"/>
        <v>0</v>
      </c>
      <c r="CB25" s="41">
        <f t="shared" si="9"/>
        <v>0</v>
      </c>
      <c r="CC25" s="41">
        <f t="shared" si="9"/>
        <v>0</v>
      </c>
      <c r="CD25" s="41">
        <f t="shared" si="9"/>
        <v>0</v>
      </c>
      <c r="CE25" s="41">
        <f t="shared" si="9"/>
        <v>0</v>
      </c>
      <c r="CF25" s="41">
        <f t="shared" si="10"/>
        <v>0</v>
      </c>
      <c r="CG25" s="41">
        <f t="shared" si="10"/>
        <v>0</v>
      </c>
      <c r="CH25" s="41">
        <f t="shared" si="10"/>
        <v>0</v>
      </c>
      <c r="CI25" s="41">
        <f t="shared" si="10"/>
        <v>0</v>
      </c>
      <c r="CJ25" s="41">
        <f t="shared" si="10"/>
        <v>0</v>
      </c>
      <c r="CK25" s="41">
        <f t="shared" si="10"/>
        <v>0</v>
      </c>
      <c r="CL25" s="41">
        <f t="shared" si="10"/>
        <v>0</v>
      </c>
      <c r="CM25" s="41">
        <f t="shared" si="10"/>
        <v>0</v>
      </c>
      <c r="CN25" s="41">
        <f t="shared" si="10"/>
        <v>0</v>
      </c>
      <c r="CO25" s="41">
        <f t="shared" si="10"/>
        <v>0</v>
      </c>
      <c r="CP25" s="41">
        <f t="shared" si="10"/>
        <v>0</v>
      </c>
      <c r="CQ25" s="41">
        <f t="shared" si="10"/>
        <v>0</v>
      </c>
      <c r="CR25" s="41">
        <f t="shared" si="10"/>
        <v>0</v>
      </c>
      <c r="CS25" s="41">
        <f t="shared" si="10"/>
        <v>0</v>
      </c>
      <c r="CT25" s="41">
        <f t="shared" si="10"/>
        <v>0</v>
      </c>
      <c r="CU25" s="41">
        <f t="shared" si="11"/>
        <v>0</v>
      </c>
      <c r="CV25" s="41">
        <f t="shared" si="11"/>
        <v>0</v>
      </c>
      <c r="CW25" s="41">
        <f t="shared" si="11"/>
        <v>0</v>
      </c>
      <c r="CX25" s="41">
        <f t="shared" si="11"/>
        <v>0</v>
      </c>
      <c r="CY25" s="41">
        <f t="shared" si="11"/>
        <v>0</v>
      </c>
      <c r="CZ25" s="41">
        <f t="shared" si="11"/>
        <v>0</v>
      </c>
      <c r="DA25" s="41">
        <f t="shared" si="11"/>
        <v>0</v>
      </c>
      <c r="DB25" s="41">
        <f t="shared" si="11"/>
        <v>0</v>
      </c>
      <c r="DC25" s="41">
        <f t="shared" si="11"/>
        <v>0</v>
      </c>
      <c r="DD25" s="41">
        <f t="shared" si="11"/>
        <v>0</v>
      </c>
    </row>
    <row r="26" spans="1:109" s="41" customFormat="1" ht="41.95" customHeight="1">
      <c r="A26" s="675">
        <v>3</v>
      </c>
      <c r="B26" s="675"/>
      <c r="C26" s="676"/>
      <c r="D26" s="676"/>
      <c r="E26" s="676"/>
      <c r="F26" s="676"/>
      <c r="G26" s="676"/>
      <c r="H26" s="676"/>
      <c r="I26" s="676"/>
      <c r="J26" s="676"/>
      <c r="K26" s="677"/>
      <c r="L26" s="678"/>
      <c r="M26" s="678"/>
      <c r="N26" s="679"/>
      <c r="O26" s="680"/>
      <c r="P26" s="681"/>
      <c r="Q26" s="681"/>
      <c r="R26" s="681"/>
      <c r="S26" s="681"/>
      <c r="T26" s="681"/>
      <c r="U26" s="682" t="s">
        <v>81</v>
      </c>
      <c r="V26" s="682"/>
      <c r="W26" s="683"/>
      <c r="X26" s="683"/>
      <c r="Y26" s="683"/>
      <c r="Z26" s="683"/>
      <c r="AA26" s="683"/>
      <c r="AB26" s="684"/>
      <c r="AC26" s="670" t="str">
        <f t="shared" si="12"/>
        <v/>
      </c>
      <c r="AD26" s="671"/>
      <c r="AE26" s="672" t="s">
        <v>1</v>
      </c>
      <c r="AF26" s="673"/>
      <c r="AG26" s="674" t="str">
        <f t="shared" si="8"/>
        <v/>
      </c>
      <c r="AH26" s="674"/>
      <c r="AI26" s="672" t="s">
        <v>1</v>
      </c>
      <c r="AJ26" s="673"/>
      <c r="AK26" s="234"/>
      <c r="AM26" s="41">
        <f t="shared" si="13"/>
        <v>0</v>
      </c>
      <c r="AN26" s="41">
        <f t="shared" si="9"/>
        <v>0</v>
      </c>
      <c r="AO26" s="41">
        <f t="shared" si="9"/>
        <v>0</v>
      </c>
      <c r="AP26" s="41">
        <f t="shared" si="9"/>
        <v>0</v>
      </c>
      <c r="AQ26" s="41">
        <f t="shared" si="9"/>
        <v>0</v>
      </c>
      <c r="AR26" s="41">
        <f t="shared" si="9"/>
        <v>0</v>
      </c>
      <c r="AS26" s="41">
        <f t="shared" si="9"/>
        <v>0</v>
      </c>
      <c r="AT26" s="41">
        <f t="shared" si="9"/>
        <v>0</v>
      </c>
      <c r="AU26" s="41">
        <f t="shared" si="9"/>
        <v>0</v>
      </c>
      <c r="AV26" s="41">
        <f t="shared" si="9"/>
        <v>0</v>
      </c>
      <c r="AW26" s="41">
        <f t="shared" si="9"/>
        <v>0</v>
      </c>
      <c r="AX26" s="41">
        <f t="shared" si="9"/>
        <v>0</v>
      </c>
      <c r="AY26" s="41">
        <f t="shared" si="9"/>
        <v>0</v>
      </c>
      <c r="AZ26" s="41">
        <f t="shared" si="9"/>
        <v>0</v>
      </c>
      <c r="BA26" s="41">
        <f t="shared" si="9"/>
        <v>0</v>
      </c>
      <c r="BB26" s="41">
        <f t="shared" si="9"/>
        <v>0</v>
      </c>
      <c r="BC26" s="41">
        <f t="shared" si="9"/>
        <v>0</v>
      </c>
      <c r="BD26" s="41">
        <f t="shared" si="9"/>
        <v>0</v>
      </c>
      <c r="BE26" s="41">
        <f t="shared" si="9"/>
        <v>0</v>
      </c>
      <c r="BF26" s="41">
        <f t="shared" si="9"/>
        <v>0</v>
      </c>
      <c r="BG26" s="41">
        <f t="shared" si="9"/>
        <v>0</v>
      </c>
      <c r="BH26" s="41">
        <f t="shared" si="9"/>
        <v>0</v>
      </c>
      <c r="BI26" s="41">
        <f t="shared" si="9"/>
        <v>0</v>
      </c>
      <c r="BJ26" s="41">
        <f t="shared" si="9"/>
        <v>0</v>
      </c>
      <c r="BK26" s="41">
        <f t="shared" si="9"/>
        <v>0</v>
      </c>
      <c r="BL26" s="41">
        <f t="shared" si="9"/>
        <v>0</v>
      </c>
      <c r="BM26" s="41">
        <f t="shared" si="9"/>
        <v>0</v>
      </c>
      <c r="BN26" s="41">
        <f t="shared" si="9"/>
        <v>0</v>
      </c>
      <c r="BO26" s="41">
        <f t="shared" si="9"/>
        <v>0</v>
      </c>
      <c r="BP26" s="41">
        <f t="shared" si="9"/>
        <v>0</v>
      </c>
      <c r="BQ26" s="41">
        <f t="shared" si="9"/>
        <v>0</v>
      </c>
      <c r="BR26" s="41">
        <f t="shared" si="9"/>
        <v>0</v>
      </c>
      <c r="BS26" s="41">
        <f t="shared" si="9"/>
        <v>0</v>
      </c>
      <c r="BT26" s="41">
        <f t="shared" si="9"/>
        <v>0</v>
      </c>
      <c r="BU26" s="41">
        <f t="shared" si="9"/>
        <v>0</v>
      </c>
      <c r="BV26" s="41">
        <f t="shared" si="9"/>
        <v>0</v>
      </c>
      <c r="BW26" s="41">
        <f t="shared" si="9"/>
        <v>0</v>
      </c>
      <c r="BX26" s="41">
        <f t="shared" si="9"/>
        <v>0</v>
      </c>
      <c r="BY26" s="41">
        <f t="shared" si="9"/>
        <v>0</v>
      </c>
      <c r="BZ26" s="41">
        <f t="shared" si="9"/>
        <v>0</v>
      </c>
      <c r="CA26" s="41">
        <f t="shared" si="9"/>
        <v>0</v>
      </c>
      <c r="CB26" s="41">
        <f t="shared" si="9"/>
        <v>0</v>
      </c>
      <c r="CC26" s="41">
        <f t="shared" si="9"/>
        <v>0</v>
      </c>
      <c r="CD26" s="41">
        <f t="shared" si="9"/>
        <v>0</v>
      </c>
      <c r="CE26" s="41">
        <f t="shared" si="9"/>
        <v>0</v>
      </c>
      <c r="CF26" s="41">
        <f t="shared" si="10"/>
        <v>0</v>
      </c>
      <c r="CG26" s="41">
        <f t="shared" si="10"/>
        <v>0</v>
      </c>
      <c r="CH26" s="41">
        <f t="shared" si="10"/>
        <v>0</v>
      </c>
      <c r="CI26" s="41">
        <f t="shared" si="10"/>
        <v>0</v>
      </c>
      <c r="CJ26" s="41">
        <f t="shared" si="10"/>
        <v>0</v>
      </c>
      <c r="CK26" s="41">
        <f t="shared" si="10"/>
        <v>0</v>
      </c>
      <c r="CL26" s="41">
        <f t="shared" si="10"/>
        <v>0</v>
      </c>
      <c r="CM26" s="41">
        <f t="shared" si="10"/>
        <v>0</v>
      </c>
      <c r="CN26" s="41">
        <f t="shared" si="10"/>
        <v>0</v>
      </c>
      <c r="CO26" s="41">
        <f t="shared" si="10"/>
        <v>0</v>
      </c>
      <c r="CP26" s="41">
        <f t="shared" si="10"/>
        <v>0</v>
      </c>
      <c r="CQ26" s="41">
        <f t="shared" si="10"/>
        <v>0</v>
      </c>
      <c r="CR26" s="41">
        <f t="shared" si="10"/>
        <v>0</v>
      </c>
      <c r="CS26" s="41">
        <f t="shared" si="10"/>
        <v>0</v>
      </c>
      <c r="CT26" s="41">
        <f t="shared" si="10"/>
        <v>0</v>
      </c>
      <c r="CU26" s="41">
        <f t="shared" si="11"/>
        <v>0</v>
      </c>
      <c r="CV26" s="41">
        <f t="shared" si="11"/>
        <v>0</v>
      </c>
      <c r="CW26" s="41">
        <f t="shared" si="11"/>
        <v>0</v>
      </c>
      <c r="CX26" s="41">
        <f t="shared" si="11"/>
        <v>0</v>
      </c>
      <c r="CY26" s="41">
        <f t="shared" si="11"/>
        <v>0</v>
      </c>
      <c r="CZ26" s="41">
        <f t="shared" si="11"/>
        <v>0</v>
      </c>
      <c r="DA26" s="41">
        <f t="shared" si="11"/>
        <v>0</v>
      </c>
      <c r="DB26" s="41">
        <f t="shared" si="11"/>
        <v>0</v>
      </c>
      <c r="DC26" s="41">
        <f t="shared" si="11"/>
        <v>0</v>
      </c>
      <c r="DD26" s="41">
        <f t="shared" si="11"/>
        <v>0</v>
      </c>
    </row>
    <row r="27" spans="1:109" s="41" customFormat="1" ht="41.95" customHeight="1">
      <c r="A27" s="675">
        <v>4</v>
      </c>
      <c r="B27" s="675"/>
      <c r="C27" s="676"/>
      <c r="D27" s="676"/>
      <c r="E27" s="676"/>
      <c r="F27" s="676"/>
      <c r="G27" s="676"/>
      <c r="H27" s="676"/>
      <c r="I27" s="676"/>
      <c r="J27" s="676"/>
      <c r="K27" s="677"/>
      <c r="L27" s="678"/>
      <c r="M27" s="678"/>
      <c r="N27" s="679"/>
      <c r="O27" s="680"/>
      <c r="P27" s="681"/>
      <c r="Q27" s="681"/>
      <c r="R27" s="681"/>
      <c r="S27" s="681"/>
      <c r="T27" s="681"/>
      <c r="U27" s="682" t="s">
        <v>81</v>
      </c>
      <c r="V27" s="682"/>
      <c r="W27" s="683"/>
      <c r="X27" s="683"/>
      <c r="Y27" s="683"/>
      <c r="Z27" s="683"/>
      <c r="AA27" s="683"/>
      <c r="AB27" s="684"/>
      <c r="AC27" s="670" t="str">
        <f t="shared" si="12"/>
        <v/>
      </c>
      <c r="AD27" s="671"/>
      <c r="AE27" s="672" t="s">
        <v>1</v>
      </c>
      <c r="AF27" s="673"/>
      <c r="AG27" s="674" t="str">
        <f t="shared" si="8"/>
        <v/>
      </c>
      <c r="AH27" s="674"/>
      <c r="AI27" s="672" t="s">
        <v>1</v>
      </c>
      <c r="AJ27" s="673"/>
      <c r="AK27" s="234"/>
      <c r="AM27" s="41">
        <f t="shared" si="13"/>
        <v>0</v>
      </c>
      <c r="AN27" s="41">
        <f t="shared" si="9"/>
        <v>0</v>
      </c>
      <c r="AO27" s="41">
        <f t="shared" si="9"/>
        <v>0</v>
      </c>
      <c r="AP27" s="41">
        <f t="shared" si="9"/>
        <v>0</v>
      </c>
      <c r="AQ27" s="41">
        <f t="shared" si="9"/>
        <v>0</v>
      </c>
      <c r="AR27" s="41">
        <f t="shared" si="9"/>
        <v>0</v>
      </c>
      <c r="AS27" s="41">
        <f t="shared" si="9"/>
        <v>0</v>
      </c>
      <c r="AT27" s="41">
        <f t="shared" si="9"/>
        <v>0</v>
      </c>
      <c r="AU27" s="41">
        <f t="shared" si="9"/>
        <v>0</v>
      </c>
      <c r="AV27" s="41">
        <f t="shared" si="9"/>
        <v>0</v>
      </c>
      <c r="AW27" s="41">
        <f t="shared" si="9"/>
        <v>0</v>
      </c>
      <c r="AX27" s="41">
        <f t="shared" si="9"/>
        <v>0</v>
      </c>
      <c r="AY27" s="41">
        <f t="shared" si="9"/>
        <v>0</v>
      </c>
      <c r="AZ27" s="41">
        <f t="shared" si="9"/>
        <v>0</v>
      </c>
      <c r="BA27" s="41">
        <f t="shared" si="9"/>
        <v>0</v>
      </c>
      <c r="BB27" s="41">
        <f t="shared" si="9"/>
        <v>0</v>
      </c>
      <c r="BC27" s="41">
        <f t="shared" si="9"/>
        <v>0</v>
      </c>
      <c r="BD27" s="41">
        <f t="shared" si="9"/>
        <v>0</v>
      </c>
      <c r="BE27" s="41">
        <f t="shared" si="9"/>
        <v>0</v>
      </c>
      <c r="BF27" s="41">
        <f t="shared" si="9"/>
        <v>0</v>
      </c>
      <c r="BG27" s="41">
        <f t="shared" si="9"/>
        <v>0</v>
      </c>
      <c r="BH27" s="41">
        <f t="shared" si="9"/>
        <v>0</v>
      </c>
      <c r="BI27" s="41">
        <f t="shared" si="9"/>
        <v>0</v>
      </c>
      <c r="BJ27" s="41">
        <f t="shared" si="9"/>
        <v>0</v>
      </c>
      <c r="BK27" s="41">
        <f t="shared" si="9"/>
        <v>0</v>
      </c>
      <c r="BL27" s="41">
        <f t="shared" si="9"/>
        <v>0</v>
      </c>
      <c r="BM27" s="41">
        <f t="shared" si="9"/>
        <v>0</v>
      </c>
      <c r="BN27" s="41">
        <f t="shared" si="9"/>
        <v>0</v>
      </c>
      <c r="BO27" s="41">
        <f t="shared" si="9"/>
        <v>0</v>
      </c>
      <c r="BP27" s="41">
        <f t="shared" si="9"/>
        <v>0</v>
      </c>
      <c r="BQ27" s="41">
        <f t="shared" si="9"/>
        <v>0</v>
      </c>
      <c r="BR27" s="41">
        <f t="shared" si="9"/>
        <v>0</v>
      </c>
      <c r="BS27" s="41">
        <f t="shared" si="9"/>
        <v>0</v>
      </c>
      <c r="BT27" s="41">
        <f t="shared" si="9"/>
        <v>0</v>
      </c>
      <c r="BU27" s="41">
        <f t="shared" si="9"/>
        <v>0</v>
      </c>
      <c r="BV27" s="41">
        <f t="shared" si="9"/>
        <v>0</v>
      </c>
      <c r="BW27" s="41">
        <f t="shared" si="9"/>
        <v>0</v>
      </c>
      <c r="BX27" s="41">
        <f t="shared" si="9"/>
        <v>0</v>
      </c>
      <c r="BY27" s="41">
        <f t="shared" si="9"/>
        <v>0</v>
      </c>
      <c r="BZ27" s="41">
        <f t="shared" si="9"/>
        <v>0</v>
      </c>
      <c r="CA27" s="41">
        <f t="shared" si="9"/>
        <v>0</v>
      </c>
      <c r="CB27" s="41">
        <f t="shared" si="9"/>
        <v>0</v>
      </c>
      <c r="CC27" s="41">
        <f t="shared" si="9"/>
        <v>0</v>
      </c>
      <c r="CD27" s="41">
        <f t="shared" si="9"/>
        <v>0</v>
      </c>
      <c r="CE27" s="41">
        <f t="shared" si="9"/>
        <v>0</v>
      </c>
      <c r="CF27" s="41">
        <f t="shared" si="10"/>
        <v>0</v>
      </c>
      <c r="CG27" s="41">
        <f t="shared" si="10"/>
        <v>0</v>
      </c>
      <c r="CH27" s="41">
        <f t="shared" si="10"/>
        <v>0</v>
      </c>
      <c r="CI27" s="41">
        <f t="shared" si="10"/>
        <v>0</v>
      </c>
      <c r="CJ27" s="41">
        <f t="shared" si="10"/>
        <v>0</v>
      </c>
      <c r="CK27" s="41">
        <f t="shared" si="10"/>
        <v>0</v>
      </c>
      <c r="CL27" s="41">
        <f t="shared" si="10"/>
        <v>0</v>
      </c>
      <c r="CM27" s="41">
        <f t="shared" si="10"/>
        <v>0</v>
      </c>
      <c r="CN27" s="41">
        <f t="shared" si="10"/>
        <v>0</v>
      </c>
      <c r="CO27" s="41">
        <f t="shared" si="10"/>
        <v>0</v>
      </c>
      <c r="CP27" s="41">
        <f t="shared" si="10"/>
        <v>0</v>
      </c>
      <c r="CQ27" s="41">
        <f t="shared" si="10"/>
        <v>0</v>
      </c>
      <c r="CR27" s="41">
        <f t="shared" si="10"/>
        <v>0</v>
      </c>
      <c r="CS27" s="41">
        <f t="shared" si="10"/>
        <v>0</v>
      </c>
      <c r="CT27" s="41">
        <f t="shared" si="10"/>
        <v>0</v>
      </c>
      <c r="CU27" s="41">
        <f t="shared" si="11"/>
        <v>0</v>
      </c>
      <c r="CV27" s="41">
        <f t="shared" si="11"/>
        <v>0</v>
      </c>
      <c r="CW27" s="41">
        <f t="shared" si="11"/>
        <v>0</v>
      </c>
      <c r="CX27" s="41">
        <f t="shared" si="11"/>
        <v>0</v>
      </c>
      <c r="CY27" s="41">
        <f t="shared" si="11"/>
        <v>0</v>
      </c>
      <c r="CZ27" s="41">
        <f t="shared" si="11"/>
        <v>0</v>
      </c>
      <c r="DA27" s="41">
        <f t="shared" si="11"/>
        <v>0</v>
      </c>
      <c r="DB27" s="41">
        <f t="shared" si="11"/>
        <v>0</v>
      </c>
      <c r="DC27" s="41">
        <f t="shared" si="11"/>
        <v>0</v>
      </c>
      <c r="DD27" s="41">
        <f t="shared" si="11"/>
        <v>0</v>
      </c>
    </row>
    <row r="28" spans="1:109" s="41" customFormat="1" ht="41.95" customHeight="1">
      <c r="A28" s="675">
        <v>5</v>
      </c>
      <c r="B28" s="675"/>
      <c r="C28" s="676"/>
      <c r="D28" s="676"/>
      <c r="E28" s="676"/>
      <c r="F28" s="676"/>
      <c r="G28" s="676"/>
      <c r="H28" s="676"/>
      <c r="I28" s="676"/>
      <c r="J28" s="676"/>
      <c r="K28" s="677"/>
      <c r="L28" s="678"/>
      <c r="M28" s="678"/>
      <c r="N28" s="679"/>
      <c r="O28" s="680"/>
      <c r="P28" s="681"/>
      <c r="Q28" s="681"/>
      <c r="R28" s="681"/>
      <c r="S28" s="681"/>
      <c r="T28" s="681"/>
      <c r="U28" s="682" t="s">
        <v>81</v>
      </c>
      <c r="V28" s="682"/>
      <c r="W28" s="683"/>
      <c r="X28" s="683"/>
      <c r="Y28" s="683"/>
      <c r="Z28" s="683"/>
      <c r="AA28" s="683"/>
      <c r="AB28" s="684"/>
      <c r="AC28" s="670" t="str">
        <f t="shared" si="12"/>
        <v/>
      </c>
      <c r="AD28" s="671"/>
      <c r="AE28" s="672" t="s">
        <v>1</v>
      </c>
      <c r="AF28" s="673"/>
      <c r="AG28" s="674" t="str">
        <f t="shared" si="8"/>
        <v/>
      </c>
      <c r="AH28" s="674"/>
      <c r="AI28" s="672" t="s">
        <v>1</v>
      </c>
      <c r="AJ28" s="673"/>
      <c r="AK28" s="234"/>
      <c r="AM28" s="41">
        <f t="shared" si="13"/>
        <v>0</v>
      </c>
      <c r="AN28" s="41">
        <f t="shared" si="9"/>
        <v>0</v>
      </c>
      <c r="AO28" s="41">
        <f t="shared" si="9"/>
        <v>0</v>
      </c>
      <c r="AP28" s="41">
        <f t="shared" si="9"/>
        <v>0</v>
      </c>
      <c r="AQ28" s="41">
        <f t="shared" si="9"/>
        <v>0</v>
      </c>
      <c r="AR28" s="41">
        <f t="shared" si="9"/>
        <v>0</v>
      </c>
      <c r="AS28" s="41">
        <f t="shared" si="9"/>
        <v>0</v>
      </c>
      <c r="AT28" s="41">
        <f t="shared" si="9"/>
        <v>0</v>
      </c>
      <c r="AU28" s="41">
        <f t="shared" si="9"/>
        <v>0</v>
      </c>
      <c r="AV28" s="41">
        <f t="shared" si="9"/>
        <v>0</v>
      </c>
      <c r="AW28" s="41">
        <f t="shared" si="9"/>
        <v>0</v>
      </c>
      <c r="AX28" s="41">
        <f t="shared" si="9"/>
        <v>0</v>
      </c>
      <c r="AY28" s="41">
        <f t="shared" si="9"/>
        <v>0</v>
      </c>
      <c r="AZ28" s="41">
        <f t="shared" si="9"/>
        <v>0</v>
      </c>
      <c r="BA28" s="41">
        <f t="shared" si="9"/>
        <v>0</v>
      </c>
      <c r="BB28" s="41">
        <f t="shared" si="9"/>
        <v>0</v>
      </c>
      <c r="BC28" s="41">
        <f t="shared" si="9"/>
        <v>0</v>
      </c>
      <c r="BD28" s="41">
        <f t="shared" si="9"/>
        <v>0</v>
      </c>
      <c r="BE28" s="41">
        <f t="shared" si="9"/>
        <v>0</v>
      </c>
      <c r="BF28" s="41">
        <f t="shared" si="9"/>
        <v>0</v>
      </c>
      <c r="BG28" s="41">
        <f t="shared" si="9"/>
        <v>0</v>
      </c>
      <c r="BH28" s="41">
        <f t="shared" si="9"/>
        <v>0</v>
      </c>
      <c r="BI28" s="41">
        <f t="shared" si="9"/>
        <v>0</v>
      </c>
      <c r="BJ28" s="41">
        <f t="shared" si="9"/>
        <v>0</v>
      </c>
      <c r="BK28" s="41">
        <f t="shared" si="9"/>
        <v>0</v>
      </c>
      <c r="BL28" s="41">
        <f t="shared" si="9"/>
        <v>0</v>
      </c>
      <c r="BM28" s="41">
        <f t="shared" si="9"/>
        <v>0</v>
      </c>
      <c r="BN28" s="41">
        <f t="shared" si="9"/>
        <v>0</v>
      </c>
      <c r="BO28" s="41">
        <f t="shared" si="9"/>
        <v>0</v>
      </c>
      <c r="BP28" s="41">
        <f t="shared" si="9"/>
        <v>0</v>
      </c>
      <c r="BQ28" s="41">
        <f t="shared" si="9"/>
        <v>0</v>
      </c>
      <c r="BR28" s="41">
        <f t="shared" si="9"/>
        <v>0</v>
      </c>
      <c r="BS28" s="41">
        <f t="shared" si="9"/>
        <v>0</v>
      </c>
      <c r="BT28" s="41">
        <f t="shared" si="9"/>
        <v>0</v>
      </c>
      <c r="BU28" s="41">
        <f t="shared" si="9"/>
        <v>0</v>
      </c>
      <c r="BV28" s="41">
        <f t="shared" si="9"/>
        <v>0</v>
      </c>
      <c r="BW28" s="41">
        <f t="shared" si="9"/>
        <v>0</v>
      </c>
      <c r="BX28" s="41">
        <f t="shared" si="9"/>
        <v>0</v>
      </c>
      <c r="BY28" s="41">
        <f t="shared" si="9"/>
        <v>0</v>
      </c>
      <c r="BZ28" s="41">
        <f t="shared" si="9"/>
        <v>0</v>
      </c>
      <c r="CA28" s="41">
        <f t="shared" si="9"/>
        <v>0</v>
      </c>
      <c r="CB28" s="41">
        <f t="shared" si="9"/>
        <v>0</v>
      </c>
      <c r="CC28" s="41">
        <f t="shared" si="9"/>
        <v>0</v>
      </c>
      <c r="CD28" s="41">
        <f t="shared" si="9"/>
        <v>0</v>
      </c>
      <c r="CE28" s="41">
        <f t="shared" si="9"/>
        <v>0</v>
      </c>
      <c r="CF28" s="41">
        <f t="shared" si="10"/>
        <v>0</v>
      </c>
      <c r="CG28" s="41">
        <f t="shared" si="10"/>
        <v>0</v>
      </c>
      <c r="CH28" s="41">
        <f t="shared" si="10"/>
        <v>0</v>
      </c>
      <c r="CI28" s="41">
        <f t="shared" si="10"/>
        <v>0</v>
      </c>
      <c r="CJ28" s="41">
        <f t="shared" si="10"/>
        <v>0</v>
      </c>
      <c r="CK28" s="41">
        <f t="shared" si="10"/>
        <v>0</v>
      </c>
      <c r="CL28" s="41">
        <f t="shared" si="10"/>
        <v>0</v>
      </c>
      <c r="CM28" s="41">
        <f t="shared" si="10"/>
        <v>0</v>
      </c>
      <c r="CN28" s="41">
        <f t="shared" si="10"/>
        <v>0</v>
      </c>
      <c r="CO28" s="41">
        <f t="shared" si="10"/>
        <v>0</v>
      </c>
      <c r="CP28" s="41">
        <f t="shared" si="10"/>
        <v>0</v>
      </c>
      <c r="CQ28" s="41">
        <f t="shared" si="10"/>
        <v>0</v>
      </c>
      <c r="CR28" s="41">
        <f t="shared" si="10"/>
        <v>0</v>
      </c>
      <c r="CS28" s="41">
        <f t="shared" si="10"/>
        <v>0</v>
      </c>
      <c r="CT28" s="41">
        <f t="shared" si="10"/>
        <v>0</v>
      </c>
      <c r="CU28" s="41">
        <f t="shared" si="11"/>
        <v>0</v>
      </c>
      <c r="CV28" s="41">
        <f t="shared" si="11"/>
        <v>0</v>
      </c>
      <c r="CW28" s="41">
        <f t="shared" si="11"/>
        <v>0</v>
      </c>
      <c r="CX28" s="41">
        <f t="shared" si="11"/>
        <v>0</v>
      </c>
      <c r="CY28" s="41">
        <f t="shared" si="11"/>
        <v>0</v>
      </c>
      <c r="CZ28" s="41">
        <f t="shared" si="11"/>
        <v>0</v>
      </c>
      <c r="DA28" s="41">
        <f t="shared" si="11"/>
        <v>0</v>
      </c>
      <c r="DB28" s="41">
        <f t="shared" si="11"/>
        <v>0</v>
      </c>
      <c r="DC28" s="41">
        <f t="shared" si="11"/>
        <v>0</v>
      </c>
      <c r="DD28" s="41">
        <f t="shared" si="11"/>
        <v>0</v>
      </c>
    </row>
    <row r="29" spans="1:109" s="41" customFormat="1" ht="41.95" customHeight="1">
      <c r="A29" s="675">
        <v>6</v>
      </c>
      <c r="B29" s="675"/>
      <c r="C29" s="676"/>
      <c r="D29" s="676"/>
      <c r="E29" s="676"/>
      <c r="F29" s="676"/>
      <c r="G29" s="676"/>
      <c r="H29" s="676"/>
      <c r="I29" s="676"/>
      <c r="J29" s="676"/>
      <c r="K29" s="677"/>
      <c r="L29" s="678"/>
      <c r="M29" s="678"/>
      <c r="N29" s="679"/>
      <c r="O29" s="680"/>
      <c r="P29" s="681"/>
      <c r="Q29" s="681"/>
      <c r="R29" s="681"/>
      <c r="S29" s="681"/>
      <c r="T29" s="681"/>
      <c r="U29" s="682" t="s">
        <v>81</v>
      </c>
      <c r="V29" s="682"/>
      <c r="W29" s="683"/>
      <c r="X29" s="683"/>
      <c r="Y29" s="683"/>
      <c r="Z29" s="683"/>
      <c r="AA29" s="683"/>
      <c r="AB29" s="684"/>
      <c r="AC29" s="670" t="str">
        <f t="shared" si="12"/>
        <v/>
      </c>
      <c r="AD29" s="671"/>
      <c r="AE29" s="672" t="s">
        <v>1</v>
      </c>
      <c r="AF29" s="673"/>
      <c r="AG29" s="674" t="str">
        <f t="shared" si="8"/>
        <v/>
      </c>
      <c r="AH29" s="674"/>
      <c r="AI29" s="672" t="s">
        <v>1</v>
      </c>
      <c r="AJ29" s="673"/>
      <c r="AK29" s="234"/>
      <c r="AM29" s="41">
        <f t="shared" si="13"/>
        <v>0</v>
      </c>
      <c r="AN29" s="41">
        <f t="shared" si="9"/>
        <v>0</v>
      </c>
      <c r="AO29" s="41">
        <f t="shared" si="9"/>
        <v>0</v>
      </c>
      <c r="AP29" s="41">
        <f t="shared" si="9"/>
        <v>0</v>
      </c>
      <c r="AQ29" s="41">
        <f t="shared" si="9"/>
        <v>0</v>
      </c>
      <c r="AR29" s="41">
        <f t="shared" si="9"/>
        <v>0</v>
      </c>
      <c r="AS29" s="41">
        <f t="shared" si="9"/>
        <v>0</v>
      </c>
      <c r="AT29" s="41">
        <f t="shared" si="9"/>
        <v>0</v>
      </c>
      <c r="AU29" s="41">
        <f t="shared" si="9"/>
        <v>0</v>
      </c>
      <c r="AV29" s="41">
        <f t="shared" si="9"/>
        <v>0</v>
      </c>
      <c r="AW29" s="41">
        <f t="shared" si="9"/>
        <v>0</v>
      </c>
      <c r="AX29" s="41">
        <f t="shared" si="9"/>
        <v>0</v>
      </c>
      <c r="AY29" s="41">
        <f t="shared" si="9"/>
        <v>0</v>
      </c>
      <c r="AZ29" s="41">
        <f t="shared" si="9"/>
        <v>0</v>
      </c>
      <c r="BA29" s="41">
        <f t="shared" si="9"/>
        <v>0</v>
      </c>
      <c r="BB29" s="41">
        <f t="shared" si="9"/>
        <v>0</v>
      </c>
      <c r="BC29" s="41">
        <f t="shared" si="9"/>
        <v>0</v>
      </c>
      <c r="BD29" s="41">
        <f t="shared" si="9"/>
        <v>0</v>
      </c>
      <c r="BE29" s="41">
        <f t="shared" si="9"/>
        <v>0</v>
      </c>
      <c r="BF29" s="41">
        <f t="shared" si="9"/>
        <v>0</v>
      </c>
      <c r="BG29" s="41">
        <f t="shared" si="9"/>
        <v>0</v>
      </c>
      <c r="BH29" s="41">
        <f t="shared" si="9"/>
        <v>0</v>
      </c>
      <c r="BI29" s="41">
        <f t="shared" si="9"/>
        <v>0</v>
      </c>
      <c r="BJ29" s="41">
        <f t="shared" si="9"/>
        <v>0</v>
      </c>
      <c r="BK29" s="41">
        <f t="shared" si="9"/>
        <v>0</v>
      </c>
      <c r="BL29" s="41">
        <f t="shared" si="9"/>
        <v>0</v>
      </c>
      <c r="BM29" s="41">
        <f t="shared" si="9"/>
        <v>0</v>
      </c>
      <c r="BN29" s="41">
        <f t="shared" si="9"/>
        <v>0</v>
      </c>
      <c r="BO29" s="41">
        <f t="shared" si="9"/>
        <v>0</v>
      </c>
      <c r="BP29" s="41">
        <f t="shared" si="9"/>
        <v>0</v>
      </c>
      <c r="BQ29" s="41">
        <f t="shared" si="9"/>
        <v>0</v>
      </c>
      <c r="BR29" s="41">
        <f t="shared" si="9"/>
        <v>0</v>
      </c>
      <c r="BS29" s="41">
        <f t="shared" si="9"/>
        <v>0</v>
      </c>
      <c r="BT29" s="41">
        <f t="shared" si="9"/>
        <v>0</v>
      </c>
      <c r="BU29" s="41">
        <f t="shared" si="9"/>
        <v>0</v>
      </c>
      <c r="BV29" s="41">
        <f t="shared" si="9"/>
        <v>0</v>
      </c>
      <c r="BW29" s="41">
        <f t="shared" ref="BW29:CU44" si="14">IF(BW$23-$O29+1&lt;=15,IF(BW$23&gt;=$O29,IF(BW$23&lt;=$W29,1,0),0),0)</f>
        <v>0</v>
      </c>
      <c r="BX29" s="41">
        <f t="shared" si="14"/>
        <v>0</v>
      </c>
      <c r="BY29" s="41">
        <f t="shared" si="14"/>
        <v>0</v>
      </c>
      <c r="BZ29" s="41">
        <f t="shared" si="14"/>
        <v>0</v>
      </c>
      <c r="CA29" s="41">
        <f t="shared" si="14"/>
        <v>0</v>
      </c>
      <c r="CB29" s="41">
        <f t="shared" si="14"/>
        <v>0</v>
      </c>
      <c r="CC29" s="41">
        <f t="shared" si="14"/>
        <v>0</v>
      </c>
      <c r="CD29" s="41">
        <f t="shared" si="14"/>
        <v>0</v>
      </c>
      <c r="CE29" s="41">
        <f t="shared" si="14"/>
        <v>0</v>
      </c>
      <c r="CF29" s="41">
        <f t="shared" si="14"/>
        <v>0</v>
      </c>
      <c r="CG29" s="41">
        <f t="shared" si="14"/>
        <v>0</v>
      </c>
      <c r="CH29" s="41">
        <f t="shared" si="14"/>
        <v>0</v>
      </c>
      <c r="CI29" s="41">
        <f t="shared" si="14"/>
        <v>0</v>
      </c>
      <c r="CJ29" s="41">
        <f t="shared" si="14"/>
        <v>0</v>
      </c>
      <c r="CK29" s="41">
        <f t="shared" si="14"/>
        <v>0</v>
      </c>
      <c r="CL29" s="41">
        <f t="shared" si="14"/>
        <v>0</v>
      </c>
      <c r="CM29" s="41">
        <f t="shared" si="14"/>
        <v>0</v>
      </c>
      <c r="CN29" s="41">
        <f t="shared" si="14"/>
        <v>0</v>
      </c>
      <c r="CO29" s="41">
        <f t="shared" si="14"/>
        <v>0</v>
      </c>
      <c r="CP29" s="41">
        <f t="shared" si="14"/>
        <v>0</v>
      </c>
      <c r="CQ29" s="41">
        <f t="shared" si="14"/>
        <v>0</v>
      </c>
      <c r="CR29" s="41">
        <f t="shared" si="14"/>
        <v>0</v>
      </c>
      <c r="CS29" s="41">
        <f t="shared" si="14"/>
        <v>0</v>
      </c>
      <c r="CT29" s="41">
        <f t="shared" si="14"/>
        <v>0</v>
      </c>
      <c r="CU29" s="41">
        <f t="shared" si="14"/>
        <v>0</v>
      </c>
      <c r="CV29" s="41">
        <f t="shared" si="11"/>
        <v>0</v>
      </c>
      <c r="CW29" s="41">
        <f t="shared" si="11"/>
        <v>0</v>
      </c>
      <c r="CX29" s="41">
        <f t="shared" si="11"/>
        <v>0</v>
      </c>
      <c r="CY29" s="41">
        <f t="shared" si="11"/>
        <v>0</v>
      </c>
      <c r="CZ29" s="41">
        <f t="shared" si="11"/>
        <v>0</v>
      </c>
      <c r="DA29" s="41">
        <f t="shared" si="11"/>
        <v>0</v>
      </c>
      <c r="DB29" s="41">
        <f t="shared" si="11"/>
        <v>0</v>
      </c>
      <c r="DC29" s="41">
        <f t="shared" si="11"/>
        <v>0</v>
      </c>
      <c r="DD29" s="41">
        <f t="shared" si="11"/>
        <v>0</v>
      </c>
    </row>
    <row r="30" spans="1:109" s="41" customFormat="1" ht="41.95" customHeight="1">
      <c r="A30" s="675">
        <v>7</v>
      </c>
      <c r="B30" s="675"/>
      <c r="C30" s="676"/>
      <c r="D30" s="676"/>
      <c r="E30" s="676"/>
      <c r="F30" s="676"/>
      <c r="G30" s="676"/>
      <c r="H30" s="676"/>
      <c r="I30" s="676"/>
      <c r="J30" s="676"/>
      <c r="K30" s="677"/>
      <c r="L30" s="678"/>
      <c r="M30" s="678"/>
      <c r="N30" s="679"/>
      <c r="O30" s="680"/>
      <c r="P30" s="681"/>
      <c r="Q30" s="681"/>
      <c r="R30" s="681"/>
      <c r="S30" s="681"/>
      <c r="T30" s="681"/>
      <c r="U30" s="682" t="s">
        <v>81</v>
      </c>
      <c r="V30" s="682"/>
      <c r="W30" s="683"/>
      <c r="X30" s="683"/>
      <c r="Y30" s="683"/>
      <c r="Z30" s="683"/>
      <c r="AA30" s="683"/>
      <c r="AB30" s="684"/>
      <c r="AC30" s="670" t="str">
        <f t="shared" si="12"/>
        <v/>
      </c>
      <c r="AD30" s="671"/>
      <c r="AE30" s="672" t="s">
        <v>1</v>
      </c>
      <c r="AF30" s="673"/>
      <c r="AG30" s="674" t="str">
        <f t="shared" si="8"/>
        <v/>
      </c>
      <c r="AH30" s="674"/>
      <c r="AI30" s="672" t="s">
        <v>1</v>
      </c>
      <c r="AJ30" s="673"/>
      <c r="AK30" s="234"/>
      <c r="AM30" s="41">
        <f>IF(AM$23-$O30+1&lt;=15,IF(AM$23&gt;=$O30,IF(AM$23&lt;=$W30,1,0),0),0)</f>
        <v>0</v>
      </c>
      <c r="AN30" s="41">
        <f t="shared" si="13"/>
        <v>0</v>
      </c>
      <c r="AO30" s="41">
        <f t="shared" si="13"/>
        <v>0</v>
      </c>
      <c r="AP30" s="41">
        <f t="shared" si="13"/>
        <v>0</v>
      </c>
      <c r="AQ30" s="41">
        <f t="shared" si="13"/>
        <v>0</v>
      </c>
      <c r="AR30" s="41">
        <f t="shared" si="13"/>
        <v>0</v>
      </c>
      <c r="AS30" s="41">
        <f t="shared" si="13"/>
        <v>0</v>
      </c>
      <c r="AT30" s="41">
        <f t="shared" si="13"/>
        <v>0</v>
      </c>
      <c r="AU30" s="41">
        <f t="shared" si="13"/>
        <v>0</v>
      </c>
      <c r="AV30" s="41">
        <f t="shared" si="13"/>
        <v>0</v>
      </c>
      <c r="AW30" s="41">
        <f t="shared" si="13"/>
        <v>0</v>
      </c>
      <c r="AX30" s="41">
        <f t="shared" si="13"/>
        <v>0</v>
      </c>
      <c r="AY30" s="41">
        <f t="shared" si="13"/>
        <v>0</v>
      </c>
      <c r="AZ30" s="41">
        <f t="shared" si="13"/>
        <v>0</v>
      </c>
      <c r="BA30" s="41">
        <f t="shared" si="13"/>
        <v>0</v>
      </c>
      <c r="BB30" s="41">
        <f t="shared" si="13"/>
        <v>0</v>
      </c>
      <c r="BC30" s="41">
        <f t="shared" ref="BC30:BR45" si="15">IF(BC$23-$O30+1&lt;=15,IF(BC$23&gt;=$O30,IF(BC$23&lt;=$W30,1,0),0),0)</f>
        <v>0</v>
      </c>
      <c r="BD30" s="41">
        <f t="shared" si="15"/>
        <v>0</v>
      </c>
      <c r="BE30" s="41">
        <f t="shared" si="15"/>
        <v>0</v>
      </c>
      <c r="BF30" s="41">
        <f t="shared" si="15"/>
        <v>0</v>
      </c>
      <c r="BG30" s="41">
        <f t="shared" si="15"/>
        <v>0</v>
      </c>
      <c r="BH30" s="41">
        <f t="shared" si="15"/>
        <v>0</v>
      </c>
      <c r="BI30" s="41">
        <f t="shared" si="15"/>
        <v>0</v>
      </c>
      <c r="BJ30" s="41">
        <f t="shared" si="15"/>
        <v>0</v>
      </c>
      <c r="BK30" s="41">
        <f t="shared" si="15"/>
        <v>0</v>
      </c>
      <c r="BL30" s="41">
        <f t="shared" si="15"/>
        <v>0</v>
      </c>
      <c r="BM30" s="41">
        <f t="shared" si="15"/>
        <v>0</v>
      </c>
      <c r="BN30" s="41">
        <f t="shared" si="15"/>
        <v>0</v>
      </c>
      <c r="BO30" s="41">
        <f t="shared" si="15"/>
        <v>0</v>
      </c>
      <c r="BP30" s="41">
        <f t="shared" si="15"/>
        <v>0</v>
      </c>
      <c r="BQ30" s="41">
        <f t="shared" si="15"/>
        <v>0</v>
      </c>
      <c r="BR30" s="41">
        <f t="shared" si="15"/>
        <v>0</v>
      </c>
      <c r="BS30" s="41">
        <f t="shared" ref="BS30:CH45" si="16">IF(BS$23-$O30+1&lt;=15,IF(BS$23&gt;=$O30,IF(BS$23&lt;=$W30,1,0),0),0)</f>
        <v>0</v>
      </c>
      <c r="BT30" s="41">
        <f t="shared" si="16"/>
        <v>0</v>
      </c>
      <c r="BU30" s="41">
        <f t="shared" si="16"/>
        <v>0</v>
      </c>
      <c r="BV30" s="41">
        <f t="shared" si="16"/>
        <v>0</v>
      </c>
      <c r="BW30" s="41">
        <f t="shared" si="16"/>
        <v>0</v>
      </c>
      <c r="BX30" s="41">
        <f t="shared" si="16"/>
        <v>0</v>
      </c>
      <c r="BY30" s="41">
        <f t="shared" si="16"/>
        <v>0</v>
      </c>
      <c r="BZ30" s="41">
        <f t="shared" si="16"/>
        <v>0</v>
      </c>
      <c r="CA30" s="41">
        <f t="shared" si="16"/>
        <v>0</v>
      </c>
      <c r="CB30" s="41">
        <f t="shared" si="16"/>
        <v>0</v>
      </c>
      <c r="CC30" s="41">
        <f t="shared" si="16"/>
        <v>0</v>
      </c>
      <c r="CD30" s="41">
        <f t="shared" si="16"/>
        <v>0</v>
      </c>
      <c r="CE30" s="41">
        <f t="shared" si="16"/>
        <v>0</v>
      </c>
      <c r="CF30" s="41">
        <f t="shared" si="16"/>
        <v>0</v>
      </c>
      <c r="CG30" s="41">
        <f t="shared" si="16"/>
        <v>0</v>
      </c>
      <c r="CH30" s="41">
        <f t="shared" si="16"/>
        <v>0</v>
      </c>
      <c r="CI30" s="41">
        <f t="shared" si="14"/>
        <v>0</v>
      </c>
      <c r="CJ30" s="41">
        <f t="shared" si="14"/>
        <v>0</v>
      </c>
      <c r="CK30" s="41">
        <f t="shared" si="14"/>
        <v>0</v>
      </c>
      <c r="CL30" s="41">
        <f t="shared" si="14"/>
        <v>0</v>
      </c>
      <c r="CM30" s="41">
        <f t="shared" si="14"/>
        <v>0</v>
      </c>
      <c r="CN30" s="41">
        <f t="shared" si="14"/>
        <v>0</v>
      </c>
      <c r="CO30" s="41">
        <f t="shared" si="14"/>
        <v>0</v>
      </c>
      <c r="CP30" s="41">
        <f t="shared" si="14"/>
        <v>0</v>
      </c>
      <c r="CQ30" s="41">
        <f t="shared" si="14"/>
        <v>0</v>
      </c>
      <c r="CR30" s="41">
        <f t="shared" si="14"/>
        <v>0</v>
      </c>
      <c r="CS30" s="41">
        <f t="shared" si="14"/>
        <v>0</v>
      </c>
      <c r="CT30" s="41">
        <f t="shared" si="14"/>
        <v>0</v>
      </c>
      <c r="CU30" s="41">
        <f t="shared" si="11"/>
        <v>0</v>
      </c>
      <c r="CV30" s="41">
        <f t="shared" si="11"/>
        <v>0</v>
      </c>
      <c r="CW30" s="41">
        <f t="shared" si="11"/>
        <v>0</v>
      </c>
      <c r="CX30" s="41">
        <f t="shared" si="11"/>
        <v>0</v>
      </c>
      <c r="CY30" s="41">
        <f t="shared" si="11"/>
        <v>0</v>
      </c>
      <c r="CZ30" s="41">
        <f t="shared" si="11"/>
        <v>0</v>
      </c>
      <c r="DA30" s="41">
        <f t="shared" si="11"/>
        <v>0</v>
      </c>
      <c r="DB30" s="41">
        <f t="shared" si="11"/>
        <v>0</v>
      </c>
      <c r="DC30" s="41">
        <f t="shared" si="11"/>
        <v>0</v>
      </c>
      <c r="DD30" s="41">
        <f t="shared" si="11"/>
        <v>0</v>
      </c>
    </row>
    <row r="31" spans="1:109" s="41" customFormat="1" ht="41.95" customHeight="1">
      <c r="A31" s="675">
        <v>8</v>
      </c>
      <c r="B31" s="675"/>
      <c r="C31" s="676"/>
      <c r="D31" s="676"/>
      <c r="E31" s="676"/>
      <c r="F31" s="676"/>
      <c r="G31" s="676"/>
      <c r="H31" s="676"/>
      <c r="I31" s="676"/>
      <c r="J31" s="676"/>
      <c r="K31" s="677"/>
      <c r="L31" s="678"/>
      <c r="M31" s="678"/>
      <c r="N31" s="679"/>
      <c r="O31" s="680"/>
      <c r="P31" s="681"/>
      <c r="Q31" s="681"/>
      <c r="R31" s="681"/>
      <c r="S31" s="681"/>
      <c r="T31" s="681"/>
      <c r="U31" s="682" t="s">
        <v>81</v>
      </c>
      <c r="V31" s="682"/>
      <c r="W31" s="683"/>
      <c r="X31" s="683"/>
      <c r="Y31" s="683"/>
      <c r="Z31" s="683"/>
      <c r="AA31" s="683"/>
      <c r="AB31" s="684"/>
      <c r="AC31" s="670" t="str">
        <f t="shared" si="12"/>
        <v/>
      </c>
      <c r="AD31" s="671"/>
      <c r="AE31" s="672" t="s">
        <v>1</v>
      </c>
      <c r="AF31" s="673"/>
      <c r="AG31" s="674" t="str">
        <f t="shared" si="8"/>
        <v/>
      </c>
      <c r="AH31" s="674"/>
      <c r="AI31" s="672" t="s">
        <v>1</v>
      </c>
      <c r="AJ31" s="673"/>
      <c r="AK31" s="234"/>
      <c r="AM31" s="41">
        <f t="shared" si="13"/>
        <v>0</v>
      </c>
      <c r="AN31" s="41">
        <f t="shared" si="13"/>
        <v>0</v>
      </c>
      <c r="AO31" s="41">
        <f t="shared" si="13"/>
        <v>0</v>
      </c>
      <c r="AP31" s="41">
        <f t="shared" si="13"/>
        <v>0</v>
      </c>
      <c r="AQ31" s="41">
        <f t="shared" si="13"/>
        <v>0</v>
      </c>
      <c r="AR31" s="41">
        <f t="shared" si="13"/>
        <v>0</v>
      </c>
      <c r="AS31" s="41">
        <f t="shared" si="13"/>
        <v>0</v>
      </c>
      <c r="AT31" s="41">
        <f t="shared" si="13"/>
        <v>0</v>
      </c>
      <c r="AU31" s="41">
        <f t="shared" si="13"/>
        <v>0</v>
      </c>
      <c r="AV31" s="41">
        <f t="shared" si="13"/>
        <v>0</v>
      </c>
      <c r="AW31" s="41">
        <f t="shared" si="13"/>
        <v>0</v>
      </c>
      <c r="AX31" s="41">
        <f t="shared" si="13"/>
        <v>0</v>
      </c>
      <c r="AY31" s="41">
        <f t="shared" si="13"/>
        <v>0</v>
      </c>
      <c r="AZ31" s="41">
        <f t="shared" si="13"/>
        <v>0</v>
      </c>
      <c r="BA31" s="41">
        <f t="shared" si="13"/>
        <v>0</v>
      </c>
      <c r="BB31" s="41">
        <f t="shared" si="13"/>
        <v>0</v>
      </c>
      <c r="BC31" s="41">
        <f t="shared" si="15"/>
        <v>0</v>
      </c>
      <c r="BD31" s="41">
        <f t="shared" si="15"/>
        <v>0</v>
      </c>
      <c r="BE31" s="41">
        <f t="shared" si="15"/>
        <v>0</v>
      </c>
      <c r="BF31" s="41">
        <f t="shared" si="15"/>
        <v>0</v>
      </c>
      <c r="BG31" s="41">
        <f t="shared" si="15"/>
        <v>0</v>
      </c>
      <c r="BH31" s="41">
        <f t="shared" si="15"/>
        <v>0</v>
      </c>
      <c r="BI31" s="41">
        <f t="shared" si="15"/>
        <v>0</v>
      </c>
      <c r="BJ31" s="41">
        <f t="shared" si="15"/>
        <v>0</v>
      </c>
      <c r="BK31" s="41">
        <f t="shared" si="15"/>
        <v>0</v>
      </c>
      <c r="BL31" s="41">
        <f t="shared" si="15"/>
        <v>0</v>
      </c>
      <c r="BM31" s="41">
        <f t="shared" si="15"/>
        <v>0</v>
      </c>
      <c r="BN31" s="41">
        <f t="shared" si="15"/>
        <v>0</v>
      </c>
      <c r="BO31" s="41">
        <f t="shared" si="15"/>
        <v>0</v>
      </c>
      <c r="BP31" s="41">
        <f t="shared" si="15"/>
        <v>0</v>
      </c>
      <c r="BQ31" s="41">
        <f t="shared" si="15"/>
        <v>0</v>
      </c>
      <c r="BR31" s="41">
        <f t="shared" si="15"/>
        <v>0</v>
      </c>
      <c r="BS31" s="41">
        <f t="shared" si="16"/>
        <v>0</v>
      </c>
      <c r="BT31" s="41">
        <f t="shared" si="16"/>
        <v>0</v>
      </c>
      <c r="BU31" s="41">
        <f t="shared" si="16"/>
        <v>0</v>
      </c>
      <c r="BV31" s="41">
        <f t="shared" si="16"/>
        <v>0</v>
      </c>
      <c r="BW31" s="41">
        <f t="shared" si="16"/>
        <v>0</v>
      </c>
      <c r="BX31" s="41">
        <f t="shared" si="16"/>
        <v>0</v>
      </c>
      <c r="BY31" s="41">
        <f t="shared" si="16"/>
        <v>0</v>
      </c>
      <c r="BZ31" s="41">
        <f t="shared" si="16"/>
        <v>0</v>
      </c>
      <c r="CA31" s="41">
        <f t="shared" si="16"/>
        <v>0</v>
      </c>
      <c r="CB31" s="41">
        <f t="shared" si="16"/>
        <v>0</v>
      </c>
      <c r="CC31" s="41">
        <f t="shared" si="16"/>
        <v>0</v>
      </c>
      <c r="CD31" s="41">
        <f t="shared" si="16"/>
        <v>0</v>
      </c>
      <c r="CE31" s="41">
        <f t="shared" si="16"/>
        <v>0</v>
      </c>
      <c r="CF31" s="41">
        <f t="shared" si="14"/>
        <v>0</v>
      </c>
      <c r="CG31" s="41">
        <f t="shared" si="14"/>
        <v>0</v>
      </c>
      <c r="CH31" s="41">
        <f t="shared" si="14"/>
        <v>0</v>
      </c>
      <c r="CI31" s="41">
        <f t="shared" si="14"/>
        <v>0</v>
      </c>
      <c r="CJ31" s="41">
        <f t="shared" si="14"/>
        <v>0</v>
      </c>
      <c r="CK31" s="41">
        <f t="shared" si="14"/>
        <v>0</v>
      </c>
      <c r="CL31" s="41">
        <f t="shared" si="14"/>
        <v>0</v>
      </c>
      <c r="CM31" s="41">
        <f t="shared" si="14"/>
        <v>0</v>
      </c>
      <c r="CN31" s="41">
        <f t="shared" si="14"/>
        <v>0</v>
      </c>
      <c r="CO31" s="41">
        <f t="shared" si="14"/>
        <v>0</v>
      </c>
      <c r="CP31" s="41">
        <f t="shared" si="14"/>
        <v>0</v>
      </c>
      <c r="CQ31" s="41">
        <f t="shared" si="14"/>
        <v>0</v>
      </c>
      <c r="CR31" s="41">
        <f t="shared" si="14"/>
        <v>0</v>
      </c>
      <c r="CS31" s="41">
        <f t="shared" si="14"/>
        <v>0</v>
      </c>
      <c r="CT31" s="41">
        <f t="shared" si="14"/>
        <v>0</v>
      </c>
      <c r="CU31" s="41">
        <f t="shared" si="11"/>
        <v>0</v>
      </c>
      <c r="CV31" s="41">
        <f t="shared" si="11"/>
        <v>0</v>
      </c>
      <c r="CW31" s="41">
        <f t="shared" si="11"/>
        <v>0</v>
      </c>
      <c r="CX31" s="41">
        <f t="shared" si="11"/>
        <v>0</v>
      </c>
      <c r="CY31" s="41">
        <f t="shared" si="11"/>
        <v>0</v>
      </c>
      <c r="CZ31" s="41">
        <f t="shared" si="11"/>
        <v>0</v>
      </c>
      <c r="DA31" s="41">
        <f t="shared" si="11"/>
        <v>0</v>
      </c>
      <c r="DB31" s="41">
        <f t="shared" si="11"/>
        <v>0</v>
      </c>
      <c r="DC31" s="41">
        <f t="shared" si="11"/>
        <v>0</v>
      </c>
      <c r="DD31" s="41">
        <f t="shared" si="11"/>
        <v>0</v>
      </c>
    </row>
    <row r="32" spans="1:109" s="41" customFormat="1" ht="41.95" customHeight="1">
      <c r="A32" s="675">
        <v>9</v>
      </c>
      <c r="B32" s="675"/>
      <c r="C32" s="676"/>
      <c r="D32" s="676"/>
      <c r="E32" s="676"/>
      <c r="F32" s="676"/>
      <c r="G32" s="676"/>
      <c r="H32" s="676"/>
      <c r="I32" s="676"/>
      <c r="J32" s="676"/>
      <c r="K32" s="677"/>
      <c r="L32" s="678"/>
      <c r="M32" s="678"/>
      <c r="N32" s="679"/>
      <c r="O32" s="680"/>
      <c r="P32" s="681"/>
      <c r="Q32" s="681"/>
      <c r="R32" s="681"/>
      <c r="S32" s="681"/>
      <c r="T32" s="681"/>
      <c r="U32" s="682" t="s">
        <v>81</v>
      </c>
      <c r="V32" s="682"/>
      <c r="W32" s="683"/>
      <c r="X32" s="683"/>
      <c r="Y32" s="683"/>
      <c r="Z32" s="683"/>
      <c r="AA32" s="683"/>
      <c r="AB32" s="684"/>
      <c r="AC32" s="670" t="str">
        <f t="shared" si="12"/>
        <v/>
      </c>
      <c r="AD32" s="671"/>
      <c r="AE32" s="672" t="s">
        <v>1</v>
      </c>
      <c r="AF32" s="673"/>
      <c r="AG32" s="674" t="str">
        <f t="shared" si="8"/>
        <v/>
      </c>
      <c r="AH32" s="674"/>
      <c r="AI32" s="672" t="s">
        <v>1</v>
      </c>
      <c r="AJ32" s="673"/>
      <c r="AK32" s="234"/>
      <c r="AM32" s="41">
        <f t="shared" si="13"/>
        <v>0</v>
      </c>
      <c r="AN32" s="41">
        <f t="shared" si="13"/>
        <v>0</v>
      </c>
      <c r="AO32" s="41">
        <f t="shared" si="13"/>
        <v>0</v>
      </c>
      <c r="AP32" s="41">
        <f t="shared" si="13"/>
        <v>0</v>
      </c>
      <c r="AQ32" s="41">
        <f t="shared" si="13"/>
        <v>0</v>
      </c>
      <c r="AR32" s="41">
        <f t="shared" si="13"/>
        <v>0</v>
      </c>
      <c r="AS32" s="41">
        <f t="shared" si="13"/>
        <v>0</v>
      </c>
      <c r="AT32" s="41">
        <f t="shared" si="13"/>
        <v>0</v>
      </c>
      <c r="AU32" s="41">
        <f t="shared" si="13"/>
        <v>0</v>
      </c>
      <c r="AV32" s="41">
        <f t="shared" si="13"/>
        <v>0</v>
      </c>
      <c r="AW32" s="41">
        <f t="shared" si="13"/>
        <v>0</v>
      </c>
      <c r="AX32" s="41">
        <f t="shared" si="13"/>
        <v>0</v>
      </c>
      <c r="AY32" s="41">
        <f t="shared" si="13"/>
        <v>0</v>
      </c>
      <c r="AZ32" s="41">
        <f t="shared" si="13"/>
        <v>0</v>
      </c>
      <c r="BA32" s="41">
        <f t="shared" si="13"/>
        <v>0</v>
      </c>
      <c r="BB32" s="41">
        <f t="shared" si="13"/>
        <v>0</v>
      </c>
      <c r="BC32" s="41">
        <f t="shared" si="15"/>
        <v>0</v>
      </c>
      <c r="BD32" s="41">
        <f t="shared" si="15"/>
        <v>0</v>
      </c>
      <c r="BE32" s="41">
        <f t="shared" si="15"/>
        <v>0</v>
      </c>
      <c r="BF32" s="41">
        <f t="shared" si="15"/>
        <v>0</v>
      </c>
      <c r="BG32" s="41">
        <f t="shared" si="15"/>
        <v>0</v>
      </c>
      <c r="BH32" s="41">
        <f t="shared" si="15"/>
        <v>0</v>
      </c>
      <c r="BI32" s="41">
        <f t="shared" si="15"/>
        <v>0</v>
      </c>
      <c r="BJ32" s="41">
        <f t="shared" si="15"/>
        <v>0</v>
      </c>
      <c r="BK32" s="41">
        <f t="shared" si="15"/>
        <v>0</v>
      </c>
      <c r="BL32" s="41">
        <f t="shared" si="15"/>
        <v>0</v>
      </c>
      <c r="BM32" s="41">
        <f t="shared" si="15"/>
        <v>0</v>
      </c>
      <c r="BN32" s="41">
        <f t="shared" si="15"/>
        <v>0</v>
      </c>
      <c r="BO32" s="41">
        <f t="shared" si="15"/>
        <v>0</v>
      </c>
      <c r="BP32" s="41">
        <f t="shared" si="15"/>
        <v>0</v>
      </c>
      <c r="BQ32" s="41">
        <f t="shared" si="15"/>
        <v>0</v>
      </c>
      <c r="BR32" s="41">
        <f t="shared" si="15"/>
        <v>0</v>
      </c>
      <c r="BS32" s="41">
        <f t="shared" si="16"/>
        <v>0</v>
      </c>
      <c r="BT32" s="41">
        <f t="shared" si="16"/>
        <v>0</v>
      </c>
      <c r="BU32" s="41">
        <f t="shared" si="16"/>
        <v>0</v>
      </c>
      <c r="BV32" s="41">
        <f t="shared" si="16"/>
        <v>0</v>
      </c>
      <c r="BW32" s="41">
        <f t="shared" si="16"/>
        <v>0</v>
      </c>
      <c r="BX32" s="41">
        <f t="shared" si="16"/>
        <v>0</v>
      </c>
      <c r="BY32" s="41">
        <f t="shared" si="16"/>
        <v>0</v>
      </c>
      <c r="BZ32" s="41">
        <f t="shared" si="16"/>
        <v>0</v>
      </c>
      <c r="CA32" s="41">
        <f t="shared" si="16"/>
        <v>0</v>
      </c>
      <c r="CB32" s="41">
        <f t="shared" si="16"/>
        <v>0</v>
      </c>
      <c r="CC32" s="41">
        <f t="shared" si="16"/>
        <v>0</v>
      </c>
      <c r="CD32" s="41">
        <f t="shared" si="16"/>
        <v>0</v>
      </c>
      <c r="CE32" s="41">
        <f t="shared" si="16"/>
        <v>0</v>
      </c>
      <c r="CF32" s="41">
        <f t="shared" si="14"/>
        <v>0</v>
      </c>
      <c r="CG32" s="41">
        <f t="shared" si="14"/>
        <v>0</v>
      </c>
      <c r="CH32" s="41">
        <f t="shared" si="14"/>
        <v>0</v>
      </c>
      <c r="CI32" s="41">
        <f t="shared" si="14"/>
        <v>0</v>
      </c>
      <c r="CJ32" s="41">
        <f t="shared" si="14"/>
        <v>0</v>
      </c>
      <c r="CK32" s="41">
        <f t="shared" si="14"/>
        <v>0</v>
      </c>
      <c r="CL32" s="41">
        <f t="shared" si="14"/>
        <v>0</v>
      </c>
      <c r="CM32" s="41">
        <f t="shared" si="14"/>
        <v>0</v>
      </c>
      <c r="CN32" s="41">
        <f t="shared" si="14"/>
        <v>0</v>
      </c>
      <c r="CO32" s="41">
        <f t="shared" si="14"/>
        <v>0</v>
      </c>
      <c r="CP32" s="41">
        <f t="shared" si="14"/>
        <v>0</v>
      </c>
      <c r="CQ32" s="41">
        <f t="shared" si="14"/>
        <v>0</v>
      </c>
      <c r="CR32" s="41">
        <f t="shared" si="14"/>
        <v>0</v>
      </c>
      <c r="CS32" s="41">
        <f t="shared" si="14"/>
        <v>0</v>
      </c>
      <c r="CT32" s="41">
        <f t="shared" si="14"/>
        <v>0</v>
      </c>
      <c r="CU32" s="41">
        <f t="shared" si="11"/>
        <v>0</v>
      </c>
      <c r="CV32" s="41">
        <f t="shared" si="11"/>
        <v>0</v>
      </c>
      <c r="CW32" s="41">
        <f t="shared" si="11"/>
        <v>0</v>
      </c>
      <c r="CX32" s="41">
        <f t="shared" si="11"/>
        <v>0</v>
      </c>
      <c r="CY32" s="41">
        <f t="shared" si="11"/>
        <v>0</v>
      </c>
      <c r="CZ32" s="41">
        <f t="shared" si="11"/>
        <v>0</v>
      </c>
      <c r="DA32" s="41">
        <f t="shared" si="11"/>
        <v>0</v>
      </c>
      <c r="DB32" s="41">
        <f t="shared" si="11"/>
        <v>0</v>
      </c>
      <c r="DC32" s="41">
        <f t="shared" si="11"/>
        <v>0</v>
      </c>
      <c r="DD32" s="41">
        <f t="shared" si="11"/>
        <v>0</v>
      </c>
    </row>
    <row r="33" spans="1:108" s="41" customFormat="1" ht="41.95" customHeight="1">
      <c r="A33" s="675">
        <v>10</v>
      </c>
      <c r="B33" s="675"/>
      <c r="C33" s="676"/>
      <c r="D33" s="676"/>
      <c r="E33" s="676"/>
      <c r="F33" s="676"/>
      <c r="G33" s="676"/>
      <c r="H33" s="676"/>
      <c r="I33" s="676"/>
      <c r="J33" s="676"/>
      <c r="K33" s="677"/>
      <c r="L33" s="678"/>
      <c r="M33" s="678"/>
      <c r="N33" s="679"/>
      <c r="O33" s="680"/>
      <c r="P33" s="681"/>
      <c r="Q33" s="681"/>
      <c r="R33" s="681"/>
      <c r="S33" s="681"/>
      <c r="T33" s="681"/>
      <c r="U33" s="682" t="s">
        <v>81</v>
      </c>
      <c r="V33" s="682"/>
      <c r="W33" s="683"/>
      <c r="X33" s="683"/>
      <c r="Y33" s="683"/>
      <c r="Z33" s="683"/>
      <c r="AA33" s="683"/>
      <c r="AB33" s="684"/>
      <c r="AC33" s="670" t="str">
        <f t="shared" si="12"/>
        <v/>
      </c>
      <c r="AD33" s="671"/>
      <c r="AE33" s="672" t="s">
        <v>1</v>
      </c>
      <c r="AF33" s="673"/>
      <c r="AG33" s="674" t="str">
        <f t="shared" si="8"/>
        <v/>
      </c>
      <c r="AH33" s="674"/>
      <c r="AI33" s="672" t="s">
        <v>1</v>
      </c>
      <c r="AJ33" s="673"/>
      <c r="AK33" s="234"/>
      <c r="AM33" s="41">
        <f t="shared" si="13"/>
        <v>0</v>
      </c>
      <c r="AN33" s="41">
        <f t="shared" si="13"/>
        <v>0</v>
      </c>
      <c r="AO33" s="41">
        <f t="shared" si="13"/>
        <v>0</v>
      </c>
      <c r="AP33" s="41">
        <f t="shared" si="13"/>
        <v>0</v>
      </c>
      <c r="AQ33" s="41">
        <f t="shared" si="13"/>
        <v>0</v>
      </c>
      <c r="AR33" s="41">
        <f t="shared" si="13"/>
        <v>0</v>
      </c>
      <c r="AS33" s="41">
        <f t="shared" si="13"/>
        <v>0</v>
      </c>
      <c r="AT33" s="41">
        <f t="shared" si="13"/>
        <v>0</v>
      </c>
      <c r="AU33" s="41">
        <f t="shared" si="13"/>
        <v>0</v>
      </c>
      <c r="AV33" s="41">
        <f t="shared" si="13"/>
        <v>0</v>
      </c>
      <c r="AW33" s="41">
        <f t="shared" si="13"/>
        <v>0</v>
      </c>
      <c r="AX33" s="41">
        <f t="shared" si="13"/>
        <v>0</v>
      </c>
      <c r="AY33" s="41">
        <f t="shared" si="13"/>
        <v>0</v>
      </c>
      <c r="AZ33" s="41">
        <f t="shared" si="13"/>
        <v>0</v>
      </c>
      <c r="BA33" s="41">
        <f t="shared" si="13"/>
        <v>0</v>
      </c>
      <c r="BB33" s="41">
        <f t="shared" si="13"/>
        <v>0</v>
      </c>
      <c r="BC33" s="41">
        <f t="shared" si="15"/>
        <v>0</v>
      </c>
      <c r="BD33" s="41">
        <f t="shared" si="15"/>
        <v>0</v>
      </c>
      <c r="BE33" s="41">
        <f t="shared" si="15"/>
        <v>0</v>
      </c>
      <c r="BF33" s="41">
        <f t="shared" si="15"/>
        <v>0</v>
      </c>
      <c r="BG33" s="41">
        <f t="shared" si="15"/>
        <v>0</v>
      </c>
      <c r="BH33" s="41">
        <f t="shared" si="15"/>
        <v>0</v>
      </c>
      <c r="BI33" s="41">
        <f t="shared" si="15"/>
        <v>0</v>
      </c>
      <c r="BJ33" s="41">
        <f t="shared" si="15"/>
        <v>0</v>
      </c>
      <c r="BK33" s="41">
        <f t="shared" si="15"/>
        <v>0</v>
      </c>
      <c r="BL33" s="41">
        <f t="shared" si="15"/>
        <v>0</v>
      </c>
      <c r="BM33" s="41">
        <f t="shared" si="15"/>
        <v>0</v>
      </c>
      <c r="BN33" s="41">
        <f t="shared" si="15"/>
        <v>0</v>
      </c>
      <c r="BO33" s="41">
        <f t="shared" si="15"/>
        <v>0</v>
      </c>
      <c r="BP33" s="41">
        <f t="shared" si="15"/>
        <v>0</v>
      </c>
      <c r="BQ33" s="41">
        <f t="shared" si="15"/>
        <v>0</v>
      </c>
      <c r="BR33" s="41">
        <f t="shared" si="15"/>
        <v>0</v>
      </c>
      <c r="BS33" s="41">
        <f t="shared" si="16"/>
        <v>0</v>
      </c>
      <c r="BT33" s="41">
        <f t="shared" si="16"/>
        <v>0</v>
      </c>
      <c r="BU33" s="41">
        <f t="shared" si="16"/>
        <v>0</v>
      </c>
      <c r="BV33" s="41">
        <f t="shared" si="16"/>
        <v>0</v>
      </c>
      <c r="BW33" s="41">
        <f t="shared" si="16"/>
        <v>0</v>
      </c>
      <c r="BX33" s="41">
        <f t="shared" si="16"/>
        <v>0</v>
      </c>
      <c r="BY33" s="41">
        <f t="shared" si="16"/>
        <v>0</v>
      </c>
      <c r="BZ33" s="41">
        <f t="shared" si="16"/>
        <v>0</v>
      </c>
      <c r="CA33" s="41">
        <f t="shared" si="16"/>
        <v>0</v>
      </c>
      <c r="CB33" s="41">
        <f t="shared" si="16"/>
        <v>0</v>
      </c>
      <c r="CC33" s="41">
        <f t="shared" si="16"/>
        <v>0</v>
      </c>
      <c r="CD33" s="41">
        <f t="shared" si="16"/>
        <v>0</v>
      </c>
      <c r="CE33" s="41">
        <f t="shared" si="16"/>
        <v>0</v>
      </c>
      <c r="CF33" s="41">
        <f t="shared" si="14"/>
        <v>0</v>
      </c>
      <c r="CG33" s="41">
        <f t="shared" si="14"/>
        <v>0</v>
      </c>
      <c r="CH33" s="41">
        <f t="shared" si="14"/>
        <v>0</v>
      </c>
      <c r="CI33" s="41">
        <f t="shared" si="14"/>
        <v>0</v>
      </c>
      <c r="CJ33" s="41">
        <f t="shared" si="14"/>
        <v>0</v>
      </c>
      <c r="CK33" s="41">
        <f t="shared" si="14"/>
        <v>0</v>
      </c>
      <c r="CL33" s="41">
        <f t="shared" si="14"/>
        <v>0</v>
      </c>
      <c r="CM33" s="41">
        <f t="shared" si="14"/>
        <v>0</v>
      </c>
      <c r="CN33" s="41">
        <f t="shared" si="14"/>
        <v>0</v>
      </c>
      <c r="CO33" s="41">
        <f t="shared" si="14"/>
        <v>0</v>
      </c>
      <c r="CP33" s="41">
        <f t="shared" si="14"/>
        <v>0</v>
      </c>
      <c r="CQ33" s="41">
        <f t="shared" si="14"/>
        <v>0</v>
      </c>
      <c r="CR33" s="41">
        <f t="shared" si="14"/>
        <v>0</v>
      </c>
      <c r="CS33" s="41">
        <f t="shared" si="14"/>
        <v>0</v>
      </c>
      <c r="CT33" s="41">
        <f t="shared" si="14"/>
        <v>0</v>
      </c>
      <c r="CU33" s="41">
        <f t="shared" si="11"/>
        <v>0</v>
      </c>
      <c r="CV33" s="41">
        <f t="shared" si="11"/>
        <v>0</v>
      </c>
      <c r="CW33" s="41">
        <f t="shared" si="11"/>
        <v>0</v>
      </c>
      <c r="CX33" s="41">
        <f t="shared" si="11"/>
        <v>0</v>
      </c>
      <c r="CY33" s="41">
        <f t="shared" si="11"/>
        <v>0</v>
      </c>
      <c r="CZ33" s="41">
        <f t="shared" si="11"/>
        <v>0</v>
      </c>
      <c r="DA33" s="41">
        <f t="shared" si="11"/>
        <v>0</v>
      </c>
      <c r="DB33" s="41">
        <f t="shared" si="11"/>
        <v>0</v>
      </c>
      <c r="DC33" s="41">
        <f t="shared" si="11"/>
        <v>0</v>
      </c>
      <c r="DD33" s="41">
        <f t="shared" si="11"/>
        <v>0</v>
      </c>
    </row>
    <row r="34" spans="1:108" s="41" customFormat="1" ht="41.95" customHeight="1">
      <c r="A34" s="675">
        <v>11</v>
      </c>
      <c r="B34" s="675"/>
      <c r="C34" s="676"/>
      <c r="D34" s="676"/>
      <c r="E34" s="676"/>
      <c r="F34" s="676"/>
      <c r="G34" s="676"/>
      <c r="H34" s="676"/>
      <c r="I34" s="676"/>
      <c r="J34" s="676"/>
      <c r="K34" s="677"/>
      <c r="L34" s="678"/>
      <c r="M34" s="678"/>
      <c r="N34" s="679"/>
      <c r="O34" s="680"/>
      <c r="P34" s="681"/>
      <c r="Q34" s="681"/>
      <c r="R34" s="681"/>
      <c r="S34" s="681"/>
      <c r="T34" s="681"/>
      <c r="U34" s="682" t="s">
        <v>81</v>
      </c>
      <c r="V34" s="682"/>
      <c r="W34" s="683"/>
      <c r="X34" s="683"/>
      <c r="Y34" s="683"/>
      <c r="Z34" s="683"/>
      <c r="AA34" s="683"/>
      <c r="AB34" s="684"/>
      <c r="AC34" s="670" t="str">
        <f t="shared" si="12"/>
        <v/>
      </c>
      <c r="AD34" s="671"/>
      <c r="AE34" s="672" t="s">
        <v>1</v>
      </c>
      <c r="AF34" s="673"/>
      <c r="AG34" s="674" t="str">
        <f t="shared" si="8"/>
        <v/>
      </c>
      <c r="AH34" s="674"/>
      <c r="AI34" s="672" t="s">
        <v>1</v>
      </c>
      <c r="AJ34" s="673"/>
      <c r="AK34" s="234"/>
      <c r="AM34" s="41">
        <f t="shared" si="13"/>
        <v>0</v>
      </c>
      <c r="AN34" s="41">
        <f t="shared" si="13"/>
        <v>0</v>
      </c>
      <c r="AO34" s="41">
        <f t="shared" si="13"/>
        <v>0</v>
      </c>
      <c r="AP34" s="41">
        <f t="shared" si="13"/>
        <v>0</v>
      </c>
      <c r="AQ34" s="41">
        <f t="shared" si="13"/>
        <v>0</v>
      </c>
      <c r="AR34" s="41">
        <f t="shared" si="13"/>
        <v>0</v>
      </c>
      <c r="AS34" s="41">
        <f t="shared" si="13"/>
        <v>0</v>
      </c>
      <c r="AT34" s="41">
        <f t="shared" si="13"/>
        <v>0</v>
      </c>
      <c r="AU34" s="41">
        <f t="shared" si="13"/>
        <v>0</v>
      </c>
      <c r="AV34" s="41">
        <f t="shared" si="13"/>
        <v>0</v>
      </c>
      <c r="AW34" s="41">
        <f t="shared" si="13"/>
        <v>0</v>
      </c>
      <c r="AX34" s="41">
        <f t="shared" si="13"/>
        <v>0</v>
      </c>
      <c r="AY34" s="41">
        <f t="shared" si="13"/>
        <v>0</v>
      </c>
      <c r="AZ34" s="41">
        <f t="shared" si="13"/>
        <v>0</v>
      </c>
      <c r="BA34" s="41">
        <f t="shared" si="13"/>
        <v>0</v>
      </c>
      <c r="BB34" s="41">
        <f t="shared" si="13"/>
        <v>0</v>
      </c>
      <c r="BC34" s="41">
        <f t="shared" si="15"/>
        <v>0</v>
      </c>
      <c r="BD34" s="41">
        <f t="shared" si="15"/>
        <v>0</v>
      </c>
      <c r="BE34" s="41">
        <f t="shared" si="15"/>
        <v>0</v>
      </c>
      <c r="BF34" s="41">
        <f t="shared" si="15"/>
        <v>0</v>
      </c>
      <c r="BG34" s="41">
        <f t="shared" si="15"/>
        <v>0</v>
      </c>
      <c r="BH34" s="41">
        <f t="shared" si="15"/>
        <v>0</v>
      </c>
      <c r="BI34" s="41">
        <f t="shared" si="15"/>
        <v>0</v>
      </c>
      <c r="BJ34" s="41">
        <f t="shared" si="15"/>
        <v>0</v>
      </c>
      <c r="BK34" s="41">
        <f t="shared" si="15"/>
        <v>0</v>
      </c>
      <c r="BL34" s="41">
        <f t="shared" si="15"/>
        <v>0</v>
      </c>
      <c r="BM34" s="41">
        <f t="shared" si="15"/>
        <v>0</v>
      </c>
      <c r="BN34" s="41">
        <f t="shared" si="15"/>
        <v>0</v>
      </c>
      <c r="BO34" s="41">
        <f t="shared" si="15"/>
        <v>0</v>
      </c>
      <c r="BP34" s="41">
        <f t="shared" si="15"/>
        <v>0</v>
      </c>
      <c r="BQ34" s="41">
        <f t="shared" si="15"/>
        <v>0</v>
      </c>
      <c r="BR34" s="41">
        <f t="shared" si="15"/>
        <v>0</v>
      </c>
      <c r="BS34" s="41">
        <f t="shared" si="16"/>
        <v>0</v>
      </c>
      <c r="BT34" s="41">
        <f t="shared" si="16"/>
        <v>0</v>
      </c>
      <c r="BU34" s="41">
        <f t="shared" si="16"/>
        <v>0</v>
      </c>
      <c r="BV34" s="41">
        <f t="shared" si="16"/>
        <v>0</v>
      </c>
      <c r="BW34" s="41">
        <f t="shared" si="16"/>
        <v>0</v>
      </c>
      <c r="BX34" s="41">
        <f t="shared" si="16"/>
        <v>0</v>
      </c>
      <c r="BY34" s="41">
        <f t="shared" si="16"/>
        <v>0</v>
      </c>
      <c r="BZ34" s="41">
        <f t="shared" si="16"/>
        <v>0</v>
      </c>
      <c r="CA34" s="41">
        <f t="shared" si="16"/>
        <v>0</v>
      </c>
      <c r="CB34" s="41">
        <f t="shared" si="16"/>
        <v>0</v>
      </c>
      <c r="CC34" s="41">
        <f t="shared" si="16"/>
        <v>0</v>
      </c>
      <c r="CD34" s="41">
        <f t="shared" si="16"/>
        <v>0</v>
      </c>
      <c r="CE34" s="41">
        <f t="shared" si="16"/>
        <v>0</v>
      </c>
      <c r="CF34" s="41">
        <f t="shared" si="14"/>
        <v>0</v>
      </c>
      <c r="CG34" s="41">
        <f t="shared" si="14"/>
        <v>0</v>
      </c>
      <c r="CH34" s="41">
        <f t="shared" si="14"/>
        <v>0</v>
      </c>
      <c r="CI34" s="41">
        <f t="shared" si="14"/>
        <v>0</v>
      </c>
      <c r="CJ34" s="41">
        <f t="shared" si="14"/>
        <v>0</v>
      </c>
      <c r="CK34" s="41">
        <f t="shared" si="14"/>
        <v>0</v>
      </c>
      <c r="CL34" s="41">
        <f t="shared" si="14"/>
        <v>0</v>
      </c>
      <c r="CM34" s="41">
        <f t="shared" si="14"/>
        <v>0</v>
      </c>
      <c r="CN34" s="41">
        <f t="shared" si="14"/>
        <v>0</v>
      </c>
      <c r="CO34" s="41">
        <f t="shared" si="14"/>
        <v>0</v>
      </c>
      <c r="CP34" s="41">
        <f t="shared" si="14"/>
        <v>0</v>
      </c>
      <c r="CQ34" s="41">
        <f t="shared" si="14"/>
        <v>0</v>
      </c>
      <c r="CR34" s="41">
        <f t="shared" si="14"/>
        <v>0</v>
      </c>
      <c r="CS34" s="41">
        <f t="shared" si="14"/>
        <v>0</v>
      </c>
      <c r="CT34" s="41">
        <f t="shared" si="14"/>
        <v>0</v>
      </c>
      <c r="CU34" s="41">
        <f t="shared" si="11"/>
        <v>0</v>
      </c>
      <c r="CV34" s="41">
        <f t="shared" si="11"/>
        <v>0</v>
      </c>
      <c r="CW34" s="41">
        <f t="shared" si="11"/>
        <v>0</v>
      </c>
      <c r="CX34" s="41">
        <f t="shared" si="11"/>
        <v>0</v>
      </c>
      <c r="CY34" s="41">
        <f t="shared" si="11"/>
        <v>0</v>
      </c>
      <c r="CZ34" s="41">
        <f t="shared" si="11"/>
        <v>0</v>
      </c>
      <c r="DA34" s="41">
        <f t="shared" si="11"/>
        <v>0</v>
      </c>
      <c r="DB34" s="41">
        <f t="shared" si="11"/>
        <v>0</v>
      </c>
      <c r="DC34" s="41">
        <f t="shared" si="11"/>
        <v>0</v>
      </c>
      <c r="DD34" s="41">
        <f t="shared" si="11"/>
        <v>0</v>
      </c>
    </row>
    <row r="35" spans="1:108" s="41" customFormat="1" ht="41.95" customHeight="1">
      <c r="A35" s="675">
        <v>12</v>
      </c>
      <c r="B35" s="675"/>
      <c r="C35" s="676"/>
      <c r="D35" s="676"/>
      <c r="E35" s="676"/>
      <c r="F35" s="676"/>
      <c r="G35" s="676"/>
      <c r="H35" s="676"/>
      <c r="I35" s="676"/>
      <c r="J35" s="676"/>
      <c r="K35" s="677"/>
      <c r="L35" s="678"/>
      <c r="M35" s="678"/>
      <c r="N35" s="679"/>
      <c r="O35" s="680"/>
      <c r="P35" s="681"/>
      <c r="Q35" s="681"/>
      <c r="R35" s="681"/>
      <c r="S35" s="681"/>
      <c r="T35" s="681"/>
      <c r="U35" s="682" t="s">
        <v>81</v>
      </c>
      <c r="V35" s="682"/>
      <c r="W35" s="683"/>
      <c r="X35" s="683"/>
      <c r="Y35" s="683"/>
      <c r="Z35" s="683"/>
      <c r="AA35" s="683"/>
      <c r="AB35" s="684"/>
      <c r="AC35" s="670" t="str">
        <f t="shared" si="12"/>
        <v/>
      </c>
      <c r="AD35" s="671"/>
      <c r="AE35" s="672" t="s">
        <v>1</v>
      </c>
      <c r="AF35" s="673"/>
      <c r="AG35" s="674" t="str">
        <f t="shared" si="8"/>
        <v/>
      </c>
      <c r="AH35" s="674"/>
      <c r="AI35" s="672" t="s">
        <v>1</v>
      </c>
      <c r="AJ35" s="673"/>
      <c r="AK35" s="234"/>
      <c r="AM35" s="41">
        <f t="shared" si="13"/>
        <v>0</v>
      </c>
      <c r="AN35" s="41">
        <f t="shared" si="13"/>
        <v>0</v>
      </c>
      <c r="AO35" s="41">
        <f t="shared" si="13"/>
        <v>0</v>
      </c>
      <c r="AP35" s="41">
        <f t="shared" si="13"/>
        <v>0</v>
      </c>
      <c r="AQ35" s="41">
        <f t="shared" si="13"/>
        <v>0</v>
      </c>
      <c r="AR35" s="41">
        <f t="shared" si="13"/>
        <v>0</v>
      </c>
      <c r="AS35" s="41">
        <f t="shared" si="13"/>
        <v>0</v>
      </c>
      <c r="AT35" s="41">
        <f t="shared" si="13"/>
        <v>0</v>
      </c>
      <c r="AU35" s="41">
        <f t="shared" si="13"/>
        <v>0</v>
      </c>
      <c r="AV35" s="41">
        <f t="shared" si="13"/>
        <v>0</v>
      </c>
      <c r="AW35" s="41">
        <f t="shared" si="13"/>
        <v>0</v>
      </c>
      <c r="AX35" s="41">
        <f t="shared" si="13"/>
        <v>0</v>
      </c>
      <c r="AY35" s="41">
        <f t="shared" si="13"/>
        <v>0</v>
      </c>
      <c r="AZ35" s="41">
        <f t="shared" si="13"/>
        <v>0</v>
      </c>
      <c r="BA35" s="41">
        <f t="shared" si="13"/>
        <v>0</v>
      </c>
      <c r="BB35" s="41">
        <f t="shared" si="13"/>
        <v>0</v>
      </c>
      <c r="BC35" s="41">
        <f t="shared" si="15"/>
        <v>0</v>
      </c>
      <c r="BD35" s="41">
        <f t="shared" si="15"/>
        <v>0</v>
      </c>
      <c r="BE35" s="41">
        <f t="shared" si="15"/>
        <v>0</v>
      </c>
      <c r="BF35" s="41">
        <f t="shared" si="15"/>
        <v>0</v>
      </c>
      <c r="BG35" s="41">
        <f t="shared" si="15"/>
        <v>0</v>
      </c>
      <c r="BH35" s="41">
        <f t="shared" si="15"/>
        <v>0</v>
      </c>
      <c r="BI35" s="41">
        <f t="shared" si="15"/>
        <v>0</v>
      </c>
      <c r="BJ35" s="41">
        <f t="shared" si="15"/>
        <v>0</v>
      </c>
      <c r="BK35" s="41">
        <f t="shared" si="15"/>
        <v>0</v>
      </c>
      <c r="BL35" s="41">
        <f t="shared" si="15"/>
        <v>0</v>
      </c>
      <c r="BM35" s="41">
        <f t="shared" si="15"/>
        <v>0</v>
      </c>
      <c r="BN35" s="41">
        <f t="shared" si="15"/>
        <v>0</v>
      </c>
      <c r="BO35" s="41">
        <f t="shared" si="15"/>
        <v>0</v>
      </c>
      <c r="BP35" s="41">
        <f t="shared" si="15"/>
        <v>0</v>
      </c>
      <c r="BQ35" s="41">
        <f t="shared" si="15"/>
        <v>0</v>
      </c>
      <c r="BR35" s="41">
        <f t="shared" si="15"/>
        <v>0</v>
      </c>
      <c r="BS35" s="41">
        <f t="shared" si="16"/>
        <v>0</v>
      </c>
      <c r="BT35" s="41">
        <f t="shared" si="16"/>
        <v>0</v>
      </c>
      <c r="BU35" s="41">
        <f t="shared" si="16"/>
        <v>0</v>
      </c>
      <c r="BV35" s="41">
        <f t="shared" si="16"/>
        <v>0</v>
      </c>
      <c r="BW35" s="41">
        <f t="shared" si="16"/>
        <v>0</v>
      </c>
      <c r="BX35" s="41">
        <f t="shared" si="16"/>
        <v>0</v>
      </c>
      <c r="BY35" s="41">
        <f t="shared" si="16"/>
        <v>0</v>
      </c>
      <c r="BZ35" s="41">
        <f t="shared" si="16"/>
        <v>0</v>
      </c>
      <c r="CA35" s="41">
        <f t="shared" si="16"/>
        <v>0</v>
      </c>
      <c r="CB35" s="41">
        <f t="shared" si="16"/>
        <v>0</v>
      </c>
      <c r="CC35" s="41">
        <f t="shared" si="16"/>
        <v>0</v>
      </c>
      <c r="CD35" s="41">
        <f t="shared" si="16"/>
        <v>0</v>
      </c>
      <c r="CE35" s="41">
        <f t="shared" si="16"/>
        <v>0</v>
      </c>
      <c r="CF35" s="41">
        <f t="shared" si="14"/>
        <v>0</v>
      </c>
      <c r="CG35" s="41">
        <f t="shared" si="14"/>
        <v>0</v>
      </c>
      <c r="CH35" s="41">
        <f t="shared" si="14"/>
        <v>0</v>
      </c>
      <c r="CI35" s="41">
        <f t="shared" si="14"/>
        <v>0</v>
      </c>
      <c r="CJ35" s="41">
        <f t="shared" si="14"/>
        <v>0</v>
      </c>
      <c r="CK35" s="41">
        <f t="shared" si="14"/>
        <v>0</v>
      </c>
      <c r="CL35" s="41">
        <f t="shared" si="14"/>
        <v>0</v>
      </c>
      <c r="CM35" s="41">
        <f t="shared" si="14"/>
        <v>0</v>
      </c>
      <c r="CN35" s="41">
        <f t="shared" si="14"/>
        <v>0</v>
      </c>
      <c r="CO35" s="41">
        <f t="shared" si="14"/>
        <v>0</v>
      </c>
      <c r="CP35" s="41">
        <f t="shared" si="14"/>
        <v>0</v>
      </c>
      <c r="CQ35" s="41">
        <f t="shared" si="14"/>
        <v>0</v>
      </c>
      <c r="CR35" s="41">
        <f t="shared" si="14"/>
        <v>0</v>
      </c>
      <c r="CS35" s="41">
        <f t="shared" si="14"/>
        <v>0</v>
      </c>
      <c r="CT35" s="41">
        <f t="shared" si="14"/>
        <v>0</v>
      </c>
      <c r="CU35" s="41">
        <f t="shared" si="11"/>
        <v>0</v>
      </c>
      <c r="CV35" s="41">
        <f t="shared" si="11"/>
        <v>0</v>
      </c>
      <c r="CW35" s="41">
        <f t="shared" si="11"/>
        <v>0</v>
      </c>
      <c r="CX35" s="41">
        <f t="shared" si="11"/>
        <v>0</v>
      </c>
      <c r="CY35" s="41">
        <f t="shared" si="11"/>
        <v>0</v>
      </c>
      <c r="CZ35" s="41">
        <f t="shared" si="11"/>
        <v>0</v>
      </c>
      <c r="DA35" s="41">
        <f t="shared" si="11"/>
        <v>0</v>
      </c>
      <c r="DB35" s="41">
        <f t="shared" si="11"/>
        <v>0</v>
      </c>
      <c r="DC35" s="41">
        <f t="shared" si="11"/>
        <v>0</v>
      </c>
      <c r="DD35" s="41">
        <f t="shared" si="11"/>
        <v>0</v>
      </c>
    </row>
    <row r="36" spans="1:108" s="41" customFormat="1" ht="41.95" customHeight="1">
      <c r="A36" s="675">
        <v>13</v>
      </c>
      <c r="B36" s="675"/>
      <c r="C36" s="676"/>
      <c r="D36" s="676"/>
      <c r="E36" s="676"/>
      <c r="F36" s="676"/>
      <c r="G36" s="676"/>
      <c r="H36" s="676"/>
      <c r="I36" s="676"/>
      <c r="J36" s="676"/>
      <c r="K36" s="677"/>
      <c r="L36" s="678"/>
      <c r="M36" s="678"/>
      <c r="N36" s="679"/>
      <c r="O36" s="680"/>
      <c r="P36" s="681"/>
      <c r="Q36" s="681"/>
      <c r="R36" s="681"/>
      <c r="S36" s="681"/>
      <c r="T36" s="681"/>
      <c r="U36" s="682" t="s">
        <v>81</v>
      </c>
      <c r="V36" s="682"/>
      <c r="W36" s="683"/>
      <c r="X36" s="683"/>
      <c r="Y36" s="683"/>
      <c r="Z36" s="683"/>
      <c r="AA36" s="683"/>
      <c r="AB36" s="684"/>
      <c r="AC36" s="670" t="str">
        <f t="shared" si="12"/>
        <v/>
      </c>
      <c r="AD36" s="671"/>
      <c r="AE36" s="672" t="s">
        <v>1</v>
      </c>
      <c r="AF36" s="673"/>
      <c r="AG36" s="674" t="str">
        <f t="shared" si="8"/>
        <v/>
      </c>
      <c r="AH36" s="674"/>
      <c r="AI36" s="672" t="s">
        <v>1</v>
      </c>
      <c r="AJ36" s="673"/>
      <c r="AK36" s="234"/>
      <c r="AM36" s="41">
        <f t="shared" si="13"/>
        <v>0</v>
      </c>
      <c r="AN36" s="41">
        <f t="shared" si="13"/>
        <v>0</v>
      </c>
      <c r="AO36" s="41">
        <f t="shared" si="13"/>
        <v>0</v>
      </c>
      <c r="AP36" s="41">
        <f t="shared" si="13"/>
        <v>0</v>
      </c>
      <c r="AQ36" s="41">
        <f t="shared" si="13"/>
        <v>0</v>
      </c>
      <c r="AR36" s="41">
        <f t="shared" si="13"/>
        <v>0</v>
      </c>
      <c r="AS36" s="41">
        <f t="shared" si="13"/>
        <v>0</v>
      </c>
      <c r="AT36" s="41">
        <f t="shared" si="13"/>
        <v>0</v>
      </c>
      <c r="AU36" s="41">
        <f t="shared" si="13"/>
        <v>0</v>
      </c>
      <c r="AV36" s="41">
        <f t="shared" si="13"/>
        <v>0</v>
      </c>
      <c r="AW36" s="41">
        <f t="shared" si="13"/>
        <v>0</v>
      </c>
      <c r="AX36" s="41">
        <f t="shared" si="13"/>
        <v>0</v>
      </c>
      <c r="AY36" s="41">
        <f t="shared" si="13"/>
        <v>0</v>
      </c>
      <c r="AZ36" s="41">
        <f t="shared" si="13"/>
        <v>0</v>
      </c>
      <c r="BA36" s="41">
        <f t="shared" si="13"/>
        <v>0</v>
      </c>
      <c r="BB36" s="41">
        <f t="shared" si="13"/>
        <v>0</v>
      </c>
      <c r="BC36" s="41">
        <f t="shared" si="15"/>
        <v>0</v>
      </c>
      <c r="BD36" s="41">
        <f t="shared" si="15"/>
        <v>0</v>
      </c>
      <c r="BE36" s="41">
        <f t="shared" si="15"/>
        <v>0</v>
      </c>
      <c r="BF36" s="41">
        <f t="shared" si="15"/>
        <v>0</v>
      </c>
      <c r="BG36" s="41">
        <f t="shared" si="15"/>
        <v>0</v>
      </c>
      <c r="BH36" s="41">
        <f t="shared" si="15"/>
        <v>0</v>
      </c>
      <c r="BI36" s="41">
        <f t="shared" si="15"/>
        <v>0</v>
      </c>
      <c r="BJ36" s="41">
        <f t="shared" si="15"/>
        <v>0</v>
      </c>
      <c r="BK36" s="41">
        <f t="shared" si="15"/>
        <v>0</v>
      </c>
      <c r="BL36" s="41">
        <f t="shared" si="15"/>
        <v>0</v>
      </c>
      <c r="BM36" s="41">
        <f t="shared" si="15"/>
        <v>0</v>
      </c>
      <c r="BN36" s="41">
        <f t="shared" si="15"/>
        <v>0</v>
      </c>
      <c r="BO36" s="41">
        <f t="shared" si="15"/>
        <v>0</v>
      </c>
      <c r="BP36" s="41">
        <f t="shared" si="15"/>
        <v>0</v>
      </c>
      <c r="BQ36" s="41">
        <f t="shared" si="15"/>
        <v>0</v>
      </c>
      <c r="BR36" s="41">
        <f t="shared" si="15"/>
        <v>0</v>
      </c>
      <c r="BS36" s="41">
        <f t="shared" si="16"/>
        <v>0</v>
      </c>
      <c r="BT36" s="41">
        <f t="shared" si="16"/>
        <v>0</v>
      </c>
      <c r="BU36" s="41">
        <f t="shared" si="16"/>
        <v>0</v>
      </c>
      <c r="BV36" s="41">
        <f t="shared" si="16"/>
        <v>0</v>
      </c>
      <c r="BW36" s="41">
        <f t="shared" si="16"/>
        <v>0</v>
      </c>
      <c r="BX36" s="41">
        <f t="shared" si="16"/>
        <v>0</v>
      </c>
      <c r="BY36" s="41">
        <f t="shared" si="16"/>
        <v>0</v>
      </c>
      <c r="BZ36" s="41">
        <f t="shared" si="16"/>
        <v>0</v>
      </c>
      <c r="CA36" s="41">
        <f t="shared" si="16"/>
        <v>0</v>
      </c>
      <c r="CB36" s="41">
        <f t="shared" si="16"/>
        <v>0</v>
      </c>
      <c r="CC36" s="41">
        <f t="shared" si="16"/>
        <v>0</v>
      </c>
      <c r="CD36" s="41">
        <f t="shared" si="16"/>
        <v>0</v>
      </c>
      <c r="CE36" s="41">
        <f t="shared" si="16"/>
        <v>0</v>
      </c>
      <c r="CF36" s="41">
        <f t="shared" si="14"/>
        <v>0</v>
      </c>
      <c r="CG36" s="41">
        <f t="shared" si="14"/>
        <v>0</v>
      </c>
      <c r="CH36" s="41">
        <f t="shared" si="14"/>
        <v>0</v>
      </c>
      <c r="CI36" s="41">
        <f t="shared" si="14"/>
        <v>0</v>
      </c>
      <c r="CJ36" s="41">
        <f t="shared" si="14"/>
        <v>0</v>
      </c>
      <c r="CK36" s="41">
        <f t="shared" si="14"/>
        <v>0</v>
      </c>
      <c r="CL36" s="41">
        <f t="shared" si="14"/>
        <v>0</v>
      </c>
      <c r="CM36" s="41">
        <f t="shared" si="14"/>
        <v>0</v>
      </c>
      <c r="CN36" s="41">
        <f t="shared" si="14"/>
        <v>0</v>
      </c>
      <c r="CO36" s="41">
        <f t="shared" si="14"/>
        <v>0</v>
      </c>
      <c r="CP36" s="41">
        <f t="shared" si="14"/>
        <v>0</v>
      </c>
      <c r="CQ36" s="41">
        <f t="shared" si="14"/>
        <v>0</v>
      </c>
      <c r="CR36" s="41">
        <f t="shared" si="14"/>
        <v>0</v>
      </c>
      <c r="CS36" s="41">
        <f t="shared" si="14"/>
        <v>0</v>
      </c>
      <c r="CT36" s="41">
        <f t="shared" si="14"/>
        <v>0</v>
      </c>
      <c r="CU36" s="41">
        <f t="shared" si="11"/>
        <v>0</v>
      </c>
      <c r="CV36" s="41">
        <f t="shared" si="11"/>
        <v>0</v>
      </c>
      <c r="CW36" s="41">
        <f t="shared" si="11"/>
        <v>0</v>
      </c>
      <c r="CX36" s="41">
        <f t="shared" si="11"/>
        <v>0</v>
      </c>
      <c r="CY36" s="41">
        <f t="shared" si="11"/>
        <v>0</v>
      </c>
      <c r="CZ36" s="41">
        <f t="shared" si="11"/>
        <v>0</v>
      </c>
      <c r="DA36" s="41">
        <f t="shared" si="11"/>
        <v>0</v>
      </c>
      <c r="DB36" s="41">
        <f t="shared" si="11"/>
        <v>0</v>
      </c>
      <c r="DC36" s="41">
        <f t="shared" si="11"/>
        <v>0</v>
      </c>
      <c r="DD36" s="41">
        <f t="shared" si="11"/>
        <v>0</v>
      </c>
    </row>
    <row r="37" spans="1:108" s="41" customFormat="1" ht="41.95" customHeight="1">
      <c r="A37" s="675">
        <v>14</v>
      </c>
      <c r="B37" s="675"/>
      <c r="C37" s="676"/>
      <c r="D37" s="676"/>
      <c r="E37" s="676"/>
      <c r="F37" s="676"/>
      <c r="G37" s="676"/>
      <c r="H37" s="676"/>
      <c r="I37" s="676"/>
      <c r="J37" s="676"/>
      <c r="K37" s="677"/>
      <c r="L37" s="678"/>
      <c r="M37" s="678"/>
      <c r="N37" s="679"/>
      <c r="O37" s="680"/>
      <c r="P37" s="681"/>
      <c r="Q37" s="681"/>
      <c r="R37" s="681"/>
      <c r="S37" s="681"/>
      <c r="T37" s="681"/>
      <c r="U37" s="682" t="s">
        <v>81</v>
      </c>
      <c r="V37" s="682"/>
      <c r="W37" s="683"/>
      <c r="X37" s="683"/>
      <c r="Y37" s="683"/>
      <c r="Z37" s="683"/>
      <c r="AA37" s="683"/>
      <c r="AB37" s="684"/>
      <c r="AC37" s="670" t="str">
        <f t="shared" si="12"/>
        <v/>
      </c>
      <c r="AD37" s="671"/>
      <c r="AE37" s="672" t="s">
        <v>1</v>
      </c>
      <c r="AF37" s="673"/>
      <c r="AG37" s="674" t="str">
        <f t="shared" si="8"/>
        <v/>
      </c>
      <c r="AH37" s="674"/>
      <c r="AI37" s="672" t="s">
        <v>1</v>
      </c>
      <c r="AJ37" s="673"/>
      <c r="AK37" s="234"/>
      <c r="AM37" s="41">
        <f t="shared" si="13"/>
        <v>0</v>
      </c>
      <c r="AN37" s="41">
        <f t="shared" si="13"/>
        <v>0</v>
      </c>
      <c r="AO37" s="41">
        <f t="shared" si="13"/>
        <v>0</v>
      </c>
      <c r="AP37" s="41">
        <f t="shared" si="13"/>
        <v>0</v>
      </c>
      <c r="AQ37" s="41">
        <f t="shared" si="13"/>
        <v>0</v>
      </c>
      <c r="AR37" s="41">
        <f t="shared" si="13"/>
        <v>0</v>
      </c>
      <c r="AS37" s="41">
        <f t="shared" si="13"/>
        <v>0</v>
      </c>
      <c r="AT37" s="41">
        <f t="shared" si="13"/>
        <v>0</v>
      </c>
      <c r="AU37" s="41">
        <f t="shared" si="13"/>
        <v>0</v>
      </c>
      <c r="AV37" s="41">
        <f t="shared" si="13"/>
        <v>0</v>
      </c>
      <c r="AW37" s="41">
        <f t="shared" si="13"/>
        <v>0</v>
      </c>
      <c r="AX37" s="41">
        <f t="shared" si="13"/>
        <v>0</v>
      </c>
      <c r="AY37" s="41">
        <f t="shared" si="13"/>
        <v>0</v>
      </c>
      <c r="AZ37" s="41">
        <f t="shared" si="13"/>
        <v>0</v>
      </c>
      <c r="BA37" s="41">
        <f t="shared" si="13"/>
        <v>0</v>
      </c>
      <c r="BB37" s="41">
        <f t="shared" si="13"/>
        <v>0</v>
      </c>
      <c r="BC37" s="41">
        <f t="shared" si="15"/>
        <v>0</v>
      </c>
      <c r="BD37" s="41">
        <f t="shared" si="15"/>
        <v>0</v>
      </c>
      <c r="BE37" s="41">
        <f t="shared" si="15"/>
        <v>0</v>
      </c>
      <c r="BF37" s="41">
        <f t="shared" si="15"/>
        <v>0</v>
      </c>
      <c r="BG37" s="41">
        <f t="shared" si="15"/>
        <v>0</v>
      </c>
      <c r="BH37" s="41">
        <f t="shared" si="15"/>
        <v>0</v>
      </c>
      <c r="BI37" s="41">
        <f t="shared" si="15"/>
        <v>0</v>
      </c>
      <c r="BJ37" s="41">
        <f t="shared" si="15"/>
        <v>0</v>
      </c>
      <c r="BK37" s="41">
        <f t="shared" si="15"/>
        <v>0</v>
      </c>
      <c r="BL37" s="41">
        <f t="shared" si="15"/>
        <v>0</v>
      </c>
      <c r="BM37" s="41">
        <f t="shared" si="15"/>
        <v>0</v>
      </c>
      <c r="BN37" s="41">
        <f t="shared" si="15"/>
        <v>0</v>
      </c>
      <c r="BO37" s="41">
        <f t="shared" si="15"/>
        <v>0</v>
      </c>
      <c r="BP37" s="41">
        <f t="shared" si="15"/>
        <v>0</v>
      </c>
      <c r="BQ37" s="41">
        <f t="shared" si="15"/>
        <v>0</v>
      </c>
      <c r="BR37" s="41">
        <f t="shared" si="15"/>
        <v>0</v>
      </c>
      <c r="BS37" s="41">
        <f t="shared" si="16"/>
        <v>0</v>
      </c>
      <c r="BT37" s="41">
        <f t="shared" si="16"/>
        <v>0</v>
      </c>
      <c r="BU37" s="41">
        <f t="shared" si="16"/>
        <v>0</v>
      </c>
      <c r="BV37" s="41">
        <f t="shared" si="16"/>
        <v>0</v>
      </c>
      <c r="BW37" s="41">
        <f t="shared" si="16"/>
        <v>0</v>
      </c>
      <c r="BX37" s="41">
        <f t="shared" si="16"/>
        <v>0</v>
      </c>
      <c r="BY37" s="41">
        <f t="shared" si="16"/>
        <v>0</v>
      </c>
      <c r="BZ37" s="41">
        <f t="shared" si="16"/>
        <v>0</v>
      </c>
      <c r="CA37" s="41">
        <f t="shared" si="16"/>
        <v>0</v>
      </c>
      <c r="CB37" s="41">
        <f t="shared" si="16"/>
        <v>0</v>
      </c>
      <c r="CC37" s="41">
        <f t="shared" si="16"/>
        <v>0</v>
      </c>
      <c r="CD37" s="41">
        <f t="shared" si="16"/>
        <v>0</v>
      </c>
      <c r="CE37" s="41">
        <f t="shared" si="16"/>
        <v>0</v>
      </c>
      <c r="CF37" s="41">
        <f t="shared" si="14"/>
        <v>0</v>
      </c>
      <c r="CG37" s="41">
        <f t="shared" si="14"/>
        <v>0</v>
      </c>
      <c r="CH37" s="41">
        <f t="shared" si="14"/>
        <v>0</v>
      </c>
      <c r="CI37" s="41">
        <f t="shared" si="14"/>
        <v>0</v>
      </c>
      <c r="CJ37" s="41">
        <f t="shared" si="14"/>
        <v>0</v>
      </c>
      <c r="CK37" s="41">
        <f t="shared" si="14"/>
        <v>0</v>
      </c>
      <c r="CL37" s="41">
        <f t="shared" si="14"/>
        <v>0</v>
      </c>
      <c r="CM37" s="41">
        <f t="shared" si="14"/>
        <v>0</v>
      </c>
      <c r="CN37" s="41">
        <f t="shared" si="14"/>
        <v>0</v>
      </c>
      <c r="CO37" s="41">
        <f t="shared" si="14"/>
        <v>0</v>
      </c>
      <c r="CP37" s="41">
        <f t="shared" si="14"/>
        <v>0</v>
      </c>
      <c r="CQ37" s="41">
        <f t="shared" si="14"/>
        <v>0</v>
      </c>
      <c r="CR37" s="41">
        <f t="shared" si="14"/>
        <v>0</v>
      </c>
      <c r="CS37" s="41">
        <f t="shared" si="14"/>
        <v>0</v>
      </c>
      <c r="CT37" s="41">
        <f t="shared" si="14"/>
        <v>0</v>
      </c>
      <c r="CU37" s="41">
        <f t="shared" si="11"/>
        <v>0</v>
      </c>
      <c r="CV37" s="41">
        <f t="shared" si="11"/>
        <v>0</v>
      </c>
      <c r="CW37" s="41">
        <f t="shared" si="11"/>
        <v>0</v>
      </c>
      <c r="CX37" s="41">
        <f t="shared" si="11"/>
        <v>0</v>
      </c>
      <c r="CY37" s="41">
        <f t="shared" si="11"/>
        <v>0</v>
      </c>
      <c r="CZ37" s="41">
        <f t="shared" si="11"/>
        <v>0</v>
      </c>
      <c r="DA37" s="41">
        <f t="shared" si="11"/>
        <v>0</v>
      </c>
      <c r="DB37" s="41">
        <f t="shared" si="11"/>
        <v>0</v>
      </c>
      <c r="DC37" s="41">
        <f t="shared" si="11"/>
        <v>0</v>
      </c>
      <c r="DD37" s="41">
        <f t="shared" si="11"/>
        <v>0</v>
      </c>
    </row>
    <row r="38" spans="1:108" s="41" customFormat="1" ht="41.95" customHeight="1">
      <c r="A38" s="675">
        <v>15</v>
      </c>
      <c r="B38" s="675"/>
      <c r="C38" s="676"/>
      <c r="D38" s="676"/>
      <c r="E38" s="676"/>
      <c r="F38" s="676"/>
      <c r="G38" s="676"/>
      <c r="H38" s="676"/>
      <c r="I38" s="676"/>
      <c r="J38" s="676"/>
      <c r="K38" s="677"/>
      <c r="L38" s="678"/>
      <c r="M38" s="678"/>
      <c r="N38" s="679"/>
      <c r="O38" s="680"/>
      <c r="P38" s="681"/>
      <c r="Q38" s="681"/>
      <c r="R38" s="681"/>
      <c r="S38" s="681"/>
      <c r="T38" s="681"/>
      <c r="U38" s="682" t="s">
        <v>81</v>
      </c>
      <c r="V38" s="682"/>
      <c r="W38" s="683"/>
      <c r="X38" s="683"/>
      <c r="Y38" s="683"/>
      <c r="Z38" s="683"/>
      <c r="AA38" s="683"/>
      <c r="AB38" s="684"/>
      <c r="AC38" s="670" t="str">
        <f t="shared" si="12"/>
        <v/>
      </c>
      <c r="AD38" s="671"/>
      <c r="AE38" s="672" t="s">
        <v>1</v>
      </c>
      <c r="AF38" s="673"/>
      <c r="AG38" s="674" t="str">
        <f t="shared" si="8"/>
        <v/>
      </c>
      <c r="AH38" s="674"/>
      <c r="AI38" s="672" t="s">
        <v>1</v>
      </c>
      <c r="AJ38" s="673"/>
      <c r="AK38" s="234"/>
      <c r="AM38" s="41">
        <f t="shared" si="13"/>
        <v>0</v>
      </c>
      <c r="AN38" s="41">
        <f t="shared" si="13"/>
        <v>0</v>
      </c>
      <c r="AO38" s="41">
        <f t="shared" si="13"/>
        <v>0</v>
      </c>
      <c r="AP38" s="41">
        <f t="shared" si="13"/>
        <v>0</v>
      </c>
      <c r="AQ38" s="41">
        <f t="shared" si="13"/>
        <v>0</v>
      </c>
      <c r="AR38" s="41">
        <f t="shared" si="13"/>
        <v>0</v>
      </c>
      <c r="AS38" s="41">
        <f t="shared" si="13"/>
        <v>0</v>
      </c>
      <c r="AT38" s="41">
        <f t="shared" si="13"/>
        <v>0</v>
      </c>
      <c r="AU38" s="41">
        <f t="shared" si="13"/>
        <v>0</v>
      </c>
      <c r="AV38" s="41">
        <f t="shared" si="13"/>
        <v>0</v>
      </c>
      <c r="AW38" s="41">
        <f t="shared" si="13"/>
        <v>0</v>
      </c>
      <c r="AX38" s="41">
        <f t="shared" si="13"/>
        <v>0</v>
      </c>
      <c r="AY38" s="41">
        <f t="shared" si="13"/>
        <v>0</v>
      </c>
      <c r="AZ38" s="41">
        <f t="shared" si="13"/>
        <v>0</v>
      </c>
      <c r="BA38" s="41">
        <f t="shared" si="13"/>
        <v>0</v>
      </c>
      <c r="BB38" s="41">
        <f t="shared" si="13"/>
        <v>0</v>
      </c>
      <c r="BC38" s="41">
        <f t="shared" si="15"/>
        <v>0</v>
      </c>
      <c r="BD38" s="41">
        <f t="shared" si="15"/>
        <v>0</v>
      </c>
      <c r="BE38" s="41">
        <f t="shared" si="15"/>
        <v>0</v>
      </c>
      <c r="BF38" s="41">
        <f t="shared" si="15"/>
        <v>0</v>
      </c>
      <c r="BG38" s="41">
        <f t="shared" si="15"/>
        <v>0</v>
      </c>
      <c r="BH38" s="41">
        <f t="shared" si="15"/>
        <v>0</v>
      </c>
      <c r="BI38" s="41">
        <f t="shared" si="15"/>
        <v>0</v>
      </c>
      <c r="BJ38" s="41">
        <f t="shared" si="15"/>
        <v>0</v>
      </c>
      <c r="BK38" s="41">
        <f t="shared" si="15"/>
        <v>0</v>
      </c>
      <c r="BL38" s="41">
        <f t="shared" si="15"/>
        <v>0</v>
      </c>
      <c r="BM38" s="41">
        <f t="shared" si="15"/>
        <v>0</v>
      </c>
      <c r="BN38" s="41">
        <f t="shared" si="15"/>
        <v>0</v>
      </c>
      <c r="BO38" s="41">
        <f t="shared" si="15"/>
        <v>0</v>
      </c>
      <c r="BP38" s="41">
        <f t="shared" si="15"/>
        <v>0</v>
      </c>
      <c r="BQ38" s="41">
        <f t="shared" si="15"/>
        <v>0</v>
      </c>
      <c r="BR38" s="41">
        <f t="shared" si="15"/>
        <v>0</v>
      </c>
      <c r="BS38" s="41">
        <f t="shared" si="16"/>
        <v>0</v>
      </c>
      <c r="BT38" s="41">
        <f t="shared" si="16"/>
        <v>0</v>
      </c>
      <c r="BU38" s="41">
        <f t="shared" si="16"/>
        <v>0</v>
      </c>
      <c r="BV38" s="41">
        <f t="shared" si="16"/>
        <v>0</v>
      </c>
      <c r="BW38" s="41">
        <f t="shared" si="16"/>
        <v>0</v>
      </c>
      <c r="BX38" s="41">
        <f t="shared" si="16"/>
        <v>0</v>
      </c>
      <c r="BY38" s="41">
        <f t="shared" si="16"/>
        <v>0</v>
      </c>
      <c r="BZ38" s="41">
        <f t="shared" si="16"/>
        <v>0</v>
      </c>
      <c r="CA38" s="41">
        <f t="shared" si="16"/>
        <v>0</v>
      </c>
      <c r="CB38" s="41">
        <f t="shared" si="16"/>
        <v>0</v>
      </c>
      <c r="CC38" s="41">
        <f t="shared" si="16"/>
        <v>0</v>
      </c>
      <c r="CD38" s="41">
        <f t="shared" si="16"/>
        <v>0</v>
      </c>
      <c r="CE38" s="41">
        <f t="shared" si="16"/>
        <v>0</v>
      </c>
      <c r="CF38" s="41">
        <f t="shared" si="14"/>
        <v>0</v>
      </c>
      <c r="CG38" s="41">
        <f t="shared" si="14"/>
        <v>0</v>
      </c>
      <c r="CH38" s="41">
        <f t="shared" si="14"/>
        <v>0</v>
      </c>
      <c r="CI38" s="41">
        <f t="shared" si="14"/>
        <v>0</v>
      </c>
      <c r="CJ38" s="41">
        <f t="shared" si="14"/>
        <v>0</v>
      </c>
      <c r="CK38" s="41">
        <f t="shared" si="14"/>
        <v>0</v>
      </c>
      <c r="CL38" s="41">
        <f t="shared" si="14"/>
        <v>0</v>
      </c>
      <c r="CM38" s="41">
        <f t="shared" si="14"/>
        <v>0</v>
      </c>
      <c r="CN38" s="41">
        <f t="shared" si="14"/>
        <v>0</v>
      </c>
      <c r="CO38" s="41">
        <f t="shared" si="14"/>
        <v>0</v>
      </c>
      <c r="CP38" s="41">
        <f t="shared" si="14"/>
        <v>0</v>
      </c>
      <c r="CQ38" s="41">
        <f t="shared" si="14"/>
        <v>0</v>
      </c>
      <c r="CR38" s="41">
        <f t="shared" si="14"/>
        <v>0</v>
      </c>
      <c r="CS38" s="41">
        <f t="shared" si="14"/>
        <v>0</v>
      </c>
      <c r="CT38" s="41">
        <f t="shared" si="14"/>
        <v>0</v>
      </c>
      <c r="CU38" s="41">
        <f t="shared" si="11"/>
        <v>0</v>
      </c>
      <c r="CV38" s="41">
        <f t="shared" si="11"/>
        <v>0</v>
      </c>
      <c r="CW38" s="41">
        <f t="shared" si="11"/>
        <v>0</v>
      </c>
      <c r="CX38" s="41">
        <f t="shared" si="11"/>
        <v>0</v>
      </c>
      <c r="CY38" s="41">
        <f t="shared" si="11"/>
        <v>0</v>
      </c>
      <c r="CZ38" s="41">
        <f t="shared" si="11"/>
        <v>0</v>
      </c>
      <c r="DA38" s="41">
        <f t="shared" si="11"/>
        <v>0</v>
      </c>
      <c r="DB38" s="41">
        <f t="shared" si="11"/>
        <v>0</v>
      </c>
      <c r="DC38" s="41">
        <f t="shared" si="11"/>
        <v>0</v>
      </c>
      <c r="DD38" s="41">
        <f t="shared" si="11"/>
        <v>0</v>
      </c>
    </row>
    <row r="39" spans="1:108" s="41" customFormat="1" ht="41.95" customHeight="1">
      <c r="A39" s="675">
        <v>16</v>
      </c>
      <c r="B39" s="675"/>
      <c r="C39" s="676"/>
      <c r="D39" s="676"/>
      <c r="E39" s="676"/>
      <c r="F39" s="676"/>
      <c r="G39" s="676"/>
      <c r="H39" s="676"/>
      <c r="I39" s="676"/>
      <c r="J39" s="676"/>
      <c r="K39" s="677"/>
      <c r="L39" s="678"/>
      <c r="M39" s="678"/>
      <c r="N39" s="679"/>
      <c r="O39" s="680"/>
      <c r="P39" s="681"/>
      <c r="Q39" s="681"/>
      <c r="R39" s="681"/>
      <c r="S39" s="681"/>
      <c r="T39" s="681"/>
      <c r="U39" s="682" t="s">
        <v>81</v>
      </c>
      <c r="V39" s="682"/>
      <c r="W39" s="683"/>
      <c r="X39" s="683"/>
      <c r="Y39" s="683"/>
      <c r="Z39" s="683"/>
      <c r="AA39" s="683"/>
      <c r="AB39" s="684"/>
      <c r="AC39" s="670" t="str">
        <f t="shared" si="12"/>
        <v/>
      </c>
      <c r="AD39" s="671"/>
      <c r="AE39" s="672" t="s">
        <v>1</v>
      </c>
      <c r="AF39" s="673"/>
      <c r="AG39" s="674" t="str">
        <f t="shared" si="8"/>
        <v/>
      </c>
      <c r="AH39" s="674"/>
      <c r="AI39" s="672" t="s">
        <v>1</v>
      </c>
      <c r="AJ39" s="673"/>
      <c r="AK39" s="234"/>
      <c r="AM39" s="41">
        <f t="shared" si="13"/>
        <v>0</v>
      </c>
      <c r="AN39" s="41">
        <f t="shared" si="13"/>
        <v>0</v>
      </c>
      <c r="AO39" s="41">
        <f t="shared" si="13"/>
        <v>0</v>
      </c>
      <c r="AP39" s="41">
        <f t="shared" si="13"/>
        <v>0</v>
      </c>
      <c r="AQ39" s="41">
        <f t="shared" si="13"/>
        <v>0</v>
      </c>
      <c r="AR39" s="41">
        <f t="shared" si="13"/>
        <v>0</v>
      </c>
      <c r="AS39" s="41">
        <f t="shared" si="13"/>
        <v>0</v>
      </c>
      <c r="AT39" s="41">
        <f t="shared" si="13"/>
        <v>0</v>
      </c>
      <c r="AU39" s="41">
        <f t="shared" si="13"/>
        <v>0</v>
      </c>
      <c r="AV39" s="41">
        <f t="shared" si="13"/>
        <v>0</v>
      </c>
      <c r="AW39" s="41">
        <f t="shared" si="13"/>
        <v>0</v>
      </c>
      <c r="AX39" s="41">
        <f t="shared" si="13"/>
        <v>0</v>
      </c>
      <c r="AY39" s="41">
        <f t="shared" si="13"/>
        <v>0</v>
      </c>
      <c r="AZ39" s="41">
        <f t="shared" si="13"/>
        <v>0</v>
      </c>
      <c r="BA39" s="41">
        <f t="shared" si="13"/>
        <v>0</v>
      </c>
      <c r="BB39" s="41">
        <f t="shared" si="13"/>
        <v>0</v>
      </c>
      <c r="BC39" s="41">
        <f t="shared" si="15"/>
        <v>0</v>
      </c>
      <c r="BD39" s="41">
        <f t="shared" si="15"/>
        <v>0</v>
      </c>
      <c r="BE39" s="41">
        <f t="shared" si="15"/>
        <v>0</v>
      </c>
      <c r="BF39" s="41">
        <f t="shared" si="15"/>
        <v>0</v>
      </c>
      <c r="BG39" s="41">
        <f t="shared" si="15"/>
        <v>0</v>
      </c>
      <c r="BH39" s="41">
        <f t="shared" si="15"/>
        <v>0</v>
      </c>
      <c r="BI39" s="41">
        <f t="shared" si="15"/>
        <v>0</v>
      </c>
      <c r="BJ39" s="41">
        <f t="shared" si="15"/>
        <v>0</v>
      </c>
      <c r="BK39" s="41">
        <f t="shared" si="15"/>
        <v>0</v>
      </c>
      <c r="BL39" s="41">
        <f t="shared" si="15"/>
        <v>0</v>
      </c>
      <c r="BM39" s="41">
        <f t="shared" si="15"/>
        <v>0</v>
      </c>
      <c r="BN39" s="41">
        <f t="shared" si="15"/>
        <v>0</v>
      </c>
      <c r="BO39" s="41">
        <f t="shared" si="15"/>
        <v>0</v>
      </c>
      <c r="BP39" s="41">
        <f t="shared" si="15"/>
        <v>0</v>
      </c>
      <c r="BQ39" s="41">
        <f t="shared" si="15"/>
        <v>0</v>
      </c>
      <c r="BR39" s="41">
        <f t="shared" si="15"/>
        <v>0</v>
      </c>
      <c r="BS39" s="41">
        <f t="shared" si="16"/>
        <v>0</v>
      </c>
      <c r="BT39" s="41">
        <f t="shared" si="16"/>
        <v>0</v>
      </c>
      <c r="BU39" s="41">
        <f t="shared" si="16"/>
        <v>0</v>
      </c>
      <c r="BV39" s="41">
        <f t="shared" si="16"/>
        <v>0</v>
      </c>
      <c r="BW39" s="41">
        <f t="shared" si="16"/>
        <v>0</v>
      </c>
      <c r="BX39" s="41">
        <f t="shared" si="16"/>
        <v>0</v>
      </c>
      <c r="BY39" s="41">
        <f t="shared" si="16"/>
        <v>0</v>
      </c>
      <c r="BZ39" s="41">
        <f t="shared" si="16"/>
        <v>0</v>
      </c>
      <c r="CA39" s="41">
        <f t="shared" si="16"/>
        <v>0</v>
      </c>
      <c r="CB39" s="41">
        <f t="shared" si="16"/>
        <v>0</v>
      </c>
      <c r="CC39" s="41">
        <f t="shared" si="16"/>
        <v>0</v>
      </c>
      <c r="CD39" s="41">
        <f t="shared" si="16"/>
        <v>0</v>
      </c>
      <c r="CE39" s="41">
        <f t="shared" si="16"/>
        <v>0</v>
      </c>
      <c r="CF39" s="41">
        <f t="shared" si="14"/>
        <v>0</v>
      </c>
      <c r="CG39" s="41">
        <f t="shared" si="14"/>
        <v>0</v>
      </c>
      <c r="CH39" s="41">
        <f t="shared" si="14"/>
        <v>0</v>
      </c>
      <c r="CI39" s="41">
        <f t="shared" si="14"/>
        <v>0</v>
      </c>
      <c r="CJ39" s="41">
        <f t="shared" si="14"/>
        <v>0</v>
      </c>
      <c r="CK39" s="41">
        <f t="shared" si="14"/>
        <v>0</v>
      </c>
      <c r="CL39" s="41">
        <f t="shared" si="14"/>
        <v>0</v>
      </c>
      <c r="CM39" s="41">
        <f t="shared" si="14"/>
        <v>0</v>
      </c>
      <c r="CN39" s="41">
        <f t="shared" si="14"/>
        <v>0</v>
      </c>
      <c r="CO39" s="41">
        <f t="shared" si="14"/>
        <v>0</v>
      </c>
      <c r="CP39" s="41">
        <f t="shared" si="14"/>
        <v>0</v>
      </c>
      <c r="CQ39" s="41">
        <f t="shared" si="14"/>
        <v>0</v>
      </c>
      <c r="CR39" s="41">
        <f t="shared" si="14"/>
        <v>0</v>
      </c>
      <c r="CS39" s="41">
        <f t="shared" si="14"/>
        <v>0</v>
      </c>
      <c r="CT39" s="41">
        <f t="shared" si="14"/>
        <v>0</v>
      </c>
      <c r="CU39" s="41">
        <f t="shared" si="11"/>
        <v>0</v>
      </c>
      <c r="CV39" s="41">
        <f t="shared" si="11"/>
        <v>0</v>
      </c>
      <c r="CW39" s="41">
        <f t="shared" si="11"/>
        <v>0</v>
      </c>
      <c r="CX39" s="41">
        <f t="shared" si="11"/>
        <v>0</v>
      </c>
      <c r="CY39" s="41">
        <f t="shared" si="11"/>
        <v>0</v>
      </c>
      <c r="CZ39" s="41">
        <f t="shared" si="11"/>
        <v>0</v>
      </c>
      <c r="DA39" s="41">
        <f t="shared" si="11"/>
        <v>0</v>
      </c>
      <c r="DB39" s="41">
        <f t="shared" si="11"/>
        <v>0</v>
      </c>
      <c r="DC39" s="41">
        <f t="shared" si="11"/>
        <v>0</v>
      </c>
      <c r="DD39" s="41">
        <f t="shared" si="11"/>
        <v>0</v>
      </c>
    </row>
    <row r="40" spans="1:108" s="41" customFormat="1" ht="41.95" customHeight="1">
      <c r="A40" s="675">
        <v>17</v>
      </c>
      <c r="B40" s="675"/>
      <c r="C40" s="676"/>
      <c r="D40" s="676"/>
      <c r="E40" s="676"/>
      <c r="F40" s="676"/>
      <c r="G40" s="676"/>
      <c r="H40" s="676"/>
      <c r="I40" s="676"/>
      <c r="J40" s="676"/>
      <c r="K40" s="677"/>
      <c r="L40" s="678"/>
      <c r="M40" s="678"/>
      <c r="N40" s="679"/>
      <c r="O40" s="680"/>
      <c r="P40" s="681"/>
      <c r="Q40" s="681"/>
      <c r="R40" s="681"/>
      <c r="S40" s="681"/>
      <c r="T40" s="681"/>
      <c r="U40" s="682" t="s">
        <v>81</v>
      </c>
      <c r="V40" s="682"/>
      <c r="W40" s="683"/>
      <c r="X40" s="683"/>
      <c r="Y40" s="683"/>
      <c r="Z40" s="683"/>
      <c r="AA40" s="683"/>
      <c r="AB40" s="684"/>
      <c r="AC40" s="670" t="str">
        <f t="shared" si="12"/>
        <v/>
      </c>
      <c r="AD40" s="671"/>
      <c r="AE40" s="672" t="s">
        <v>1</v>
      </c>
      <c r="AF40" s="673"/>
      <c r="AG40" s="674" t="str">
        <f t="shared" si="8"/>
        <v/>
      </c>
      <c r="AH40" s="674"/>
      <c r="AI40" s="672" t="s">
        <v>1</v>
      </c>
      <c r="AJ40" s="673"/>
      <c r="AK40" s="234"/>
      <c r="AM40" s="41">
        <f t="shared" si="13"/>
        <v>0</v>
      </c>
      <c r="AN40" s="41">
        <f t="shared" si="13"/>
        <v>0</v>
      </c>
      <c r="AO40" s="41">
        <f t="shared" si="13"/>
        <v>0</v>
      </c>
      <c r="AP40" s="41">
        <f t="shared" si="13"/>
        <v>0</v>
      </c>
      <c r="AQ40" s="41">
        <f t="shared" si="13"/>
        <v>0</v>
      </c>
      <c r="AR40" s="41">
        <f t="shared" si="13"/>
        <v>0</v>
      </c>
      <c r="AS40" s="41">
        <f t="shared" si="13"/>
        <v>0</v>
      </c>
      <c r="AT40" s="41">
        <f t="shared" si="13"/>
        <v>0</v>
      </c>
      <c r="AU40" s="41">
        <f t="shared" si="13"/>
        <v>0</v>
      </c>
      <c r="AV40" s="41">
        <f t="shared" si="13"/>
        <v>0</v>
      </c>
      <c r="AW40" s="41">
        <f t="shared" si="13"/>
        <v>0</v>
      </c>
      <c r="AX40" s="41">
        <f t="shared" si="13"/>
        <v>0</v>
      </c>
      <c r="AY40" s="41">
        <f t="shared" si="13"/>
        <v>0</v>
      </c>
      <c r="AZ40" s="41">
        <f t="shared" si="13"/>
        <v>0</v>
      </c>
      <c r="BA40" s="41">
        <f t="shared" si="13"/>
        <v>0</v>
      </c>
      <c r="BB40" s="41">
        <f t="shared" si="13"/>
        <v>0</v>
      </c>
      <c r="BC40" s="41">
        <f t="shared" si="15"/>
        <v>0</v>
      </c>
      <c r="BD40" s="41">
        <f t="shared" si="15"/>
        <v>0</v>
      </c>
      <c r="BE40" s="41">
        <f t="shared" si="15"/>
        <v>0</v>
      </c>
      <c r="BF40" s="41">
        <f t="shared" si="15"/>
        <v>0</v>
      </c>
      <c r="BG40" s="41">
        <f t="shared" si="15"/>
        <v>0</v>
      </c>
      <c r="BH40" s="41">
        <f t="shared" si="15"/>
        <v>0</v>
      </c>
      <c r="BI40" s="41">
        <f t="shared" si="15"/>
        <v>0</v>
      </c>
      <c r="BJ40" s="41">
        <f t="shared" si="15"/>
        <v>0</v>
      </c>
      <c r="BK40" s="41">
        <f t="shared" si="15"/>
        <v>0</v>
      </c>
      <c r="BL40" s="41">
        <f t="shared" si="15"/>
        <v>0</v>
      </c>
      <c r="BM40" s="41">
        <f t="shared" si="15"/>
        <v>0</v>
      </c>
      <c r="BN40" s="41">
        <f t="shared" si="15"/>
        <v>0</v>
      </c>
      <c r="BO40" s="41">
        <f t="shared" si="15"/>
        <v>0</v>
      </c>
      <c r="BP40" s="41">
        <f t="shared" si="15"/>
        <v>0</v>
      </c>
      <c r="BQ40" s="41">
        <f t="shared" si="15"/>
        <v>0</v>
      </c>
      <c r="BR40" s="41">
        <f t="shared" si="15"/>
        <v>0</v>
      </c>
      <c r="BS40" s="41">
        <f t="shared" si="16"/>
        <v>0</v>
      </c>
      <c r="BT40" s="41">
        <f t="shared" si="16"/>
        <v>0</v>
      </c>
      <c r="BU40" s="41">
        <f t="shared" si="16"/>
        <v>0</v>
      </c>
      <c r="BV40" s="41">
        <f t="shared" si="16"/>
        <v>0</v>
      </c>
      <c r="BW40" s="41">
        <f t="shared" si="16"/>
        <v>0</v>
      </c>
      <c r="BX40" s="41">
        <f t="shared" si="16"/>
        <v>0</v>
      </c>
      <c r="BY40" s="41">
        <f t="shared" si="16"/>
        <v>0</v>
      </c>
      <c r="BZ40" s="41">
        <f t="shared" si="16"/>
        <v>0</v>
      </c>
      <c r="CA40" s="41">
        <f t="shared" si="16"/>
        <v>0</v>
      </c>
      <c r="CB40" s="41">
        <f t="shared" si="16"/>
        <v>0</v>
      </c>
      <c r="CC40" s="41">
        <f t="shared" si="16"/>
        <v>0</v>
      </c>
      <c r="CD40" s="41">
        <f t="shared" si="16"/>
        <v>0</v>
      </c>
      <c r="CE40" s="41">
        <f t="shared" si="16"/>
        <v>0</v>
      </c>
      <c r="CF40" s="41">
        <f t="shared" si="14"/>
        <v>0</v>
      </c>
      <c r="CG40" s="41">
        <f t="shared" si="14"/>
        <v>0</v>
      </c>
      <c r="CH40" s="41">
        <f t="shared" si="14"/>
        <v>0</v>
      </c>
      <c r="CI40" s="41">
        <f t="shared" si="14"/>
        <v>0</v>
      </c>
      <c r="CJ40" s="41">
        <f t="shared" si="14"/>
        <v>0</v>
      </c>
      <c r="CK40" s="41">
        <f t="shared" si="14"/>
        <v>0</v>
      </c>
      <c r="CL40" s="41">
        <f t="shared" si="14"/>
        <v>0</v>
      </c>
      <c r="CM40" s="41">
        <f t="shared" si="14"/>
        <v>0</v>
      </c>
      <c r="CN40" s="41">
        <f t="shared" si="14"/>
        <v>0</v>
      </c>
      <c r="CO40" s="41">
        <f t="shared" si="14"/>
        <v>0</v>
      </c>
      <c r="CP40" s="41">
        <f t="shared" si="14"/>
        <v>0</v>
      </c>
      <c r="CQ40" s="41">
        <f t="shared" si="14"/>
        <v>0</v>
      </c>
      <c r="CR40" s="41">
        <f t="shared" si="14"/>
        <v>0</v>
      </c>
      <c r="CS40" s="41">
        <f t="shared" si="14"/>
        <v>0</v>
      </c>
      <c r="CT40" s="41">
        <f t="shared" si="14"/>
        <v>0</v>
      </c>
      <c r="CU40" s="41">
        <f t="shared" ref="CU40:DD55" si="17">IF(CU$23-$O40+1&lt;=15,IF(CU$23&gt;=$O40,IF(CU$23&lt;=$W40,1,0),0),0)</f>
        <v>0</v>
      </c>
      <c r="CV40" s="41">
        <f t="shared" si="17"/>
        <v>0</v>
      </c>
      <c r="CW40" s="41">
        <f t="shared" si="17"/>
        <v>0</v>
      </c>
      <c r="CX40" s="41">
        <f t="shared" si="17"/>
        <v>0</v>
      </c>
      <c r="CY40" s="41">
        <f t="shared" si="17"/>
        <v>0</v>
      </c>
      <c r="CZ40" s="41">
        <f t="shared" si="17"/>
        <v>0</v>
      </c>
      <c r="DA40" s="41">
        <f t="shared" si="17"/>
        <v>0</v>
      </c>
      <c r="DB40" s="41">
        <f t="shared" si="17"/>
        <v>0</v>
      </c>
      <c r="DC40" s="41">
        <f t="shared" si="17"/>
        <v>0</v>
      </c>
      <c r="DD40" s="41">
        <f t="shared" si="17"/>
        <v>0</v>
      </c>
    </row>
    <row r="41" spans="1:108" s="41" customFormat="1" ht="41.95" customHeight="1">
      <c r="A41" s="675">
        <v>18</v>
      </c>
      <c r="B41" s="675"/>
      <c r="C41" s="676"/>
      <c r="D41" s="676"/>
      <c r="E41" s="676"/>
      <c r="F41" s="676"/>
      <c r="G41" s="676"/>
      <c r="H41" s="676"/>
      <c r="I41" s="676"/>
      <c r="J41" s="676"/>
      <c r="K41" s="677"/>
      <c r="L41" s="678"/>
      <c r="M41" s="678"/>
      <c r="N41" s="679"/>
      <c r="O41" s="680"/>
      <c r="P41" s="681"/>
      <c r="Q41" s="681"/>
      <c r="R41" s="681"/>
      <c r="S41" s="681"/>
      <c r="T41" s="681"/>
      <c r="U41" s="682" t="s">
        <v>81</v>
      </c>
      <c r="V41" s="682"/>
      <c r="W41" s="683"/>
      <c r="X41" s="683"/>
      <c r="Y41" s="683"/>
      <c r="Z41" s="683"/>
      <c r="AA41" s="683"/>
      <c r="AB41" s="684"/>
      <c r="AC41" s="670" t="str">
        <f t="shared" si="12"/>
        <v/>
      </c>
      <c r="AD41" s="671"/>
      <c r="AE41" s="672" t="s">
        <v>1</v>
      </c>
      <c r="AF41" s="673"/>
      <c r="AG41" s="674" t="str">
        <f t="shared" si="8"/>
        <v/>
      </c>
      <c r="AH41" s="674"/>
      <c r="AI41" s="672" t="s">
        <v>1</v>
      </c>
      <c r="AJ41" s="673"/>
      <c r="AK41" s="234"/>
      <c r="AM41" s="41">
        <f t="shared" si="13"/>
        <v>0</v>
      </c>
      <c r="AN41" s="41">
        <f t="shared" si="13"/>
        <v>0</v>
      </c>
      <c r="AO41" s="41">
        <f t="shared" si="13"/>
        <v>0</v>
      </c>
      <c r="AP41" s="41">
        <f t="shared" si="13"/>
        <v>0</v>
      </c>
      <c r="AQ41" s="41">
        <f t="shared" si="13"/>
        <v>0</v>
      </c>
      <c r="AR41" s="41">
        <f t="shared" si="13"/>
        <v>0</v>
      </c>
      <c r="AS41" s="41">
        <f t="shared" si="13"/>
        <v>0</v>
      </c>
      <c r="AT41" s="41">
        <f t="shared" si="13"/>
        <v>0</v>
      </c>
      <c r="AU41" s="41">
        <f t="shared" si="13"/>
        <v>0</v>
      </c>
      <c r="AV41" s="41">
        <f t="shared" si="13"/>
        <v>0</v>
      </c>
      <c r="AW41" s="41">
        <f t="shared" si="13"/>
        <v>0</v>
      </c>
      <c r="AX41" s="41">
        <f t="shared" si="13"/>
        <v>0</v>
      </c>
      <c r="AY41" s="41">
        <f t="shared" si="13"/>
        <v>0</v>
      </c>
      <c r="AZ41" s="41">
        <f t="shared" si="13"/>
        <v>0</v>
      </c>
      <c r="BA41" s="41">
        <f t="shared" si="13"/>
        <v>0</v>
      </c>
      <c r="BB41" s="41">
        <f t="shared" si="13"/>
        <v>0</v>
      </c>
      <c r="BC41" s="41">
        <f t="shared" si="15"/>
        <v>0</v>
      </c>
      <c r="BD41" s="41">
        <f t="shared" si="15"/>
        <v>0</v>
      </c>
      <c r="BE41" s="41">
        <f t="shared" si="15"/>
        <v>0</v>
      </c>
      <c r="BF41" s="41">
        <f t="shared" si="15"/>
        <v>0</v>
      </c>
      <c r="BG41" s="41">
        <f t="shared" si="15"/>
        <v>0</v>
      </c>
      <c r="BH41" s="41">
        <f t="shared" si="15"/>
        <v>0</v>
      </c>
      <c r="BI41" s="41">
        <f t="shared" si="15"/>
        <v>0</v>
      </c>
      <c r="BJ41" s="41">
        <f t="shared" si="15"/>
        <v>0</v>
      </c>
      <c r="BK41" s="41">
        <f t="shared" si="15"/>
        <v>0</v>
      </c>
      <c r="BL41" s="41">
        <f t="shared" si="15"/>
        <v>0</v>
      </c>
      <c r="BM41" s="41">
        <f t="shared" si="15"/>
        <v>0</v>
      </c>
      <c r="BN41" s="41">
        <f t="shared" si="15"/>
        <v>0</v>
      </c>
      <c r="BO41" s="41">
        <f t="shared" si="15"/>
        <v>0</v>
      </c>
      <c r="BP41" s="41">
        <f t="shared" si="15"/>
        <v>0</v>
      </c>
      <c r="BQ41" s="41">
        <f t="shared" si="15"/>
        <v>0</v>
      </c>
      <c r="BR41" s="41">
        <f t="shared" si="15"/>
        <v>0</v>
      </c>
      <c r="BS41" s="41">
        <f t="shared" si="16"/>
        <v>0</v>
      </c>
      <c r="BT41" s="41">
        <f t="shared" si="16"/>
        <v>0</v>
      </c>
      <c r="BU41" s="41">
        <f t="shared" si="16"/>
        <v>0</v>
      </c>
      <c r="BV41" s="41">
        <f t="shared" si="16"/>
        <v>0</v>
      </c>
      <c r="BW41" s="41">
        <f t="shared" si="16"/>
        <v>0</v>
      </c>
      <c r="BX41" s="41">
        <f t="shared" si="16"/>
        <v>0</v>
      </c>
      <c r="BY41" s="41">
        <f t="shared" si="16"/>
        <v>0</v>
      </c>
      <c r="BZ41" s="41">
        <f t="shared" si="16"/>
        <v>0</v>
      </c>
      <c r="CA41" s="41">
        <f t="shared" si="16"/>
        <v>0</v>
      </c>
      <c r="CB41" s="41">
        <f t="shared" si="16"/>
        <v>0</v>
      </c>
      <c r="CC41" s="41">
        <f t="shared" si="16"/>
        <v>0</v>
      </c>
      <c r="CD41" s="41">
        <f t="shared" si="16"/>
        <v>0</v>
      </c>
      <c r="CE41" s="41">
        <f t="shared" si="16"/>
        <v>0</v>
      </c>
      <c r="CF41" s="41">
        <f t="shared" si="14"/>
        <v>0</v>
      </c>
      <c r="CG41" s="41">
        <f t="shared" si="14"/>
        <v>0</v>
      </c>
      <c r="CH41" s="41">
        <f t="shared" si="14"/>
        <v>0</v>
      </c>
      <c r="CI41" s="41">
        <f t="shared" si="14"/>
        <v>0</v>
      </c>
      <c r="CJ41" s="41">
        <f t="shared" si="14"/>
        <v>0</v>
      </c>
      <c r="CK41" s="41">
        <f t="shared" si="14"/>
        <v>0</v>
      </c>
      <c r="CL41" s="41">
        <f t="shared" si="14"/>
        <v>0</v>
      </c>
      <c r="CM41" s="41">
        <f t="shared" si="14"/>
        <v>0</v>
      </c>
      <c r="CN41" s="41">
        <f t="shared" si="14"/>
        <v>0</v>
      </c>
      <c r="CO41" s="41">
        <f t="shared" si="14"/>
        <v>0</v>
      </c>
      <c r="CP41" s="41">
        <f t="shared" si="14"/>
        <v>0</v>
      </c>
      <c r="CQ41" s="41">
        <f t="shared" si="14"/>
        <v>0</v>
      </c>
      <c r="CR41" s="41">
        <f t="shared" si="14"/>
        <v>0</v>
      </c>
      <c r="CS41" s="41">
        <f t="shared" si="14"/>
        <v>0</v>
      </c>
      <c r="CT41" s="41">
        <f t="shared" si="14"/>
        <v>0</v>
      </c>
      <c r="CU41" s="41">
        <f t="shared" si="17"/>
        <v>0</v>
      </c>
      <c r="CV41" s="41">
        <f t="shared" si="17"/>
        <v>0</v>
      </c>
      <c r="CW41" s="41">
        <f t="shared" si="17"/>
        <v>0</v>
      </c>
      <c r="CX41" s="41">
        <f t="shared" si="17"/>
        <v>0</v>
      </c>
      <c r="CY41" s="41">
        <f t="shared" si="17"/>
        <v>0</v>
      </c>
      <c r="CZ41" s="41">
        <f t="shared" si="17"/>
        <v>0</v>
      </c>
      <c r="DA41" s="41">
        <f t="shared" si="17"/>
        <v>0</v>
      </c>
      <c r="DB41" s="41">
        <f t="shared" si="17"/>
        <v>0</v>
      </c>
      <c r="DC41" s="41">
        <f t="shared" si="17"/>
        <v>0</v>
      </c>
      <c r="DD41" s="41">
        <f t="shared" si="17"/>
        <v>0</v>
      </c>
    </row>
    <row r="42" spans="1:108" s="41" customFormat="1" ht="41.95" customHeight="1">
      <c r="A42" s="675">
        <v>19</v>
      </c>
      <c r="B42" s="675"/>
      <c r="C42" s="676"/>
      <c r="D42" s="676"/>
      <c r="E42" s="676"/>
      <c r="F42" s="676"/>
      <c r="G42" s="676"/>
      <c r="H42" s="676"/>
      <c r="I42" s="676"/>
      <c r="J42" s="676"/>
      <c r="K42" s="677"/>
      <c r="L42" s="678"/>
      <c r="M42" s="678"/>
      <c r="N42" s="679"/>
      <c r="O42" s="680"/>
      <c r="P42" s="681"/>
      <c r="Q42" s="681"/>
      <c r="R42" s="681"/>
      <c r="S42" s="681"/>
      <c r="T42" s="681"/>
      <c r="U42" s="682" t="s">
        <v>81</v>
      </c>
      <c r="V42" s="682"/>
      <c r="W42" s="683"/>
      <c r="X42" s="683"/>
      <c r="Y42" s="683"/>
      <c r="Z42" s="683"/>
      <c r="AA42" s="683"/>
      <c r="AB42" s="684"/>
      <c r="AC42" s="670" t="str">
        <f t="shared" si="12"/>
        <v/>
      </c>
      <c r="AD42" s="671"/>
      <c r="AE42" s="672" t="s">
        <v>1</v>
      </c>
      <c r="AF42" s="673"/>
      <c r="AG42" s="674" t="str">
        <f t="shared" si="8"/>
        <v/>
      </c>
      <c r="AH42" s="674"/>
      <c r="AI42" s="672" t="s">
        <v>1</v>
      </c>
      <c r="AJ42" s="673"/>
      <c r="AK42" s="234"/>
      <c r="AM42" s="41">
        <f t="shared" si="13"/>
        <v>0</v>
      </c>
      <c r="AN42" s="41">
        <f t="shared" si="13"/>
        <v>0</v>
      </c>
      <c r="AO42" s="41">
        <f t="shared" si="13"/>
        <v>0</v>
      </c>
      <c r="AP42" s="41">
        <f t="shared" si="13"/>
        <v>0</v>
      </c>
      <c r="AQ42" s="41">
        <f t="shared" si="13"/>
        <v>0</v>
      </c>
      <c r="AR42" s="41">
        <f t="shared" si="13"/>
        <v>0</v>
      </c>
      <c r="AS42" s="41">
        <f t="shared" si="13"/>
        <v>0</v>
      </c>
      <c r="AT42" s="41">
        <f t="shared" si="13"/>
        <v>0</v>
      </c>
      <c r="AU42" s="41">
        <f t="shared" si="13"/>
        <v>0</v>
      </c>
      <c r="AV42" s="41">
        <f t="shared" si="13"/>
        <v>0</v>
      </c>
      <c r="AW42" s="41">
        <f t="shared" si="13"/>
        <v>0</v>
      </c>
      <c r="AX42" s="41">
        <f t="shared" si="13"/>
        <v>0</v>
      </c>
      <c r="AY42" s="41">
        <f t="shared" si="13"/>
        <v>0</v>
      </c>
      <c r="AZ42" s="41">
        <f t="shared" si="13"/>
        <v>0</v>
      </c>
      <c r="BA42" s="41">
        <f t="shared" si="13"/>
        <v>0</v>
      </c>
      <c r="BB42" s="41">
        <f t="shared" si="13"/>
        <v>0</v>
      </c>
      <c r="BC42" s="41">
        <f t="shared" si="15"/>
        <v>0</v>
      </c>
      <c r="BD42" s="41">
        <f t="shared" si="15"/>
        <v>0</v>
      </c>
      <c r="BE42" s="41">
        <f t="shared" si="15"/>
        <v>0</v>
      </c>
      <c r="BF42" s="41">
        <f t="shared" si="15"/>
        <v>0</v>
      </c>
      <c r="BG42" s="41">
        <f t="shared" si="15"/>
        <v>0</v>
      </c>
      <c r="BH42" s="41">
        <f t="shared" si="15"/>
        <v>0</v>
      </c>
      <c r="BI42" s="41">
        <f t="shared" si="15"/>
        <v>0</v>
      </c>
      <c r="BJ42" s="41">
        <f t="shared" si="15"/>
        <v>0</v>
      </c>
      <c r="BK42" s="41">
        <f t="shared" si="15"/>
        <v>0</v>
      </c>
      <c r="BL42" s="41">
        <f t="shared" si="15"/>
        <v>0</v>
      </c>
      <c r="BM42" s="41">
        <f t="shared" si="15"/>
        <v>0</v>
      </c>
      <c r="BN42" s="41">
        <f t="shared" si="15"/>
        <v>0</v>
      </c>
      <c r="BO42" s="41">
        <f t="shared" si="15"/>
        <v>0</v>
      </c>
      <c r="BP42" s="41">
        <f t="shared" si="15"/>
        <v>0</v>
      </c>
      <c r="BQ42" s="41">
        <f t="shared" si="15"/>
        <v>0</v>
      </c>
      <c r="BR42" s="41">
        <f t="shared" si="15"/>
        <v>0</v>
      </c>
      <c r="BS42" s="41">
        <f t="shared" si="16"/>
        <v>0</v>
      </c>
      <c r="BT42" s="41">
        <f t="shared" si="16"/>
        <v>0</v>
      </c>
      <c r="BU42" s="41">
        <f t="shared" si="16"/>
        <v>0</v>
      </c>
      <c r="BV42" s="41">
        <f t="shared" si="16"/>
        <v>0</v>
      </c>
      <c r="BW42" s="41">
        <f t="shared" si="16"/>
        <v>0</v>
      </c>
      <c r="BX42" s="41">
        <f t="shared" si="16"/>
        <v>0</v>
      </c>
      <c r="BY42" s="41">
        <f t="shared" si="16"/>
        <v>0</v>
      </c>
      <c r="BZ42" s="41">
        <f t="shared" si="16"/>
        <v>0</v>
      </c>
      <c r="CA42" s="41">
        <f t="shared" si="16"/>
        <v>0</v>
      </c>
      <c r="CB42" s="41">
        <f t="shared" si="16"/>
        <v>0</v>
      </c>
      <c r="CC42" s="41">
        <f t="shared" si="16"/>
        <v>0</v>
      </c>
      <c r="CD42" s="41">
        <f t="shared" si="16"/>
        <v>0</v>
      </c>
      <c r="CE42" s="41">
        <f t="shared" si="16"/>
        <v>0</v>
      </c>
      <c r="CF42" s="41">
        <f t="shared" si="14"/>
        <v>0</v>
      </c>
      <c r="CG42" s="41">
        <f t="shared" si="14"/>
        <v>0</v>
      </c>
      <c r="CH42" s="41">
        <f t="shared" si="14"/>
        <v>0</v>
      </c>
      <c r="CI42" s="41">
        <f t="shared" si="14"/>
        <v>0</v>
      </c>
      <c r="CJ42" s="41">
        <f t="shared" si="14"/>
        <v>0</v>
      </c>
      <c r="CK42" s="41">
        <f t="shared" si="14"/>
        <v>0</v>
      </c>
      <c r="CL42" s="41">
        <f t="shared" si="14"/>
        <v>0</v>
      </c>
      <c r="CM42" s="41">
        <f t="shared" si="14"/>
        <v>0</v>
      </c>
      <c r="CN42" s="41">
        <f t="shared" si="14"/>
        <v>0</v>
      </c>
      <c r="CO42" s="41">
        <f t="shared" si="14"/>
        <v>0</v>
      </c>
      <c r="CP42" s="41">
        <f t="shared" si="14"/>
        <v>0</v>
      </c>
      <c r="CQ42" s="41">
        <f t="shared" si="14"/>
        <v>0</v>
      </c>
      <c r="CR42" s="41">
        <f t="shared" si="14"/>
        <v>0</v>
      </c>
      <c r="CS42" s="41">
        <f t="shared" si="14"/>
        <v>0</v>
      </c>
      <c r="CT42" s="41">
        <f t="shared" si="14"/>
        <v>0</v>
      </c>
      <c r="CU42" s="41">
        <f t="shared" si="17"/>
        <v>0</v>
      </c>
      <c r="CV42" s="41">
        <f t="shared" si="17"/>
        <v>0</v>
      </c>
      <c r="CW42" s="41">
        <f t="shared" si="17"/>
        <v>0</v>
      </c>
      <c r="CX42" s="41">
        <f t="shared" si="17"/>
        <v>0</v>
      </c>
      <c r="CY42" s="41">
        <f t="shared" si="17"/>
        <v>0</v>
      </c>
      <c r="CZ42" s="41">
        <f t="shared" si="17"/>
        <v>0</v>
      </c>
      <c r="DA42" s="41">
        <f t="shared" si="17"/>
        <v>0</v>
      </c>
      <c r="DB42" s="41">
        <f t="shared" si="17"/>
        <v>0</v>
      </c>
      <c r="DC42" s="41">
        <f t="shared" si="17"/>
        <v>0</v>
      </c>
      <c r="DD42" s="41">
        <f t="shared" si="17"/>
        <v>0</v>
      </c>
    </row>
    <row r="43" spans="1:108" s="41" customFormat="1" ht="41.95" customHeight="1">
      <c r="A43" s="675">
        <v>20</v>
      </c>
      <c r="B43" s="675"/>
      <c r="C43" s="676"/>
      <c r="D43" s="676"/>
      <c r="E43" s="676"/>
      <c r="F43" s="676"/>
      <c r="G43" s="676"/>
      <c r="H43" s="676"/>
      <c r="I43" s="676"/>
      <c r="J43" s="676"/>
      <c r="K43" s="677"/>
      <c r="L43" s="678"/>
      <c r="M43" s="678"/>
      <c r="N43" s="679"/>
      <c r="O43" s="680"/>
      <c r="P43" s="681"/>
      <c r="Q43" s="681"/>
      <c r="R43" s="681"/>
      <c r="S43" s="681"/>
      <c r="T43" s="681"/>
      <c r="U43" s="682" t="s">
        <v>81</v>
      </c>
      <c r="V43" s="682"/>
      <c r="W43" s="683"/>
      <c r="X43" s="683"/>
      <c r="Y43" s="683"/>
      <c r="Z43" s="683"/>
      <c r="AA43" s="683"/>
      <c r="AB43" s="684"/>
      <c r="AC43" s="670" t="str">
        <f t="shared" si="12"/>
        <v/>
      </c>
      <c r="AD43" s="671"/>
      <c r="AE43" s="672" t="s">
        <v>1</v>
      </c>
      <c r="AF43" s="673"/>
      <c r="AG43" s="674" t="str">
        <f t="shared" si="8"/>
        <v/>
      </c>
      <c r="AH43" s="674"/>
      <c r="AI43" s="672" t="s">
        <v>1</v>
      </c>
      <c r="AJ43" s="673"/>
      <c r="AK43" s="234"/>
      <c r="AM43" s="41">
        <f t="shared" si="13"/>
        <v>0</v>
      </c>
      <c r="AN43" s="41">
        <f t="shared" si="13"/>
        <v>0</v>
      </c>
      <c r="AO43" s="41">
        <f t="shared" si="13"/>
        <v>0</v>
      </c>
      <c r="AP43" s="41">
        <f t="shared" si="13"/>
        <v>0</v>
      </c>
      <c r="AQ43" s="41">
        <f t="shared" si="13"/>
        <v>0</v>
      </c>
      <c r="AR43" s="41">
        <f t="shared" si="13"/>
        <v>0</v>
      </c>
      <c r="AS43" s="41">
        <f t="shared" si="13"/>
        <v>0</v>
      </c>
      <c r="AT43" s="41">
        <f t="shared" si="13"/>
        <v>0</v>
      </c>
      <c r="AU43" s="41">
        <f t="shared" si="13"/>
        <v>0</v>
      </c>
      <c r="AV43" s="41">
        <f t="shared" si="13"/>
        <v>0</v>
      </c>
      <c r="AW43" s="41">
        <f t="shared" si="13"/>
        <v>0</v>
      </c>
      <c r="AX43" s="41">
        <f t="shared" si="13"/>
        <v>0</v>
      </c>
      <c r="AY43" s="41">
        <f t="shared" si="13"/>
        <v>0</v>
      </c>
      <c r="AZ43" s="41">
        <f t="shared" si="13"/>
        <v>0</v>
      </c>
      <c r="BA43" s="41">
        <f t="shared" si="13"/>
        <v>0</v>
      </c>
      <c r="BB43" s="41">
        <f t="shared" si="13"/>
        <v>0</v>
      </c>
      <c r="BC43" s="41">
        <f t="shared" si="15"/>
        <v>0</v>
      </c>
      <c r="BD43" s="41">
        <f t="shared" si="15"/>
        <v>0</v>
      </c>
      <c r="BE43" s="41">
        <f t="shared" si="15"/>
        <v>0</v>
      </c>
      <c r="BF43" s="41">
        <f t="shared" si="15"/>
        <v>0</v>
      </c>
      <c r="BG43" s="41">
        <f t="shared" si="15"/>
        <v>0</v>
      </c>
      <c r="BH43" s="41">
        <f t="shared" si="15"/>
        <v>0</v>
      </c>
      <c r="BI43" s="41">
        <f t="shared" si="15"/>
        <v>0</v>
      </c>
      <c r="BJ43" s="41">
        <f t="shared" si="15"/>
        <v>0</v>
      </c>
      <c r="BK43" s="41">
        <f t="shared" si="15"/>
        <v>0</v>
      </c>
      <c r="BL43" s="41">
        <f t="shared" si="15"/>
        <v>0</v>
      </c>
      <c r="BM43" s="41">
        <f t="shared" si="15"/>
        <v>0</v>
      </c>
      <c r="BN43" s="41">
        <f t="shared" si="15"/>
        <v>0</v>
      </c>
      <c r="BO43" s="41">
        <f t="shared" si="15"/>
        <v>0</v>
      </c>
      <c r="BP43" s="41">
        <f t="shared" si="15"/>
        <v>0</v>
      </c>
      <c r="BQ43" s="41">
        <f t="shared" si="15"/>
        <v>0</v>
      </c>
      <c r="BR43" s="41">
        <f t="shared" si="15"/>
        <v>0</v>
      </c>
      <c r="BS43" s="41">
        <f t="shared" si="16"/>
        <v>0</v>
      </c>
      <c r="BT43" s="41">
        <f t="shared" si="16"/>
        <v>0</v>
      </c>
      <c r="BU43" s="41">
        <f t="shared" si="16"/>
        <v>0</v>
      </c>
      <c r="BV43" s="41">
        <f t="shared" si="16"/>
        <v>0</v>
      </c>
      <c r="BW43" s="41">
        <f t="shared" si="16"/>
        <v>0</v>
      </c>
      <c r="BX43" s="41">
        <f t="shared" si="16"/>
        <v>0</v>
      </c>
      <c r="BY43" s="41">
        <f t="shared" si="16"/>
        <v>0</v>
      </c>
      <c r="BZ43" s="41">
        <f t="shared" si="16"/>
        <v>0</v>
      </c>
      <c r="CA43" s="41">
        <f t="shared" si="16"/>
        <v>0</v>
      </c>
      <c r="CB43" s="41">
        <f t="shared" si="16"/>
        <v>0</v>
      </c>
      <c r="CC43" s="41">
        <f t="shared" si="16"/>
        <v>0</v>
      </c>
      <c r="CD43" s="41">
        <f t="shared" si="16"/>
        <v>0</v>
      </c>
      <c r="CE43" s="41">
        <f t="shared" si="16"/>
        <v>0</v>
      </c>
      <c r="CF43" s="41">
        <f t="shared" si="14"/>
        <v>0</v>
      </c>
      <c r="CG43" s="41">
        <f t="shared" si="14"/>
        <v>0</v>
      </c>
      <c r="CH43" s="41">
        <f t="shared" si="14"/>
        <v>0</v>
      </c>
      <c r="CI43" s="41">
        <f t="shared" si="14"/>
        <v>0</v>
      </c>
      <c r="CJ43" s="41">
        <f t="shared" si="14"/>
        <v>0</v>
      </c>
      <c r="CK43" s="41">
        <f t="shared" si="14"/>
        <v>0</v>
      </c>
      <c r="CL43" s="41">
        <f t="shared" si="14"/>
        <v>0</v>
      </c>
      <c r="CM43" s="41">
        <f t="shared" si="14"/>
        <v>0</v>
      </c>
      <c r="CN43" s="41">
        <f t="shared" si="14"/>
        <v>0</v>
      </c>
      <c r="CO43" s="41">
        <f t="shared" si="14"/>
        <v>0</v>
      </c>
      <c r="CP43" s="41">
        <f t="shared" si="14"/>
        <v>0</v>
      </c>
      <c r="CQ43" s="41">
        <f t="shared" si="14"/>
        <v>0</v>
      </c>
      <c r="CR43" s="41">
        <f t="shared" si="14"/>
        <v>0</v>
      </c>
      <c r="CS43" s="41">
        <f t="shared" si="14"/>
        <v>0</v>
      </c>
      <c r="CT43" s="41">
        <f t="shared" si="14"/>
        <v>0</v>
      </c>
      <c r="CU43" s="41">
        <f t="shared" si="17"/>
        <v>0</v>
      </c>
      <c r="CV43" s="41">
        <f t="shared" si="17"/>
        <v>0</v>
      </c>
      <c r="CW43" s="41">
        <f t="shared" si="17"/>
        <v>0</v>
      </c>
      <c r="CX43" s="41">
        <f t="shared" si="17"/>
        <v>0</v>
      </c>
      <c r="CY43" s="41">
        <f t="shared" si="17"/>
        <v>0</v>
      </c>
      <c r="CZ43" s="41">
        <f t="shared" si="17"/>
        <v>0</v>
      </c>
      <c r="DA43" s="41">
        <f t="shared" si="17"/>
        <v>0</v>
      </c>
      <c r="DB43" s="41">
        <f t="shared" si="17"/>
        <v>0</v>
      </c>
      <c r="DC43" s="41">
        <f t="shared" si="17"/>
        <v>0</v>
      </c>
      <c r="DD43" s="41">
        <f t="shared" si="17"/>
        <v>0</v>
      </c>
    </row>
    <row r="44" spans="1:108" s="41" customFormat="1" ht="41.95" customHeight="1">
      <c r="A44" s="675">
        <v>21</v>
      </c>
      <c r="B44" s="675"/>
      <c r="C44" s="676"/>
      <c r="D44" s="676"/>
      <c r="E44" s="676"/>
      <c r="F44" s="676"/>
      <c r="G44" s="676"/>
      <c r="H44" s="676"/>
      <c r="I44" s="676"/>
      <c r="J44" s="676"/>
      <c r="K44" s="677"/>
      <c r="L44" s="678"/>
      <c r="M44" s="678"/>
      <c r="N44" s="679"/>
      <c r="O44" s="680"/>
      <c r="P44" s="681"/>
      <c r="Q44" s="681"/>
      <c r="R44" s="681"/>
      <c r="S44" s="681"/>
      <c r="T44" s="681"/>
      <c r="U44" s="682" t="s">
        <v>81</v>
      </c>
      <c r="V44" s="682"/>
      <c r="W44" s="683"/>
      <c r="X44" s="683"/>
      <c r="Y44" s="683"/>
      <c r="Z44" s="683"/>
      <c r="AA44" s="683"/>
      <c r="AB44" s="684"/>
      <c r="AC44" s="670" t="str">
        <f t="shared" si="12"/>
        <v/>
      </c>
      <c r="AD44" s="671"/>
      <c r="AE44" s="672" t="s">
        <v>1</v>
      </c>
      <c r="AF44" s="673"/>
      <c r="AG44" s="674" t="str">
        <f t="shared" si="8"/>
        <v/>
      </c>
      <c r="AH44" s="674"/>
      <c r="AI44" s="672" t="s">
        <v>1</v>
      </c>
      <c r="AJ44" s="673"/>
      <c r="AK44" s="234"/>
      <c r="AM44" s="41">
        <f t="shared" si="13"/>
        <v>0</v>
      </c>
      <c r="AN44" s="41">
        <f t="shared" si="13"/>
        <v>0</v>
      </c>
      <c r="AO44" s="41">
        <f t="shared" si="13"/>
        <v>0</v>
      </c>
      <c r="AP44" s="41">
        <f t="shared" si="13"/>
        <v>0</v>
      </c>
      <c r="AQ44" s="41">
        <f t="shared" si="13"/>
        <v>0</v>
      </c>
      <c r="AR44" s="41">
        <f t="shared" si="13"/>
        <v>0</v>
      </c>
      <c r="AS44" s="41">
        <f t="shared" si="13"/>
        <v>0</v>
      </c>
      <c r="AT44" s="41">
        <f t="shared" si="13"/>
        <v>0</v>
      </c>
      <c r="AU44" s="41">
        <f t="shared" si="13"/>
        <v>0</v>
      </c>
      <c r="AV44" s="41">
        <f t="shared" si="13"/>
        <v>0</v>
      </c>
      <c r="AW44" s="41">
        <f t="shared" si="13"/>
        <v>0</v>
      </c>
      <c r="AX44" s="41">
        <f t="shared" si="13"/>
        <v>0</v>
      </c>
      <c r="AY44" s="41">
        <f t="shared" si="13"/>
        <v>0</v>
      </c>
      <c r="AZ44" s="41">
        <f t="shared" si="13"/>
        <v>0</v>
      </c>
      <c r="BA44" s="41">
        <f t="shared" si="13"/>
        <v>0</v>
      </c>
      <c r="BB44" s="41">
        <f t="shared" si="13"/>
        <v>0</v>
      </c>
      <c r="BC44" s="41">
        <f t="shared" si="15"/>
        <v>0</v>
      </c>
      <c r="BD44" s="41">
        <f t="shared" si="15"/>
        <v>0</v>
      </c>
      <c r="BE44" s="41">
        <f t="shared" si="15"/>
        <v>0</v>
      </c>
      <c r="BF44" s="41">
        <f t="shared" si="15"/>
        <v>0</v>
      </c>
      <c r="BG44" s="41">
        <f t="shared" si="15"/>
        <v>0</v>
      </c>
      <c r="BH44" s="41">
        <f t="shared" si="15"/>
        <v>0</v>
      </c>
      <c r="BI44" s="41">
        <f t="shared" si="15"/>
        <v>0</v>
      </c>
      <c r="BJ44" s="41">
        <f t="shared" si="15"/>
        <v>0</v>
      </c>
      <c r="BK44" s="41">
        <f t="shared" si="15"/>
        <v>0</v>
      </c>
      <c r="BL44" s="41">
        <f t="shared" si="15"/>
        <v>0</v>
      </c>
      <c r="BM44" s="41">
        <f t="shared" si="15"/>
        <v>0</v>
      </c>
      <c r="BN44" s="41">
        <f t="shared" si="15"/>
        <v>0</v>
      </c>
      <c r="BO44" s="41">
        <f t="shared" si="15"/>
        <v>0</v>
      </c>
      <c r="BP44" s="41">
        <f t="shared" si="15"/>
        <v>0</v>
      </c>
      <c r="BQ44" s="41">
        <f t="shared" si="15"/>
        <v>0</v>
      </c>
      <c r="BR44" s="41">
        <f t="shared" si="15"/>
        <v>0</v>
      </c>
      <c r="BS44" s="41">
        <f t="shared" si="16"/>
        <v>0</v>
      </c>
      <c r="BT44" s="41">
        <f t="shared" si="16"/>
        <v>0</v>
      </c>
      <c r="BU44" s="41">
        <f t="shared" si="16"/>
        <v>0</v>
      </c>
      <c r="BV44" s="41">
        <f t="shared" si="16"/>
        <v>0</v>
      </c>
      <c r="BW44" s="41">
        <f t="shared" si="16"/>
        <v>0</v>
      </c>
      <c r="BX44" s="41">
        <f t="shared" si="16"/>
        <v>0</v>
      </c>
      <c r="BY44" s="41">
        <f t="shared" si="16"/>
        <v>0</v>
      </c>
      <c r="BZ44" s="41">
        <f t="shared" si="16"/>
        <v>0</v>
      </c>
      <c r="CA44" s="41">
        <f t="shared" si="16"/>
        <v>0</v>
      </c>
      <c r="CB44" s="41">
        <f t="shared" si="16"/>
        <v>0</v>
      </c>
      <c r="CC44" s="41">
        <f t="shared" si="16"/>
        <v>0</v>
      </c>
      <c r="CD44" s="41">
        <f t="shared" si="16"/>
        <v>0</v>
      </c>
      <c r="CE44" s="41">
        <f t="shared" si="16"/>
        <v>0</v>
      </c>
      <c r="CF44" s="41">
        <f t="shared" si="14"/>
        <v>0</v>
      </c>
      <c r="CG44" s="41">
        <f t="shared" si="14"/>
        <v>0</v>
      </c>
      <c r="CH44" s="41">
        <f t="shared" si="14"/>
        <v>0</v>
      </c>
      <c r="CI44" s="41">
        <f t="shared" si="14"/>
        <v>0</v>
      </c>
      <c r="CJ44" s="41">
        <f t="shared" si="14"/>
        <v>0</v>
      </c>
      <c r="CK44" s="41">
        <f t="shared" si="14"/>
        <v>0</v>
      </c>
      <c r="CL44" s="41">
        <f t="shared" si="14"/>
        <v>0</v>
      </c>
      <c r="CM44" s="41">
        <f t="shared" si="14"/>
        <v>0</v>
      </c>
      <c r="CN44" s="41">
        <f t="shared" si="14"/>
        <v>0</v>
      </c>
      <c r="CO44" s="41">
        <f t="shared" si="14"/>
        <v>0</v>
      </c>
      <c r="CP44" s="41">
        <f t="shared" si="14"/>
        <v>0</v>
      </c>
      <c r="CQ44" s="41">
        <f t="shared" si="14"/>
        <v>0</v>
      </c>
      <c r="CR44" s="41">
        <f t="shared" si="14"/>
        <v>0</v>
      </c>
      <c r="CS44" s="41">
        <f t="shared" si="14"/>
        <v>0</v>
      </c>
      <c r="CT44" s="41">
        <f t="shared" si="14"/>
        <v>0</v>
      </c>
      <c r="CU44" s="41">
        <f t="shared" si="17"/>
        <v>0</v>
      </c>
      <c r="CV44" s="41">
        <f t="shared" si="17"/>
        <v>0</v>
      </c>
      <c r="CW44" s="41">
        <f t="shared" si="17"/>
        <v>0</v>
      </c>
      <c r="CX44" s="41">
        <f t="shared" si="17"/>
        <v>0</v>
      </c>
      <c r="CY44" s="41">
        <f t="shared" si="17"/>
        <v>0</v>
      </c>
      <c r="CZ44" s="41">
        <f t="shared" si="17"/>
        <v>0</v>
      </c>
      <c r="DA44" s="41">
        <f t="shared" si="17"/>
        <v>0</v>
      </c>
      <c r="DB44" s="41">
        <f t="shared" si="17"/>
        <v>0</v>
      </c>
      <c r="DC44" s="41">
        <f t="shared" si="17"/>
        <v>0</v>
      </c>
      <c r="DD44" s="41">
        <f t="shared" si="17"/>
        <v>0</v>
      </c>
    </row>
    <row r="45" spans="1:108" s="41" customFormat="1" ht="41.95" customHeight="1">
      <c r="A45" s="675">
        <v>22</v>
      </c>
      <c r="B45" s="675"/>
      <c r="C45" s="676"/>
      <c r="D45" s="676"/>
      <c r="E45" s="676"/>
      <c r="F45" s="676"/>
      <c r="G45" s="676"/>
      <c r="H45" s="676"/>
      <c r="I45" s="676"/>
      <c r="J45" s="676"/>
      <c r="K45" s="677"/>
      <c r="L45" s="678"/>
      <c r="M45" s="678"/>
      <c r="N45" s="679"/>
      <c r="O45" s="680"/>
      <c r="P45" s="681"/>
      <c r="Q45" s="681"/>
      <c r="R45" s="681"/>
      <c r="S45" s="681"/>
      <c r="T45" s="681"/>
      <c r="U45" s="682" t="s">
        <v>81</v>
      </c>
      <c r="V45" s="682"/>
      <c r="W45" s="683"/>
      <c r="X45" s="683"/>
      <c r="Y45" s="683"/>
      <c r="Z45" s="683"/>
      <c r="AA45" s="683"/>
      <c r="AB45" s="684"/>
      <c r="AC45" s="670" t="str">
        <f t="shared" si="12"/>
        <v/>
      </c>
      <c r="AD45" s="671"/>
      <c r="AE45" s="672" t="s">
        <v>1</v>
      </c>
      <c r="AF45" s="673"/>
      <c r="AG45" s="674" t="str">
        <f t="shared" si="8"/>
        <v/>
      </c>
      <c r="AH45" s="674"/>
      <c r="AI45" s="672" t="s">
        <v>1</v>
      </c>
      <c r="AJ45" s="673"/>
      <c r="AK45" s="234"/>
      <c r="AM45" s="41">
        <f t="shared" ref="AM45:BB60" si="18">IF(AM$23-$O45+1&lt;=15,IF(AM$23&gt;=$O45,IF(AM$23&lt;=$W45,1,0),0),0)</f>
        <v>0</v>
      </c>
      <c r="AN45" s="41">
        <f t="shared" si="18"/>
        <v>0</v>
      </c>
      <c r="AO45" s="41">
        <f t="shared" si="18"/>
        <v>0</v>
      </c>
      <c r="AP45" s="41">
        <f t="shared" si="18"/>
        <v>0</v>
      </c>
      <c r="AQ45" s="41">
        <f t="shared" si="18"/>
        <v>0</v>
      </c>
      <c r="AR45" s="41">
        <f t="shared" si="18"/>
        <v>0</v>
      </c>
      <c r="AS45" s="41">
        <f t="shared" si="18"/>
        <v>0</v>
      </c>
      <c r="AT45" s="41">
        <f t="shared" si="18"/>
        <v>0</v>
      </c>
      <c r="AU45" s="41">
        <f t="shared" si="18"/>
        <v>0</v>
      </c>
      <c r="AV45" s="41">
        <f t="shared" si="18"/>
        <v>0</v>
      </c>
      <c r="AW45" s="41">
        <f t="shared" si="18"/>
        <v>0</v>
      </c>
      <c r="AX45" s="41">
        <f t="shared" si="18"/>
        <v>0</v>
      </c>
      <c r="AY45" s="41">
        <f t="shared" si="18"/>
        <v>0</v>
      </c>
      <c r="AZ45" s="41">
        <f t="shared" si="18"/>
        <v>0</v>
      </c>
      <c r="BA45" s="41">
        <f t="shared" si="18"/>
        <v>0</v>
      </c>
      <c r="BB45" s="41">
        <f t="shared" si="18"/>
        <v>0</v>
      </c>
      <c r="BC45" s="41">
        <f t="shared" si="15"/>
        <v>0</v>
      </c>
      <c r="BD45" s="41">
        <f t="shared" si="15"/>
        <v>0</v>
      </c>
      <c r="BE45" s="41">
        <f t="shared" si="15"/>
        <v>0</v>
      </c>
      <c r="BF45" s="41">
        <f t="shared" si="15"/>
        <v>0</v>
      </c>
      <c r="BG45" s="41">
        <f t="shared" si="15"/>
        <v>0</v>
      </c>
      <c r="BH45" s="41">
        <f t="shared" si="15"/>
        <v>0</v>
      </c>
      <c r="BI45" s="41">
        <f t="shared" si="15"/>
        <v>0</v>
      </c>
      <c r="BJ45" s="41">
        <f t="shared" si="15"/>
        <v>0</v>
      </c>
      <c r="BK45" s="41">
        <f t="shared" si="15"/>
        <v>0</v>
      </c>
      <c r="BL45" s="41">
        <f t="shared" si="15"/>
        <v>0</v>
      </c>
      <c r="BM45" s="41">
        <f t="shared" si="15"/>
        <v>0</v>
      </c>
      <c r="BN45" s="41">
        <f t="shared" si="15"/>
        <v>0</v>
      </c>
      <c r="BO45" s="41">
        <f t="shared" si="15"/>
        <v>0</v>
      </c>
      <c r="BP45" s="41">
        <f t="shared" si="15"/>
        <v>0</v>
      </c>
      <c r="BQ45" s="41">
        <f t="shared" si="15"/>
        <v>0</v>
      </c>
      <c r="BR45" s="41">
        <f t="shared" ref="BC45:BR61" si="19">IF(BR$23-$O45+1&lt;=15,IF(BR$23&gt;=$O45,IF(BR$23&lt;=$W45,1,0),0),0)</f>
        <v>0</v>
      </c>
      <c r="BS45" s="41">
        <f t="shared" si="16"/>
        <v>0</v>
      </c>
      <c r="BT45" s="41">
        <f t="shared" si="16"/>
        <v>0</v>
      </c>
      <c r="BU45" s="41">
        <f t="shared" si="16"/>
        <v>0</v>
      </c>
      <c r="BV45" s="41">
        <f t="shared" si="16"/>
        <v>0</v>
      </c>
      <c r="BW45" s="41">
        <f t="shared" si="16"/>
        <v>0</v>
      </c>
      <c r="BX45" s="41">
        <f t="shared" si="16"/>
        <v>0</v>
      </c>
      <c r="BY45" s="41">
        <f t="shared" si="16"/>
        <v>0</v>
      </c>
      <c r="BZ45" s="41">
        <f t="shared" si="16"/>
        <v>0</v>
      </c>
      <c r="CA45" s="41">
        <f t="shared" si="16"/>
        <v>0</v>
      </c>
      <c r="CB45" s="41">
        <f t="shared" si="16"/>
        <v>0</v>
      </c>
      <c r="CC45" s="41">
        <f t="shared" si="16"/>
        <v>0</v>
      </c>
      <c r="CD45" s="41">
        <f t="shared" si="16"/>
        <v>0</v>
      </c>
      <c r="CE45" s="41">
        <f t="shared" si="16"/>
        <v>0</v>
      </c>
      <c r="CF45" s="41">
        <f t="shared" ref="CF45:CU60" si="20">IF(CF$23-$O45+1&lt;=15,IF(CF$23&gt;=$O45,IF(CF$23&lt;=$W45,1,0),0),0)</f>
        <v>0</v>
      </c>
      <c r="CG45" s="41">
        <f t="shared" si="20"/>
        <v>0</v>
      </c>
      <c r="CH45" s="41">
        <f t="shared" si="20"/>
        <v>0</v>
      </c>
      <c r="CI45" s="41">
        <f t="shared" si="20"/>
        <v>0</v>
      </c>
      <c r="CJ45" s="41">
        <f t="shared" si="20"/>
        <v>0</v>
      </c>
      <c r="CK45" s="41">
        <f t="shared" si="20"/>
        <v>0</v>
      </c>
      <c r="CL45" s="41">
        <f t="shared" si="20"/>
        <v>0</v>
      </c>
      <c r="CM45" s="41">
        <f t="shared" si="20"/>
        <v>0</v>
      </c>
      <c r="CN45" s="41">
        <f t="shared" si="20"/>
        <v>0</v>
      </c>
      <c r="CO45" s="41">
        <f t="shared" si="20"/>
        <v>0</v>
      </c>
      <c r="CP45" s="41">
        <f t="shared" si="20"/>
        <v>0</v>
      </c>
      <c r="CQ45" s="41">
        <f t="shared" si="20"/>
        <v>0</v>
      </c>
      <c r="CR45" s="41">
        <f t="shared" si="20"/>
        <v>0</v>
      </c>
      <c r="CS45" s="41">
        <f t="shared" si="20"/>
        <v>0</v>
      </c>
      <c r="CT45" s="41">
        <f t="shared" si="20"/>
        <v>0</v>
      </c>
      <c r="CU45" s="41">
        <f t="shared" si="20"/>
        <v>0</v>
      </c>
      <c r="CV45" s="41">
        <f t="shared" si="17"/>
        <v>0</v>
      </c>
      <c r="CW45" s="41">
        <f t="shared" si="17"/>
        <v>0</v>
      </c>
      <c r="CX45" s="41">
        <f t="shared" si="17"/>
        <v>0</v>
      </c>
      <c r="CY45" s="41">
        <f t="shared" si="17"/>
        <v>0</v>
      </c>
      <c r="CZ45" s="41">
        <f t="shared" si="17"/>
        <v>0</v>
      </c>
      <c r="DA45" s="41">
        <f t="shared" si="17"/>
        <v>0</v>
      </c>
      <c r="DB45" s="41">
        <f t="shared" si="17"/>
        <v>0</v>
      </c>
      <c r="DC45" s="41">
        <f t="shared" si="17"/>
        <v>0</v>
      </c>
      <c r="DD45" s="41">
        <f t="shared" si="17"/>
        <v>0</v>
      </c>
    </row>
    <row r="46" spans="1:108" s="41" customFormat="1" ht="41.95" customHeight="1">
      <c r="A46" s="675">
        <v>23</v>
      </c>
      <c r="B46" s="675"/>
      <c r="C46" s="676"/>
      <c r="D46" s="676"/>
      <c r="E46" s="676"/>
      <c r="F46" s="676"/>
      <c r="G46" s="676"/>
      <c r="H46" s="676"/>
      <c r="I46" s="676"/>
      <c r="J46" s="676"/>
      <c r="K46" s="677"/>
      <c r="L46" s="678"/>
      <c r="M46" s="678"/>
      <c r="N46" s="679"/>
      <c r="O46" s="680"/>
      <c r="P46" s="681"/>
      <c r="Q46" s="681"/>
      <c r="R46" s="681"/>
      <c r="S46" s="681"/>
      <c r="T46" s="681"/>
      <c r="U46" s="682" t="s">
        <v>81</v>
      </c>
      <c r="V46" s="682"/>
      <c r="W46" s="683"/>
      <c r="X46" s="683"/>
      <c r="Y46" s="683"/>
      <c r="Z46" s="683"/>
      <c r="AA46" s="683"/>
      <c r="AB46" s="684"/>
      <c r="AC46" s="670" t="str">
        <f t="shared" si="12"/>
        <v/>
      </c>
      <c r="AD46" s="671"/>
      <c r="AE46" s="672" t="s">
        <v>1</v>
      </c>
      <c r="AF46" s="673"/>
      <c r="AG46" s="674" t="str">
        <f t="shared" si="8"/>
        <v/>
      </c>
      <c r="AH46" s="674"/>
      <c r="AI46" s="672" t="s">
        <v>1</v>
      </c>
      <c r="AJ46" s="673"/>
      <c r="AK46" s="234"/>
      <c r="AM46" s="41">
        <f t="shared" si="18"/>
        <v>0</v>
      </c>
      <c r="AN46" s="41">
        <f t="shared" si="18"/>
        <v>0</v>
      </c>
      <c r="AO46" s="41">
        <f t="shared" si="18"/>
        <v>0</v>
      </c>
      <c r="AP46" s="41">
        <f t="shared" si="18"/>
        <v>0</v>
      </c>
      <c r="AQ46" s="41">
        <f t="shared" si="18"/>
        <v>0</v>
      </c>
      <c r="AR46" s="41">
        <f t="shared" si="18"/>
        <v>0</v>
      </c>
      <c r="AS46" s="41">
        <f t="shared" si="18"/>
        <v>0</v>
      </c>
      <c r="AT46" s="41">
        <f t="shared" si="18"/>
        <v>0</v>
      </c>
      <c r="AU46" s="41">
        <f t="shared" si="18"/>
        <v>0</v>
      </c>
      <c r="AV46" s="41">
        <f t="shared" si="18"/>
        <v>0</v>
      </c>
      <c r="AW46" s="41">
        <f t="shared" si="18"/>
        <v>0</v>
      </c>
      <c r="AX46" s="41">
        <f t="shared" si="18"/>
        <v>0</v>
      </c>
      <c r="AY46" s="41">
        <f t="shared" si="18"/>
        <v>0</v>
      </c>
      <c r="AZ46" s="41">
        <f t="shared" si="18"/>
        <v>0</v>
      </c>
      <c r="BA46" s="41">
        <f t="shared" si="18"/>
        <v>0</v>
      </c>
      <c r="BB46" s="41">
        <f t="shared" si="18"/>
        <v>0</v>
      </c>
      <c r="BC46" s="41">
        <f t="shared" si="19"/>
        <v>0</v>
      </c>
      <c r="BD46" s="41">
        <f t="shared" si="19"/>
        <v>0</v>
      </c>
      <c r="BE46" s="41">
        <f t="shared" si="19"/>
        <v>0</v>
      </c>
      <c r="BF46" s="41">
        <f t="shared" si="19"/>
        <v>0</v>
      </c>
      <c r="BG46" s="41">
        <f t="shared" si="19"/>
        <v>0</v>
      </c>
      <c r="BH46" s="41">
        <f t="shared" si="19"/>
        <v>0</v>
      </c>
      <c r="BI46" s="41">
        <f t="shared" si="19"/>
        <v>0</v>
      </c>
      <c r="BJ46" s="41">
        <f t="shared" si="19"/>
        <v>0</v>
      </c>
      <c r="BK46" s="41">
        <f t="shared" si="19"/>
        <v>0</v>
      </c>
      <c r="BL46" s="41">
        <f t="shared" si="19"/>
        <v>0</v>
      </c>
      <c r="BM46" s="41">
        <f t="shared" si="19"/>
        <v>0</v>
      </c>
      <c r="BN46" s="41">
        <f t="shared" si="19"/>
        <v>0</v>
      </c>
      <c r="BO46" s="41">
        <f t="shared" si="19"/>
        <v>0</v>
      </c>
      <c r="BP46" s="41">
        <f t="shared" si="19"/>
        <v>0</v>
      </c>
      <c r="BQ46" s="41">
        <f t="shared" si="19"/>
        <v>0</v>
      </c>
      <c r="BR46" s="41">
        <f t="shared" si="19"/>
        <v>0</v>
      </c>
      <c r="BS46" s="41">
        <f t="shared" ref="BS46:CE65" si="21">IF(BS$23-$O46+1&lt;=15,IF(BS$23&gt;=$O46,IF(BS$23&lt;=$W46,1,0),0),0)</f>
        <v>0</v>
      </c>
      <c r="BT46" s="41">
        <f t="shared" si="21"/>
        <v>0</v>
      </c>
      <c r="BU46" s="41">
        <f t="shared" si="21"/>
        <v>0</v>
      </c>
      <c r="BV46" s="41">
        <f t="shared" si="21"/>
        <v>0</v>
      </c>
      <c r="BW46" s="41">
        <f t="shared" si="21"/>
        <v>0</v>
      </c>
      <c r="BX46" s="41">
        <f t="shared" si="21"/>
        <v>0</v>
      </c>
      <c r="BY46" s="41">
        <f t="shared" si="21"/>
        <v>0</v>
      </c>
      <c r="BZ46" s="41">
        <f t="shared" si="21"/>
        <v>0</v>
      </c>
      <c r="CA46" s="41">
        <f t="shared" si="21"/>
        <v>0</v>
      </c>
      <c r="CB46" s="41">
        <f t="shared" si="21"/>
        <v>0</v>
      </c>
      <c r="CC46" s="41">
        <f t="shared" si="21"/>
        <v>0</v>
      </c>
      <c r="CD46" s="41">
        <f t="shared" si="21"/>
        <v>0</v>
      </c>
      <c r="CE46" s="41">
        <f t="shared" si="21"/>
        <v>0</v>
      </c>
      <c r="CF46" s="41">
        <f t="shared" si="20"/>
        <v>0</v>
      </c>
      <c r="CG46" s="41">
        <f t="shared" si="20"/>
        <v>0</v>
      </c>
      <c r="CH46" s="41">
        <f t="shared" si="20"/>
        <v>0</v>
      </c>
      <c r="CI46" s="41">
        <f t="shared" si="20"/>
        <v>0</v>
      </c>
      <c r="CJ46" s="41">
        <f t="shared" si="20"/>
        <v>0</v>
      </c>
      <c r="CK46" s="41">
        <f t="shared" si="20"/>
        <v>0</v>
      </c>
      <c r="CL46" s="41">
        <f t="shared" si="20"/>
        <v>0</v>
      </c>
      <c r="CM46" s="41">
        <f t="shared" si="20"/>
        <v>0</v>
      </c>
      <c r="CN46" s="41">
        <f t="shared" si="20"/>
        <v>0</v>
      </c>
      <c r="CO46" s="41">
        <f t="shared" si="20"/>
        <v>0</v>
      </c>
      <c r="CP46" s="41">
        <f t="shared" si="20"/>
        <v>0</v>
      </c>
      <c r="CQ46" s="41">
        <f t="shared" si="20"/>
        <v>0</v>
      </c>
      <c r="CR46" s="41">
        <f t="shared" si="20"/>
        <v>0</v>
      </c>
      <c r="CS46" s="41">
        <f t="shared" si="20"/>
        <v>0</v>
      </c>
      <c r="CT46" s="41">
        <f t="shared" si="20"/>
        <v>0</v>
      </c>
      <c r="CU46" s="41">
        <f t="shared" si="17"/>
        <v>0</v>
      </c>
      <c r="CV46" s="41">
        <f t="shared" si="17"/>
        <v>0</v>
      </c>
      <c r="CW46" s="41">
        <f t="shared" si="17"/>
        <v>0</v>
      </c>
      <c r="CX46" s="41">
        <f t="shared" si="17"/>
        <v>0</v>
      </c>
      <c r="CY46" s="41">
        <f t="shared" si="17"/>
        <v>0</v>
      </c>
      <c r="CZ46" s="41">
        <f t="shared" si="17"/>
        <v>0</v>
      </c>
      <c r="DA46" s="41">
        <f t="shared" si="17"/>
        <v>0</v>
      </c>
      <c r="DB46" s="41">
        <f t="shared" si="17"/>
        <v>0</v>
      </c>
      <c r="DC46" s="41">
        <f t="shared" si="17"/>
        <v>0</v>
      </c>
      <c r="DD46" s="41">
        <f t="shared" si="17"/>
        <v>0</v>
      </c>
    </row>
    <row r="47" spans="1:108" s="41" customFormat="1" ht="41.95" customHeight="1">
      <c r="A47" s="675">
        <v>24</v>
      </c>
      <c r="B47" s="675"/>
      <c r="C47" s="676"/>
      <c r="D47" s="676"/>
      <c r="E47" s="676"/>
      <c r="F47" s="676"/>
      <c r="G47" s="676"/>
      <c r="H47" s="676"/>
      <c r="I47" s="676"/>
      <c r="J47" s="676"/>
      <c r="K47" s="677"/>
      <c r="L47" s="678"/>
      <c r="M47" s="678"/>
      <c r="N47" s="679"/>
      <c r="O47" s="680"/>
      <c r="P47" s="681"/>
      <c r="Q47" s="681"/>
      <c r="R47" s="681"/>
      <c r="S47" s="681"/>
      <c r="T47" s="681"/>
      <c r="U47" s="682" t="s">
        <v>81</v>
      </c>
      <c r="V47" s="682"/>
      <c r="W47" s="683"/>
      <c r="X47" s="683"/>
      <c r="Y47" s="683"/>
      <c r="Z47" s="683"/>
      <c r="AA47" s="683"/>
      <c r="AB47" s="684"/>
      <c r="AC47" s="670" t="str">
        <f t="shared" si="12"/>
        <v/>
      </c>
      <c r="AD47" s="671"/>
      <c r="AE47" s="672" t="s">
        <v>1</v>
      </c>
      <c r="AF47" s="673"/>
      <c r="AG47" s="674" t="str">
        <f t="shared" si="8"/>
        <v/>
      </c>
      <c r="AH47" s="674"/>
      <c r="AI47" s="672" t="s">
        <v>1</v>
      </c>
      <c r="AJ47" s="673"/>
      <c r="AK47" s="234"/>
      <c r="AM47" s="41">
        <f t="shared" si="18"/>
        <v>0</v>
      </c>
      <c r="AN47" s="41">
        <f t="shared" si="18"/>
        <v>0</v>
      </c>
      <c r="AO47" s="41">
        <f t="shared" si="18"/>
        <v>0</v>
      </c>
      <c r="AP47" s="41">
        <f t="shared" si="18"/>
        <v>0</v>
      </c>
      <c r="AQ47" s="41">
        <f t="shared" si="18"/>
        <v>0</v>
      </c>
      <c r="AR47" s="41">
        <f t="shared" si="18"/>
        <v>0</v>
      </c>
      <c r="AS47" s="41">
        <f t="shared" si="18"/>
        <v>0</v>
      </c>
      <c r="AT47" s="41">
        <f t="shared" si="18"/>
        <v>0</v>
      </c>
      <c r="AU47" s="41">
        <f t="shared" si="18"/>
        <v>0</v>
      </c>
      <c r="AV47" s="41">
        <f t="shared" si="18"/>
        <v>0</v>
      </c>
      <c r="AW47" s="41">
        <f t="shared" si="18"/>
        <v>0</v>
      </c>
      <c r="AX47" s="41">
        <f t="shared" si="18"/>
        <v>0</v>
      </c>
      <c r="AY47" s="41">
        <f t="shared" si="18"/>
        <v>0</v>
      </c>
      <c r="AZ47" s="41">
        <f t="shared" si="18"/>
        <v>0</v>
      </c>
      <c r="BA47" s="41">
        <f t="shared" si="18"/>
        <v>0</v>
      </c>
      <c r="BB47" s="41">
        <f t="shared" si="18"/>
        <v>0</v>
      </c>
      <c r="BC47" s="41">
        <f t="shared" si="19"/>
        <v>0</v>
      </c>
      <c r="BD47" s="41">
        <f t="shared" si="19"/>
        <v>0</v>
      </c>
      <c r="BE47" s="41">
        <f t="shared" si="19"/>
        <v>0</v>
      </c>
      <c r="BF47" s="41">
        <f t="shared" si="19"/>
        <v>0</v>
      </c>
      <c r="BG47" s="41">
        <f t="shared" si="19"/>
        <v>0</v>
      </c>
      <c r="BH47" s="41">
        <f t="shared" si="19"/>
        <v>0</v>
      </c>
      <c r="BI47" s="41">
        <f t="shared" si="19"/>
        <v>0</v>
      </c>
      <c r="BJ47" s="41">
        <f t="shared" si="19"/>
        <v>0</v>
      </c>
      <c r="BK47" s="41">
        <f t="shared" si="19"/>
        <v>0</v>
      </c>
      <c r="BL47" s="41">
        <f t="shared" si="19"/>
        <v>0</v>
      </c>
      <c r="BM47" s="41">
        <f t="shared" si="19"/>
        <v>0</v>
      </c>
      <c r="BN47" s="41">
        <f t="shared" si="19"/>
        <v>0</v>
      </c>
      <c r="BO47" s="41">
        <f t="shared" si="19"/>
        <v>0</v>
      </c>
      <c r="BP47" s="41">
        <f t="shared" si="19"/>
        <v>0</v>
      </c>
      <c r="BQ47" s="41">
        <f t="shared" si="19"/>
        <v>0</v>
      </c>
      <c r="BR47" s="41">
        <f t="shared" si="19"/>
        <v>0</v>
      </c>
      <c r="BS47" s="41">
        <f t="shared" si="21"/>
        <v>0</v>
      </c>
      <c r="BT47" s="41">
        <f t="shared" si="21"/>
        <v>0</v>
      </c>
      <c r="BU47" s="41">
        <f t="shared" si="21"/>
        <v>0</v>
      </c>
      <c r="BV47" s="41">
        <f t="shared" si="21"/>
        <v>0</v>
      </c>
      <c r="BW47" s="41">
        <f t="shared" si="21"/>
        <v>0</v>
      </c>
      <c r="BX47" s="41">
        <f t="shared" si="21"/>
        <v>0</v>
      </c>
      <c r="BY47" s="41">
        <f t="shared" si="21"/>
        <v>0</v>
      </c>
      <c r="BZ47" s="41">
        <f t="shared" si="21"/>
        <v>0</v>
      </c>
      <c r="CA47" s="41">
        <f t="shared" si="21"/>
        <v>0</v>
      </c>
      <c r="CB47" s="41">
        <f t="shared" si="21"/>
        <v>0</v>
      </c>
      <c r="CC47" s="41">
        <f t="shared" si="21"/>
        <v>0</v>
      </c>
      <c r="CD47" s="41">
        <f t="shared" si="21"/>
        <v>0</v>
      </c>
      <c r="CE47" s="41">
        <f t="shared" si="21"/>
        <v>0</v>
      </c>
      <c r="CF47" s="41">
        <f t="shared" si="20"/>
        <v>0</v>
      </c>
      <c r="CG47" s="41">
        <f t="shared" si="20"/>
        <v>0</v>
      </c>
      <c r="CH47" s="41">
        <f t="shared" si="20"/>
        <v>0</v>
      </c>
      <c r="CI47" s="41">
        <f t="shared" si="20"/>
        <v>0</v>
      </c>
      <c r="CJ47" s="41">
        <f t="shared" si="20"/>
        <v>0</v>
      </c>
      <c r="CK47" s="41">
        <f t="shared" si="20"/>
        <v>0</v>
      </c>
      <c r="CL47" s="41">
        <f t="shared" si="20"/>
        <v>0</v>
      </c>
      <c r="CM47" s="41">
        <f t="shared" si="20"/>
        <v>0</v>
      </c>
      <c r="CN47" s="41">
        <f t="shared" si="20"/>
        <v>0</v>
      </c>
      <c r="CO47" s="41">
        <f t="shared" si="20"/>
        <v>0</v>
      </c>
      <c r="CP47" s="41">
        <f t="shared" si="20"/>
        <v>0</v>
      </c>
      <c r="CQ47" s="41">
        <f t="shared" si="20"/>
        <v>0</v>
      </c>
      <c r="CR47" s="41">
        <f t="shared" si="20"/>
        <v>0</v>
      </c>
      <c r="CS47" s="41">
        <f t="shared" si="20"/>
        <v>0</v>
      </c>
      <c r="CT47" s="41">
        <f t="shared" si="20"/>
        <v>0</v>
      </c>
      <c r="CU47" s="41">
        <f t="shared" si="17"/>
        <v>0</v>
      </c>
      <c r="CV47" s="41">
        <f t="shared" si="17"/>
        <v>0</v>
      </c>
      <c r="CW47" s="41">
        <f t="shared" si="17"/>
        <v>0</v>
      </c>
      <c r="CX47" s="41">
        <f t="shared" si="17"/>
        <v>0</v>
      </c>
      <c r="CY47" s="41">
        <f t="shared" si="17"/>
        <v>0</v>
      </c>
      <c r="CZ47" s="41">
        <f t="shared" si="17"/>
        <v>0</v>
      </c>
      <c r="DA47" s="41">
        <f t="shared" si="17"/>
        <v>0</v>
      </c>
      <c r="DB47" s="41">
        <f t="shared" si="17"/>
        <v>0</v>
      </c>
      <c r="DC47" s="41">
        <f t="shared" si="17"/>
        <v>0</v>
      </c>
      <c r="DD47" s="41">
        <f t="shared" si="17"/>
        <v>0</v>
      </c>
    </row>
    <row r="48" spans="1:108" s="41" customFormat="1" ht="41.95" customHeight="1">
      <c r="A48" s="675">
        <v>25</v>
      </c>
      <c r="B48" s="675"/>
      <c r="C48" s="676"/>
      <c r="D48" s="676"/>
      <c r="E48" s="676"/>
      <c r="F48" s="676"/>
      <c r="G48" s="676"/>
      <c r="H48" s="676"/>
      <c r="I48" s="676"/>
      <c r="J48" s="676"/>
      <c r="K48" s="677"/>
      <c r="L48" s="678"/>
      <c r="M48" s="678"/>
      <c r="N48" s="679"/>
      <c r="O48" s="680"/>
      <c r="P48" s="681"/>
      <c r="Q48" s="681"/>
      <c r="R48" s="681"/>
      <c r="S48" s="681"/>
      <c r="T48" s="681"/>
      <c r="U48" s="682" t="s">
        <v>81</v>
      </c>
      <c r="V48" s="682"/>
      <c r="W48" s="683"/>
      <c r="X48" s="683"/>
      <c r="Y48" s="683"/>
      <c r="Z48" s="683"/>
      <c r="AA48" s="683"/>
      <c r="AB48" s="684"/>
      <c r="AC48" s="670" t="str">
        <f t="shared" si="12"/>
        <v/>
      </c>
      <c r="AD48" s="671"/>
      <c r="AE48" s="672" t="s">
        <v>1</v>
      </c>
      <c r="AF48" s="673"/>
      <c r="AG48" s="674" t="str">
        <f t="shared" si="8"/>
        <v/>
      </c>
      <c r="AH48" s="674"/>
      <c r="AI48" s="672" t="s">
        <v>1</v>
      </c>
      <c r="AJ48" s="673"/>
      <c r="AK48" s="234"/>
      <c r="AL48" s="41" t="str">
        <f>IF(COUNTA(#REF!)=3,"〇","")</f>
        <v/>
      </c>
      <c r="AM48" s="41">
        <f t="shared" si="18"/>
        <v>0</v>
      </c>
      <c r="AN48" s="41">
        <f t="shared" si="18"/>
        <v>0</v>
      </c>
      <c r="AO48" s="41">
        <f t="shared" si="18"/>
        <v>0</v>
      </c>
      <c r="AP48" s="41">
        <f t="shared" si="18"/>
        <v>0</v>
      </c>
      <c r="AQ48" s="41">
        <f t="shared" si="18"/>
        <v>0</v>
      </c>
      <c r="AR48" s="41">
        <f t="shared" si="18"/>
        <v>0</v>
      </c>
      <c r="AS48" s="41">
        <f t="shared" si="18"/>
        <v>0</v>
      </c>
      <c r="AT48" s="41">
        <f t="shared" si="18"/>
        <v>0</v>
      </c>
      <c r="AU48" s="41">
        <f t="shared" si="18"/>
        <v>0</v>
      </c>
      <c r="AV48" s="41">
        <f t="shared" si="18"/>
        <v>0</v>
      </c>
      <c r="AW48" s="41">
        <f t="shared" si="18"/>
        <v>0</v>
      </c>
      <c r="AX48" s="41">
        <f t="shared" si="18"/>
        <v>0</v>
      </c>
      <c r="AY48" s="41">
        <f t="shared" si="18"/>
        <v>0</v>
      </c>
      <c r="AZ48" s="41">
        <f t="shared" si="18"/>
        <v>0</v>
      </c>
      <c r="BA48" s="41">
        <f t="shared" si="18"/>
        <v>0</v>
      </c>
      <c r="BB48" s="41">
        <f t="shared" si="18"/>
        <v>0</v>
      </c>
      <c r="BC48" s="41">
        <f t="shared" si="19"/>
        <v>0</v>
      </c>
      <c r="BD48" s="41">
        <f t="shared" si="19"/>
        <v>0</v>
      </c>
      <c r="BE48" s="41">
        <f t="shared" si="19"/>
        <v>0</v>
      </c>
      <c r="BF48" s="41">
        <f t="shared" si="19"/>
        <v>0</v>
      </c>
      <c r="BG48" s="41">
        <f t="shared" si="19"/>
        <v>0</v>
      </c>
      <c r="BH48" s="41">
        <f t="shared" si="19"/>
        <v>0</v>
      </c>
      <c r="BI48" s="41">
        <f t="shared" si="19"/>
        <v>0</v>
      </c>
      <c r="BJ48" s="41">
        <f t="shared" si="19"/>
        <v>0</v>
      </c>
      <c r="BK48" s="41">
        <f t="shared" si="19"/>
        <v>0</v>
      </c>
      <c r="BL48" s="41">
        <f t="shared" si="19"/>
        <v>0</v>
      </c>
      <c r="BM48" s="41">
        <f t="shared" si="19"/>
        <v>0</v>
      </c>
      <c r="BN48" s="41">
        <f t="shared" si="19"/>
        <v>0</v>
      </c>
      <c r="BO48" s="41">
        <f t="shared" si="19"/>
        <v>0</v>
      </c>
      <c r="BP48" s="41">
        <f t="shared" si="19"/>
        <v>0</v>
      </c>
      <c r="BQ48" s="41">
        <f t="shared" si="19"/>
        <v>0</v>
      </c>
      <c r="BR48" s="41">
        <f t="shared" si="19"/>
        <v>0</v>
      </c>
      <c r="BS48" s="41">
        <f t="shared" si="21"/>
        <v>0</v>
      </c>
      <c r="BT48" s="41">
        <f t="shared" si="21"/>
        <v>0</v>
      </c>
      <c r="BU48" s="41">
        <f t="shared" si="21"/>
        <v>0</v>
      </c>
      <c r="BV48" s="41">
        <f t="shared" si="21"/>
        <v>0</v>
      </c>
      <c r="BW48" s="41">
        <f t="shared" si="21"/>
        <v>0</v>
      </c>
      <c r="BX48" s="41">
        <f t="shared" si="21"/>
        <v>0</v>
      </c>
      <c r="BY48" s="41">
        <f t="shared" si="21"/>
        <v>0</v>
      </c>
      <c r="BZ48" s="41">
        <f t="shared" si="21"/>
        <v>0</v>
      </c>
      <c r="CA48" s="41">
        <f t="shared" si="21"/>
        <v>0</v>
      </c>
      <c r="CB48" s="41">
        <f t="shared" si="21"/>
        <v>0</v>
      </c>
      <c r="CC48" s="41">
        <f t="shared" si="21"/>
        <v>0</v>
      </c>
      <c r="CD48" s="41">
        <f t="shared" si="21"/>
        <v>0</v>
      </c>
      <c r="CE48" s="41">
        <f t="shared" si="21"/>
        <v>0</v>
      </c>
      <c r="CF48" s="41">
        <f t="shared" si="20"/>
        <v>0</v>
      </c>
      <c r="CG48" s="41">
        <f t="shared" si="20"/>
        <v>0</v>
      </c>
      <c r="CH48" s="41">
        <f t="shared" si="20"/>
        <v>0</v>
      </c>
      <c r="CI48" s="41">
        <f t="shared" si="20"/>
        <v>0</v>
      </c>
      <c r="CJ48" s="41">
        <f t="shared" si="20"/>
        <v>0</v>
      </c>
      <c r="CK48" s="41">
        <f t="shared" si="20"/>
        <v>0</v>
      </c>
      <c r="CL48" s="41">
        <f t="shared" si="20"/>
        <v>0</v>
      </c>
      <c r="CM48" s="41">
        <f t="shared" si="20"/>
        <v>0</v>
      </c>
      <c r="CN48" s="41">
        <f t="shared" si="20"/>
        <v>0</v>
      </c>
      <c r="CO48" s="41">
        <f t="shared" si="20"/>
        <v>0</v>
      </c>
      <c r="CP48" s="41">
        <f t="shared" si="20"/>
        <v>0</v>
      </c>
      <c r="CQ48" s="41">
        <f t="shared" si="20"/>
        <v>0</v>
      </c>
      <c r="CR48" s="41">
        <f t="shared" si="20"/>
        <v>0</v>
      </c>
      <c r="CS48" s="41">
        <f t="shared" si="20"/>
        <v>0</v>
      </c>
      <c r="CT48" s="41">
        <f t="shared" si="20"/>
        <v>0</v>
      </c>
      <c r="CU48" s="41">
        <f t="shared" si="17"/>
        <v>0</v>
      </c>
      <c r="CV48" s="41">
        <f t="shared" si="17"/>
        <v>0</v>
      </c>
      <c r="CW48" s="41">
        <f t="shared" si="17"/>
        <v>0</v>
      </c>
      <c r="CX48" s="41">
        <f t="shared" si="17"/>
        <v>0</v>
      </c>
      <c r="CY48" s="41">
        <f t="shared" si="17"/>
        <v>0</v>
      </c>
      <c r="CZ48" s="41">
        <f t="shared" si="17"/>
        <v>0</v>
      </c>
      <c r="DA48" s="41">
        <f t="shared" si="17"/>
        <v>0</v>
      </c>
      <c r="DB48" s="41">
        <f t="shared" si="17"/>
        <v>0</v>
      </c>
      <c r="DC48" s="41">
        <f t="shared" si="17"/>
        <v>0</v>
      </c>
      <c r="DD48" s="41">
        <f t="shared" si="17"/>
        <v>0</v>
      </c>
    </row>
    <row r="49" spans="1:108" s="41" customFormat="1" ht="41.95" customHeight="1">
      <c r="A49" s="675">
        <v>26</v>
      </c>
      <c r="B49" s="675"/>
      <c r="C49" s="676"/>
      <c r="D49" s="676"/>
      <c r="E49" s="676"/>
      <c r="F49" s="676"/>
      <c r="G49" s="676"/>
      <c r="H49" s="676"/>
      <c r="I49" s="676"/>
      <c r="J49" s="676"/>
      <c r="K49" s="677"/>
      <c r="L49" s="678"/>
      <c r="M49" s="678"/>
      <c r="N49" s="679"/>
      <c r="O49" s="680"/>
      <c r="P49" s="681"/>
      <c r="Q49" s="681"/>
      <c r="R49" s="681"/>
      <c r="S49" s="681"/>
      <c r="T49" s="681"/>
      <c r="U49" s="682" t="s">
        <v>81</v>
      </c>
      <c r="V49" s="682"/>
      <c r="W49" s="683"/>
      <c r="X49" s="683"/>
      <c r="Y49" s="683"/>
      <c r="Z49" s="683"/>
      <c r="AA49" s="683"/>
      <c r="AB49" s="684"/>
      <c r="AC49" s="670" t="str">
        <f t="shared" si="12"/>
        <v/>
      </c>
      <c r="AD49" s="671"/>
      <c r="AE49" s="672" t="s">
        <v>1</v>
      </c>
      <c r="AF49" s="673"/>
      <c r="AG49" s="674" t="str">
        <f t="shared" si="8"/>
        <v/>
      </c>
      <c r="AH49" s="674"/>
      <c r="AI49" s="672" t="s">
        <v>1</v>
      </c>
      <c r="AJ49" s="673"/>
      <c r="AK49" s="234"/>
      <c r="AM49" s="41">
        <f t="shared" si="18"/>
        <v>0</v>
      </c>
      <c r="AN49" s="41">
        <f t="shared" si="18"/>
        <v>0</v>
      </c>
      <c r="AO49" s="41">
        <f t="shared" si="18"/>
        <v>0</v>
      </c>
      <c r="AP49" s="41">
        <f t="shared" si="18"/>
        <v>0</v>
      </c>
      <c r="AQ49" s="41">
        <f t="shared" si="18"/>
        <v>0</v>
      </c>
      <c r="AR49" s="41">
        <f t="shared" si="18"/>
        <v>0</v>
      </c>
      <c r="AS49" s="41">
        <f t="shared" si="18"/>
        <v>0</v>
      </c>
      <c r="AT49" s="41">
        <f t="shared" si="18"/>
        <v>0</v>
      </c>
      <c r="AU49" s="41">
        <f t="shared" si="18"/>
        <v>0</v>
      </c>
      <c r="AV49" s="41">
        <f t="shared" si="18"/>
        <v>0</v>
      </c>
      <c r="AW49" s="41">
        <f t="shared" si="18"/>
        <v>0</v>
      </c>
      <c r="AX49" s="41">
        <f t="shared" si="18"/>
        <v>0</v>
      </c>
      <c r="AY49" s="41">
        <f t="shared" si="18"/>
        <v>0</v>
      </c>
      <c r="AZ49" s="41">
        <f t="shared" si="18"/>
        <v>0</v>
      </c>
      <c r="BA49" s="41">
        <f t="shared" si="18"/>
        <v>0</v>
      </c>
      <c r="BB49" s="41">
        <f t="shared" si="18"/>
        <v>0</v>
      </c>
      <c r="BC49" s="41">
        <f t="shared" si="19"/>
        <v>0</v>
      </c>
      <c r="BD49" s="41">
        <f t="shared" si="19"/>
        <v>0</v>
      </c>
      <c r="BE49" s="41">
        <f t="shared" si="19"/>
        <v>0</v>
      </c>
      <c r="BF49" s="41">
        <f t="shared" si="19"/>
        <v>0</v>
      </c>
      <c r="BG49" s="41">
        <f t="shared" si="19"/>
        <v>0</v>
      </c>
      <c r="BH49" s="41">
        <f t="shared" si="19"/>
        <v>0</v>
      </c>
      <c r="BI49" s="41">
        <f t="shared" si="19"/>
        <v>0</v>
      </c>
      <c r="BJ49" s="41">
        <f t="shared" si="19"/>
        <v>0</v>
      </c>
      <c r="BK49" s="41">
        <f t="shared" si="19"/>
        <v>0</v>
      </c>
      <c r="BL49" s="41">
        <f t="shared" si="19"/>
        <v>0</v>
      </c>
      <c r="BM49" s="41">
        <f t="shared" si="19"/>
        <v>0</v>
      </c>
      <c r="BN49" s="41">
        <f t="shared" si="19"/>
        <v>0</v>
      </c>
      <c r="BO49" s="41">
        <f t="shared" si="19"/>
        <v>0</v>
      </c>
      <c r="BP49" s="41">
        <f t="shared" si="19"/>
        <v>0</v>
      </c>
      <c r="BQ49" s="41">
        <f t="shared" si="19"/>
        <v>0</v>
      </c>
      <c r="BR49" s="41">
        <f t="shared" si="19"/>
        <v>0</v>
      </c>
      <c r="BS49" s="41">
        <f t="shared" si="21"/>
        <v>0</v>
      </c>
      <c r="BT49" s="41">
        <f t="shared" si="21"/>
        <v>0</v>
      </c>
      <c r="BU49" s="41">
        <f t="shared" si="21"/>
        <v>0</v>
      </c>
      <c r="BV49" s="41">
        <f t="shared" si="21"/>
        <v>0</v>
      </c>
      <c r="BW49" s="41">
        <f t="shared" si="21"/>
        <v>0</v>
      </c>
      <c r="BX49" s="41">
        <f t="shared" si="21"/>
        <v>0</v>
      </c>
      <c r="BY49" s="41">
        <f t="shared" si="21"/>
        <v>0</v>
      </c>
      <c r="BZ49" s="41">
        <f t="shared" si="21"/>
        <v>0</v>
      </c>
      <c r="CA49" s="41">
        <f t="shared" si="21"/>
        <v>0</v>
      </c>
      <c r="CB49" s="41">
        <f t="shared" si="21"/>
        <v>0</v>
      </c>
      <c r="CC49" s="41">
        <f t="shared" si="21"/>
        <v>0</v>
      </c>
      <c r="CD49" s="41">
        <f t="shared" si="21"/>
        <v>0</v>
      </c>
      <c r="CE49" s="41">
        <f t="shared" si="21"/>
        <v>0</v>
      </c>
      <c r="CF49" s="41">
        <f t="shared" si="20"/>
        <v>0</v>
      </c>
      <c r="CG49" s="41">
        <f t="shared" si="20"/>
        <v>0</v>
      </c>
      <c r="CH49" s="41">
        <f t="shared" si="20"/>
        <v>0</v>
      </c>
      <c r="CI49" s="41">
        <f t="shared" si="20"/>
        <v>0</v>
      </c>
      <c r="CJ49" s="41">
        <f t="shared" si="20"/>
        <v>0</v>
      </c>
      <c r="CK49" s="41">
        <f t="shared" si="20"/>
        <v>0</v>
      </c>
      <c r="CL49" s="41">
        <f t="shared" si="20"/>
        <v>0</v>
      </c>
      <c r="CM49" s="41">
        <f t="shared" si="20"/>
        <v>0</v>
      </c>
      <c r="CN49" s="41">
        <f t="shared" si="20"/>
        <v>0</v>
      </c>
      <c r="CO49" s="41">
        <f t="shared" si="20"/>
        <v>0</v>
      </c>
      <c r="CP49" s="41">
        <f t="shared" si="20"/>
        <v>0</v>
      </c>
      <c r="CQ49" s="41">
        <f t="shared" si="20"/>
        <v>0</v>
      </c>
      <c r="CR49" s="41">
        <f t="shared" si="20"/>
        <v>0</v>
      </c>
      <c r="CS49" s="41">
        <f t="shared" si="20"/>
        <v>0</v>
      </c>
      <c r="CT49" s="41">
        <f t="shared" si="20"/>
        <v>0</v>
      </c>
      <c r="CU49" s="41">
        <f t="shared" si="17"/>
        <v>0</v>
      </c>
      <c r="CV49" s="41">
        <f t="shared" si="17"/>
        <v>0</v>
      </c>
      <c r="CW49" s="41">
        <f t="shared" si="17"/>
        <v>0</v>
      </c>
      <c r="CX49" s="41">
        <f t="shared" si="17"/>
        <v>0</v>
      </c>
      <c r="CY49" s="41">
        <f t="shared" si="17"/>
        <v>0</v>
      </c>
      <c r="CZ49" s="41">
        <f t="shared" si="17"/>
        <v>0</v>
      </c>
      <c r="DA49" s="41">
        <f t="shared" si="17"/>
        <v>0</v>
      </c>
      <c r="DB49" s="41">
        <f t="shared" si="17"/>
        <v>0</v>
      </c>
      <c r="DC49" s="41">
        <f t="shared" si="17"/>
        <v>0</v>
      </c>
      <c r="DD49" s="41">
        <f t="shared" si="17"/>
        <v>0</v>
      </c>
    </row>
    <row r="50" spans="1:108" s="41" customFormat="1" ht="41.95" customHeight="1">
      <c r="A50" s="675">
        <v>27</v>
      </c>
      <c r="B50" s="675"/>
      <c r="C50" s="676"/>
      <c r="D50" s="676"/>
      <c r="E50" s="676"/>
      <c r="F50" s="676"/>
      <c r="G50" s="676"/>
      <c r="H50" s="676"/>
      <c r="I50" s="676"/>
      <c r="J50" s="676"/>
      <c r="K50" s="677"/>
      <c r="L50" s="678"/>
      <c r="M50" s="678"/>
      <c r="N50" s="679"/>
      <c r="O50" s="680"/>
      <c r="P50" s="681"/>
      <c r="Q50" s="681"/>
      <c r="R50" s="681"/>
      <c r="S50" s="681"/>
      <c r="T50" s="681"/>
      <c r="U50" s="682" t="s">
        <v>81</v>
      </c>
      <c r="V50" s="682"/>
      <c r="W50" s="683"/>
      <c r="X50" s="683"/>
      <c r="Y50" s="683"/>
      <c r="Z50" s="683"/>
      <c r="AA50" s="683"/>
      <c r="AB50" s="684"/>
      <c r="AC50" s="670" t="str">
        <f t="shared" si="12"/>
        <v/>
      </c>
      <c r="AD50" s="671"/>
      <c r="AE50" s="672" t="s">
        <v>1</v>
      </c>
      <c r="AF50" s="673"/>
      <c r="AG50" s="674" t="str">
        <f t="shared" si="8"/>
        <v/>
      </c>
      <c r="AH50" s="674"/>
      <c r="AI50" s="672" t="s">
        <v>1</v>
      </c>
      <c r="AJ50" s="673"/>
      <c r="AK50" s="234"/>
      <c r="AL50" s="41" t="str">
        <f>IF(COUNTA(#REF!)=3,"〇","")</f>
        <v/>
      </c>
      <c r="AM50" s="41">
        <f t="shared" si="18"/>
        <v>0</v>
      </c>
      <c r="AN50" s="41">
        <f t="shared" si="18"/>
        <v>0</v>
      </c>
      <c r="AO50" s="41">
        <f t="shared" si="18"/>
        <v>0</v>
      </c>
      <c r="AP50" s="41">
        <f t="shared" si="18"/>
        <v>0</v>
      </c>
      <c r="AQ50" s="41">
        <f t="shared" si="18"/>
        <v>0</v>
      </c>
      <c r="AR50" s="41">
        <f t="shared" si="18"/>
        <v>0</v>
      </c>
      <c r="AS50" s="41">
        <f t="shared" si="18"/>
        <v>0</v>
      </c>
      <c r="AT50" s="41">
        <f t="shared" si="18"/>
        <v>0</v>
      </c>
      <c r="AU50" s="41">
        <f t="shared" si="18"/>
        <v>0</v>
      </c>
      <c r="AV50" s="41">
        <f t="shared" si="18"/>
        <v>0</v>
      </c>
      <c r="AW50" s="41">
        <f t="shared" si="18"/>
        <v>0</v>
      </c>
      <c r="AX50" s="41">
        <f t="shared" si="18"/>
        <v>0</v>
      </c>
      <c r="AY50" s="41">
        <f t="shared" si="18"/>
        <v>0</v>
      </c>
      <c r="AZ50" s="41">
        <f t="shared" si="18"/>
        <v>0</v>
      </c>
      <c r="BA50" s="41">
        <f t="shared" si="18"/>
        <v>0</v>
      </c>
      <c r="BB50" s="41">
        <f t="shared" si="18"/>
        <v>0</v>
      </c>
      <c r="BC50" s="41">
        <f t="shared" si="19"/>
        <v>0</v>
      </c>
      <c r="BD50" s="41">
        <f t="shared" si="19"/>
        <v>0</v>
      </c>
      <c r="BE50" s="41">
        <f t="shared" si="19"/>
        <v>0</v>
      </c>
      <c r="BF50" s="41">
        <f t="shared" si="19"/>
        <v>0</v>
      </c>
      <c r="BG50" s="41">
        <f t="shared" si="19"/>
        <v>0</v>
      </c>
      <c r="BH50" s="41">
        <f t="shared" si="19"/>
        <v>0</v>
      </c>
      <c r="BI50" s="41">
        <f t="shared" si="19"/>
        <v>0</v>
      </c>
      <c r="BJ50" s="41">
        <f t="shared" si="19"/>
        <v>0</v>
      </c>
      <c r="BK50" s="41">
        <f t="shared" si="19"/>
        <v>0</v>
      </c>
      <c r="BL50" s="41">
        <f t="shared" si="19"/>
        <v>0</v>
      </c>
      <c r="BM50" s="41">
        <f t="shared" si="19"/>
        <v>0</v>
      </c>
      <c r="BN50" s="41">
        <f t="shared" si="19"/>
        <v>0</v>
      </c>
      <c r="BO50" s="41">
        <f t="shared" si="19"/>
        <v>0</v>
      </c>
      <c r="BP50" s="41">
        <f t="shared" si="19"/>
        <v>0</v>
      </c>
      <c r="BQ50" s="41">
        <f t="shared" si="19"/>
        <v>0</v>
      </c>
      <c r="BR50" s="41">
        <f t="shared" si="19"/>
        <v>0</v>
      </c>
      <c r="BS50" s="41">
        <f t="shared" si="21"/>
        <v>0</v>
      </c>
      <c r="BT50" s="41">
        <f t="shared" si="21"/>
        <v>0</v>
      </c>
      <c r="BU50" s="41">
        <f t="shared" si="21"/>
        <v>0</v>
      </c>
      <c r="BV50" s="41">
        <f t="shared" si="21"/>
        <v>0</v>
      </c>
      <c r="BW50" s="41">
        <f t="shared" si="21"/>
        <v>0</v>
      </c>
      <c r="BX50" s="41">
        <f t="shared" si="21"/>
        <v>0</v>
      </c>
      <c r="BY50" s="41">
        <f t="shared" si="21"/>
        <v>0</v>
      </c>
      <c r="BZ50" s="41">
        <f t="shared" si="21"/>
        <v>0</v>
      </c>
      <c r="CA50" s="41">
        <f t="shared" si="21"/>
        <v>0</v>
      </c>
      <c r="CB50" s="41">
        <f t="shared" si="21"/>
        <v>0</v>
      </c>
      <c r="CC50" s="41">
        <f t="shared" si="21"/>
        <v>0</v>
      </c>
      <c r="CD50" s="41">
        <f t="shared" si="21"/>
        <v>0</v>
      </c>
      <c r="CE50" s="41">
        <f t="shared" si="21"/>
        <v>0</v>
      </c>
      <c r="CF50" s="41">
        <f t="shared" si="20"/>
        <v>0</v>
      </c>
      <c r="CG50" s="41">
        <f t="shared" si="20"/>
        <v>0</v>
      </c>
      <c r="CH50" s="41">
        <f t="shared" si="20"/>
        <v>0</v>
      </c>
      <c r="CI50" s="41">
        <f t="shared" si="20"/>
        <v>0</v>
      </c>
      <c r="CJ50" s="41">
        <f t="shared" si="20"/>
        <v>0</v>
      </c>
      <c r="CK50" s="41">
        <f t="shared" si="20"/>
        <v>0</v>
      </c>
      <c r="CL50" s="41">
        <f t="shared" si="20"/>
        <v>0</v>
      </c>
      <c r="CM50" s="41">
        <f t="shared" si="20"/>
        <v>0</v>
      </c>
      <c r="CN50" s="41">
        <f t="shared" si="20"/>
        <v>0</v>
      </c>
      <c r="CO50" s="41">
        <f t="shared" si="20"/>
        <v>0</v>
      </c>
      <c r="CP50" s="41">
        <f t="shared" si="20"/>
        <v>0</v>
      </c>
      <c r="CQ50" s="41">
        <f t="shared" si="20"/>
        <v>0</v>
      </c>
      <c r="CR50" s="41">
        <f t="shared" si="20"/>
        <v>0</v>
      </c>
      <c r="CS50" s="41">
        <f t="shared" si="20"/>
        <v>0</v>
      </c>
      <c r="CT50" s="41">
        <f t="shared" si="20"/>
        <v>0</v>
      </c>
      <c r="CU50" s="41">
        <f t="shared" si="17"/>
        <v>0</v>
      </c>
      <c r="CV50" s="41">
        <f t="shared" si="17"/>
        <v>0</v>
      </c>
      <c r="CW50" s="41">
        <f t="shared" si="17"/>
        <v>0</v>
      </c>
      <c r="CX50" s="41">
        <f t="shared" si="17"/>
        <v>0</v>
      </c>
      <c r="CY50" s="41">
        <f t="shared" si="17"/>
        <v>0</v>
      </c>
      <c r="CZ50" s="41">
        <f t="shared" si="17"/>
        <v>0</v>
      </c>
      <c r="DA50" s="41">
        <f t="shared" si="17"/>
        <v>0</v>
      </c>
      <c r="DB50" s="41">
        <f t="shared" si="17"/>
        <v>0</v>
      </c>
      <c r="DC50" s="41">
        <f t="shared" si="17"/>
        <v>0</v>
      </c>
      <c r="DD50" s="41">
        <f t="shared" si="17"/>
        <v>0</v>
      </c>
    </row>
    <row r="51" spans="1:108" s="41" customFormat="1" ht="41.95" customHeight="1">
      <c r="A51" s="675">
        <v>28</v>
      </c>
      <c r="B51" s="675"/>
      <c r="C51" s="676"/>
      <c r="D51" s="676"/>
      <c r="E51" s="676"/>
      <c r="F51" s="676"/>
      <c r="G51" s="676"/>
      <c r="H51" s="676"/>
      <c r="I51" s="676"/>
      <c r="J51" s="676"/>
      <c r="K51" s="677"/>
      <c r="L51" s="678"/>
      <c r="M51" s="678"/>
      <c r="N51" s="679"/>
      <c r="O51" s="680"/>
      <c r="P51" s="681"/>
      <c r="Q51" s="681"/>
      <c r="R51" s="681"/>
      <c r="S51" s="681"/>
      <c r="T51" s="681"/>
      <c r="U51" s="682" t="s">
        <v>81</v>
      </c>
      <c r="V51" s="682"/>
      <c r="W51" s="683"/>
      <c r="X51" s="683"/>
      <c r="Y51" s="683"/>
      <c r="Z51" s="683"/>
      <c r="AA51" s="683"/>
      <c r="AB51" s="684"/>
      <c r="AC51" s="670" t="str">
        <f t="shared" si="12"/>
        <v/>
      </c>
      <c r="AD51" s="671"/>
      <c r="AE51" s="672" t="s">
        <v>1</v>
      </c>
      <c r="AF51" s="673"/>
      <c r="AG51" s="674" t="str">
        <f t="shared" si="8"/>
        <v/>
      </c>
      <c r="AH51" s="674"/>
      <c r="AI51" s="672" t="s">
        <v>1</v>
      </c>
      <c r="AJ51" s="673"/>
      <c r="AK51" s="234"/>
      <c r="AM51" s="41">
        <f t="shared" si="18"/>
        <v>0</v>
      </c>
      <c r="AN51" s="41">
        <f t="shared" si="18"/>
        <v>0</v>
      </c>
      <c r="AO51" s="41">
        <f t="shared" si="18"/>
        <v>0</v>
      </c>
      <c r="AP51" s="41">
        <f t="shared" si="18"/>
        <v>0</v>
      </c>
      <c r="AQ51" s="41">
        <f t="shared" si="18"/>
        <v>0</v>
      </c>
      <c r="AR51" s="41">
        <f t="shared" si="18"/>
        <v>0</v>
      </c>
      <c r="AS51" s="41">
        <f t="shared" si="18"/>
        <v>0</v>
      </c>
      <c r="AT51" s="41">
        <f t="shared" si="18"/>
        <v>0</v>
      </c>
      <c r="AU51" s="41">
        <f t="shared" si="18"/>
        <v>0</v>
      </c>
      <c r="AV51" s="41">
        <f t="shared" si="18"/>
        <v>0</v>
      </c>
      <c r="AW51" s="41">
        <f t="shared" si="18"/>
        <v>0</v>
      </c>
      <c r="AX51" s="41">
        <f t="shared" si="18"/>
        <v>0</v>
      </c>
      <c r="AY51" s="41">
        <f t="shared" si="18"/>
        <v>0</v>
      </c>
      <c r="AZ51" s="41">
        <f t="shared" si="18"/>
        <v>0</v>
      </c>
      <c r="BA51" s="41">
        <f t="shared" si="18"/>
        <v>0</v>
      </c>
      <c r="BB51" s="41">
        <f t="shared" si="18"/>
        <v>0</v>
      </c>
      <c r="BC51" s="41">
        <f t="shared" si="19"/>
        <v>0</v>
      </c>
      <c r="BD51" s="41">
        <f t="shared" si="19"/>
        <v>0</v>
      </c>
      <c r="BE51" s="41">
        <f t="shared" si="19"/>
        <v>0</v>
      </c>
      <c r="BF51" s="41">
        <f t="shared" si="19"/>
        <v>0</v>
      </c>
      <c r="BG51" s="41">
        <f t="shared" si="19"/>
        <v>0</v>
      </c>
      <c r="BH51" s="41">
        <f t="shared" si="19"/>
        <v>0</v>
      </c>
      <c r="BI51" s="41">
        <f t="shared" si="19"/>
        <v>0</v>
      </c>
      <c r="BJ51" s="41">
        <f t="shared" si="19"/>
        <v>0</v>
      </c>
      <c r="BK51" s="41">
        <f t="shared" si="19"/>
        <v>0</v>
      </c>
      <c r="BL51" s="41">
        <f t="shared" si="19"/>
        <v>0</v>
      </c>
      <c r="BM51" s="41">
        <f t="shared" si="19"/>
        <v>0</v>
      </c>
      <c r="BN51" s="41">
        <f t="shared" si="19"/>
        <v>0</v>
      </c>
      <c r="BO51" s="41">
        <f t="shared" si="19"/>
        <v>0</v>
      </c>
      <c r="BP51" s="41">
        <f t="shared" si="19"/>
        <v>0</v>
      </c>
      <c r="BQ51" s="41">
        <f t="shared" si="19"/>
        <v>0</v>
      </c>
      <c r="BR51" s="41">
        <f t="shared" si="19"/>
        <v>0</v>
      </c>
      <c r="BS51" s="41">
        <f t="shared" si="21"/>
        <v>0</v>
      </c>
      <c r="BT51" s="41">
        <f t="shared" si="21"/>
        <v>0</v>
      </c>
      <c r="BU51" s="41">
        <f t="shared" si="21"/>
        <v>0</v>
      </c>
      <c r="BV51" s="41">
        <f t="shared" si="21"/>
        <v>0</v>
      </c>
      <c r="BW51" s="41">
        <f t="shared" si="21"/>
        <v>0</v>
      </c>
      <c r="BX51" s="41">
        <f t="shared" si="21"/>
        <v>0</v>
      </c>
      <c r="BY51" s="41">
        <f t="shared" si="21"/>
        <v>0</v>
      </c>
      <c r="BZ51" s="41">
        <f t="shared" si="21"/>
        <v>0</v>
      </c>
      <c r="CA51" s="41">
        <f t="shared" si="21"/>
        <v>0</v>
      </c>
      <c r="CB51" s="41">
        <f t="shared" si="21"/>
        <v>0</v>
      </c>
      <c r="CC51" s="41">
        <f t="shared" si="21"/>
        <v>0</v>
      </c>
      <c r="CD51" s="41">
        <f t="shared" si="21"/>
        <v>0</v>
      </c>
      <c r="CE51" s="41">
        <f t="shared" si="21"/>
        <v>0</v>
      </c>
      <c r="CF51" s="41">
        <f t="shared" si="20"/>
        <v>0</v>
      </c>
      <c r="CG51" s="41">
        <f t="shared" si="20"/>
        <v>0</v>
      </c>
      <c r="CH51" s="41">
        <f t="shared" si="20"/>
        <v>0</v>
      </c>
      <c r="CI51" s="41">
        <f t="shared" si="20"/>
        <v>0</v>
      </c>
      <c r="CJ51" s="41">
        <f t="shared" si="20"/>
        <v>0</v>
      </c>
      <c r="CK51" s="41">
        <f t="shared" si="20"/>
        <v>0</v>
      </c>
      <c r="CL51" s="41">
        <f t="shared" si="20"/>
        <v>0</v>
      </c>
      <c r="CM51" s="41">
        <f t="shared" si="20"/>
        <v>0</v>
      </c>
      <c r="CN51" s="41">
        <f t="shared" si="20"/>
        <v>0</v>
      </c>
      <c r="CO51" s="41">
        <f t="shared" si="20"/>
        <v>0</v>
      </c>
      <c r="CP51" s="41">
        <f t="shared" si="20"/>
        <v>0</v>
      </c>
      <c r="CQ51" s="41">
        <f t="shared" si="20"/>
        <v>0</v>
      </c>
      <c r="CR51" s="41">
        <f t="shared" si="20"/>
        <v>0</v>
      </c>
      <c r="CS51" s="41">
        <f t="shared" si="20"/>
        <v>0</v>
      </c>
      <c r="CT51" s="41">
        <f t="shared" si="20"/>
        <v>0</v>
      </c>
      <c r="CU51" s="41">
        <f t="shared" si="17"/>
        <v>0</v>
      </c>
      <c r="CV51" s="41">
        <f t="shared" si="17"/>
        <v>0</v>
      </c>
      <c r="CW51" s="41">
        <f t="shared" si="17"/>
        <v>0</v>
      </c>
      <c r="CX51" s="41">
        <f t="shared" si="17"/>
        <v>0</v>
      </c>
      <c r="CY51" s="41">
        <f t="shared" si="17"/>
        <v>0</v>
      </c>
      <c r="CZ51" s="41">
        <f t="shared" si="17"/>
        <v>0</v>
      </c>
      <c r="DA51" s="41">
        <f t="shared" si="17"/>
        <v>0</v>
      </c>
      <c r="DB51" s="41">
        <f t="shared" si="17"/>
        <v>0</v>
      </c>
      <c r="DC51" s="41">
        <f t="shared" si="17"/>
        <v>0</v>
      </c>
      <c r="DD51" s="41">
        <f t="shared" si="17"/>
        <v>0</v>
      </c>
    </row>
    <row r="52" spans="1:108" s="41" customFormat="1" ht="41.95" customHeight="1">
      <c r="A52" s="675">
        <v>29</v>
      </c>
      <c r="B52" s="675"/>
      <c r="C52" s="676"/>
      <c r="D52" s="676"/>
      <c r="E52" s="676"/>
      <c r="F52" s="676"/>
      <c r="G52" s="676"/>
      <c r="H52" s="676"/>
      <c r="I52" s="676"/>
      <c r="J52" s="676"/>
      <c r="K52" s="677"/>
      <c r="L52" s="678"/>
      <c r="M52" s="678"/>
      <c r="N52" s="679"/>
      <c r="O52" s="680"/>
      <c r="P52" s="681"/>
      <c r="Q52" s="681"/>
      <c r="R52" s="681"/>
      <c r="S52" s="681"/>
      <c r="T52" s="681"/>
      <c r="U52" s="682" t="s">
        <v>81</v>
      </c>
      <c r="V52" s="682"/>
      <c r="W52" s="683"/>
      <c r="X52" s="683"/>
      <c r="Y52" s="683"/>
      <c r="Z52" s="683"/>
      <c r="AA52" s="683"/>
      <c r="AB52" s="684"/>
      <c r="AC52" s="670" t="str">
        <f t="shared" si="12"/>
        <v/>
      </c>
      <c r="AD52" s="671"/>
      <c r="AE52" s="672" t="s">
        <v>1</v>
      </c>
      <c r="AF52" s="673"/>
      <c r="AG52" s="674" t="str">
        <f t="shared" si="8"/>
        <v/>
      </c>
      <c r="AH52" s="674"/>
      <c r="AI52" s="672" t="s">
        <v>1</v>
      </c>
      <c r="AJ52" s="673"/>
      <c r="AK52" s="234"/>
      <c r="AL52" s="41" t="str">
        <f>IF(COUNTA(#REF!)=3,"〇","")</f>
        <v/>
      </c>
      <c r="AM52" s="41">
        <f t="shared" si="18"/>
        <v>0</v>
      </c>
      <c r="AN52" s="41">
        <f t="shared" si="18"/>
        <v>0</v>
      </c>
      <c r="AO52" s="41">
        <f t="shared" si="18"/>
        <v>0</v>
      </c>
      <c r="AP52" s="41">
        <f t="shared" si="18"/>
        <v>0</v>
      </c>
      <c r="AQ52" s="41">
        <f t="shared" si="18"/>
        <v>0</v>
      </c>
      <c r="AR52" s="41">
        <f t="shared" si="18"/>
        <v>0</v>
      </c>
      <c r="AS52" s="41">
        <f t="shared" si="18"/>
        <v>0</v>
      </c>
      <c r="AT52" s="41">
        <f t="shared" si="18"/>
        <v>0</v>
      </c>
      <c r="AU52" s="41">
        <f t="shared" si="18"/>
        <v>0</v>
      </c>
      <c r="AV52" s="41">
        <f t="shared" si="18"/>
        <v>0</v>
      </c>
      <c r="AW52" s="41">
        <f t="shared" si="18"/>
        <v>0</v>
      </c>
      <c r="AX52" s="41">
        <f t="shared" si="18"/>
        <v>0</v>
      </c>
      <c r="AY52" s="41">
        <f t="shared" si="18"/>
        <v>0</v>
      </c>
      <c r="AZ52" s="41">
        <f t="shared" si="18"/>
        <v>0</v>
      </c>
      <c r="BA52" s="41">
        <f t="shared" si="18"/>
        <v>0</v>
      </c>
      <c r="BB52" s="41">
        <f t="shared" si="18"/>
        <v>0</v>
      </c>
      <c r="BC52" s="41">
        <f t="shared" si="19"/>
        <v>0</v>
      </c>
      <c r="BD52" s="41">
        <f t="shared" si="19"/>
        <v>0</v>
      </c>
      <c r="BE52" s="41">
        <f t="shared" si="19"/>
        <v>0</v>
      </c>
      <c r="BF52" s="41">
        <f t="shared" si="19"/>
        <v>0</v>
      </c>
      <c r="BG52" s="41">
        <f t="shared" si="19"/>
        <v>0</v>
      </c>
      <c r="BH52" s="41">
        <f t="shared" si="19"/>
        <v>0</v>
      </c>
      <c r="BI52" s="41">
        <f t="shared" si="19"/>
        <v>0</v>
      </c>
      <c r="BJ52" s="41">
        <f t="shared" si="19"/>
        <v>0</v>
      </c>
      <c r="BK52" s="41">
        <f t="shared" si="19"/>
        <v>0</v>
      </c>
      <c r="BL52" s="41">
        <f t="shared" si="19"/>
        <v>0</v>
      </c>
      <c r="BM52" s="41">
        <f t="shared" si="19"/>
        <v>0</v>
      </c>
      <c r="BN52" s="41">
        <f t="shared" si="19"/>
        <v>0</v>
      </c>
      <c r="BO52" s="41">
        <f t="shared" si="19"/>
        <v>0</v>
      </c>
      <c r="BP52" s="41">
        <f t="shared" si="19"/>
        <v>0</v>
      </c>
      <c r="BQ52" s="41">
        <f t="shared" si="19"/>
        <v>0</v>
      </c>
      <c r="BR52" s="41">
        <f t="shared" si="19"/>
        <v>0</v>
      </c>
      <c r="BS52" s="41">
        <f t="shared" si="21"/>
        <v>0</v>
      </c>
      <c r="BT52" s="41">
        <f t="shared" si="21"/>
        <v>0</v>
      </c>
      <c r="BU52" s="41">
        <f t="shared" si="21"/>
        <v>0</v>
      </c>
      <c r="BV52" s="41">
        <f t="shared" si="21"/>
        <v>0</v>
      </c>
      <c r="BW52" s="41">
        <f t="shared" si="21"/>
        <v>0</v>
      </c>
      <c r="BX52" s="41">
        <f t="shared" si="21"/>
        <v>0</v>
      </c>
      <c r="BY52" s="41">
        <f t="shared" si="21"/>
        <v>0</v>
      </c>
      <c r="BZ52" s="41">
        <f t="shared" si="21"/>
        <v>0</v>
      </c>
      <c r="CA52" s="41">
        <f t="shared" si="21"/>
        <v>0</v>
      </c>
      <c r="CB52" s="41">
        <f t="shared" si="21"/>
        <v>0</v>
      </c>
      <c r="CC52" s="41">
        <f t="shared" si="21"/>
        <v>0</v>
      </c>
      <c r="CD52" s="41">
        <f t="shared" si="21"/>
        <v>0</v>
      </c>
      <c r="CE52" s="41">
        <f t="shared" si="21"/>
        <v>0</v>
      </c>
      <c r="CF52" s="41">
        <f t="shared" si="20"/>
        <v>0</v>
      </c>
      <c r="CG52" s="41">
        <f t="shared" si="20"/>
        <v>0</v>
      </c>
      <c r="CH52" s="41">
        <f t="shared" si="20"/>
        <v>0</v>
      </c>
      <c r="CI52" s="41">
        <f t="shared" si="20"/>
        <v>0</v>
      </c>
      <c r="CJ52" s="41">
        <f t="shared" si="20"/>
        <v>0</v>
      </c>
      <c r="CK52" s="41">
        <f t="shared" si="20"/>
        <v>0</v>
      </c>
      <c r="CL52" s="41">
        <f t="shared" si="20"/>
        <v>0</v>
      </c>
      <c r="CM52" s="41">
        <f t="shared" si="20"/>
        <v>0</v>
      </c>
      <c r="CN52" s="41">
        <f t="shared" si="20"/>
        <v>0</v>
      </c>
      <c r="CO52" s="41">
        <f t="shared" si="20"/>
        <v>0</v>
      </c>
      <c r="CP52" s="41">
        <f t="shared" si="20"/>
        <v>0</v>
      </c>
      <c r="CQ52" s="41">
        <f t="shared" si="20"/>
        <v>0</v>
      </c>
      <c r="CR52" s="41">
        <f t="shared" si="20"/>
        <v>0</v>
      </c>
      <c r="CS52" s="41">
        <f t="shared" si="20"/>
        <v>0</v>
      </c>
      <c r="CT52" s="41">
        <f t="shared" si="20"/>
        <v>0</v>
      </c>
      <c r="CU52" s="41">
        <f t="shared" si="17"/>
        <v>0</v>
      </c>
      <c r="CV52" s="41">
        <f t="shared" si="17"/>
        <v>0</v>
      </c>
      <c r="CW52" s="41">
        <f t="shared" si="17"/>
        <v>0</v>
      </c>
      <c r="CX52" s="41">
        <f t="shared" si="17"/>
        <v>0</v>
      </c>
      <c r="CY52" s="41">
        <f t="shared" si="17"/>
        <v>0</v>
      </c>
      <c r="CZ52" s="41">
        <f t="shared" si="17"/>
        <v>0</v>
      </c>
      <c r="DA52" s="41">
        <f t="shared" si="17"/>
        <v>0</v>
      </c>
      <c r="DB52" s="41">
        <f t="shared" si="17"/>
        <v>0</v>
      </c>
      <c r="DC52" s="41">
        <f t="shared" si="17"/>
        <v>0</v>
      </c>
      <c r="DD52" s="41">
        <f t="shared" si="17"/>
        <v>0</v>
      </c>
    </row>
    <row r="53" spans="1:108" s="41" customFormat="1" ht="41.95" customHeight="1">
      <c r="A53" s="675">
        <v>30</v>
      </c>
      <c r="B53" s="675"/>
      <c r="C53" s="676"/>
      <c r="D53" s="676"/>
      <c r="E53" s="676"/>
      <c r="F53" s="676"/>
      <c r="G53" s="676"/>
      <c r="H53" s="676"/>
      <c r="I53" s="676"/>
      <c r="J53" s="676"/>
      <c r="K53" s="677"/>
      <c r="L53" s="678"/>
      <c r="M53" s="678"/>
      <c r="N53" s="679"/>
      <c r="O53" s="680"/>
      <c r="P53" s="681"/>
      <c r="Q53" s="681"/>
      <c r="R53" s="681"/>
      <c r="S53" s="681"/>
      <c r="T53" s="681"/>
      <c r="U53" s="682" t="s">
        <v>81</v>
      </c>
      <c r="V53" s="682"/>
      <c r="W53" s="683"/>
      <c r="X53" s="683"/>
      <c r="Y53" s="683"/>
      <c r="Z53" s="683"/>
      <c r="AA53" s="683"/>
      <c r="AB53" s="684"/>
      <c r="AC53" s="670" t="str">
        <f t="shared" si="12"/>
        <v/>
      </c>
      <c r="AD53" s="671"/>
      <c r="AE53" s="672" t="s">
        <v>1</v>
      </c>
      <c r="AF53" s="673"/>
      <c r="AG53" s="674" t="str">
        <f t="shared" si="8"/>
        <v/>
      </c>
      <c r="AH53" s="674"/>
      <c r="AI53" s="672" t="s">
        <v>1</v>
      </c>
      <c r="AJ53" s="673"/>
      <c r="AK53" s="234"/>
      <c r="AM53" s="41">
        <f t="shared" si="18"/>
        <v>0</v>
      </c>
      <c r="AN53" s="41">
        <f t="shared" si="18"/>
        <v>0</v>
      </c>
      <c r="AO53" s="41">
        <f t="shared" si="18"/>
        <v>0</v>
      </c>
      <c r="AP53" s="41">
        <f t="shared" si="18"/>
        <v>0</v>
      </c>
      <c r="AQ53" s="41">
        <f t="shared" si="18"/>
        <v>0</v>
      </c>
      <c r="AR53" s="41">
        <f t="shared" si="18"/>
        <v>0</v>
      </c>
      <c r="AS53" s="41">
        <f t="shared" si="18"/>
        <v>0</v>
      </c>
      <c r="AT53" s="41">
        <f t="shared" si="18"/>
        <v>0</v>
      </c>
      <c r="AU53" s="41">
        <f t="shared" si="18"/>
        <v>0</v>
      </c>
      <c r="AV53" s="41">
        <f t="shared" si="18"/>
        <v>0</v>
      </c>
      <c r="AW53" s="41">
        <f t="shared" si="18"/>
        <v>0</v>
      </c>
      <c r="AX53" s="41">
        <f t="shared" si="18"/>
        <v>0</v>
      </c>
      <c r="AY53" s="41">
        <f t="shared" si="18"/>
        <v>0</v>
      </c>
      <c r="AZ53" s="41">
        <f t="shared" si="18"/>
        <v>0</v>
      </c>
      <c r="BA53" s="41">
        <f t="shared" si="18"/>
        <v>0</v>
      </c>
      <c r="BB53" s="41">
        <f t="shared" si="18"/>
        <v>0</v>
      </c>
      <c r="BC53" s="41">
        <f t="shared" si="19"/>
        <v>0</v>
      </c>
      <c r="BD53" s="41">
        <f t="shared" si="19"/>
        <v>0</v>
      </c>
      <c r="BE53" s="41">
        <f t="shared" si="19"/>
        <v>0</v>
      </c>
      <c r="BF53" s="41">
        <f t="shared" si="19"/>
        <v>0</v>
      </c>
      <c r="BG53" s="41">
        <f t="shared" si="19"/>
        <v>0</v>
      </c>
      <c r="BH53" s="41">
        <f t="shared" si="19"/>
        <v>0</v>
      </c>
      <c r="BI53" s="41">
        <f t="shared" si="19"/>
        <v>0</v>
      </c>
      <c r="BJ53" s="41">
        <f t="shared" si="19"/>
        <v>0</v>
      </c>
      <c r="BK53" s="41">
        <f t="shared" si="19"/>
        <v>0</v>
      </c>
      <c r="BL53" s="41">
        <f t="shared" si="19"/>
        <v>0</v>
      </c>
      <c r="BM53" s="41">
        <f t="shared" si="19"/>
        <v>0</v>
      </c>
      <c r="BN53" s="41">
        <f t="shared" si="19"/>
        <v>0</v>
      </c>
      <c r="BO53" s="41">
        <f t="shared" si="19"/>
        <v>0</v>
      </c>
      <c r="BP53" s="41">
        <f t="shared" si="19"/>
        <v>0</v>
      </c>
      <c r="BQ53" s="41">
        <f t="shared" si="19"/>
        <v>0</v>
      </c>
      <c r="BR53" s="41">
        <f t="shared" si="19"/>
        <v>0</v>
      </c>
      <c r="BS53" s="41">
        <f t="shared" si="21"/>
        <v>0</v>
      </c>
      <c r="BT53" s="41">
        <f t="shared" si="21"/>
        <v>0</v>
      </c>
      <c r="BU53" s="41">
        <f t="shared" si="21"/>
        <v>0</v>
      </c>
      <c r="BV53" s="41">
        <f t="shared" si="21"/>
        <v>0</v>
      </c>
      <c r="BW53" s="41">
        <f t="shared" si="21"/>
        <v>0</v>
      </c>
      <c r="BX53" s="41">
        <f t="shared" si="21"/>
        <v>0</v>
      </c>
      <c r="BY53" s="41">
        <f t="shared" si="21"/>
        <v>0</v>
      </c>
      <c r="BZ53" s="41">
        <f t="shared" si="21"/>
        <v>0</v>
      </c>
      <c r="CA53" s="41">
        <f t="shared" si="21"/>
        <v>0</v>
      </c>
      <c r="CB53" s="41">
        <f t="shared" si="21"/>
        <v>0</v>
      </c>
      <c r="CC53" s="41">
        <f t="shared" si="21"/>
        <v>0</v>
      </c>
      <c r="CD53" s="41">
        <f t="shared" si="21"/>
        <v>0</v>
      </c>
      <c r="CE53" s="41">
        <f t="shared" si="21"/>
        <v>0</v>
      </c>
      <c r="CF53" s="41">
        <f t="shared" si="20"/>
        <v>0</v>
      </c>
      <c r="CG53" s="41">
        <f t="shared" si="20"/>
        <v>0</v>
      </c>
      <c r="CH53" s="41">
        <f t="shared" si="20"/>
        <v>0</v>
      </c>
      <c r="CI53" s="41">
        <f t="shared" si="20"/>
        <v>0</v>
      </c>
      <c r="CJ53" s="41">
        <f t="shared" si="20"/>
        <v>0</v>
      </c>
      <c r="CK53" s="41">
        <f t="shared" si="20"/>
        <v>0</v>
      </c>
      <c r="CL53" s="41">
        <f t="shared" si="20"/>
        <v>0</v>
      </c>
      <c r="CM53" s="41">
        <f t="shared" si="20"/>
        <v>0</v>
      </c>
      <c r="CN53" s="41">
        <f t="shared" si="20"/>
        <v>0</v>
      </c>
      <c r="CO53" s="41">
        <f t="shared" si="20"/>
        <v>0</v>
      </c>
      <c r="CP53" s="41">
        <f t="shared" si="20"/>
        <v>0</v>
      </c>
      <c r="CQ53" s="41">
        <f t="shared" si="20"/>
        <v>0</v>
      </c>
      <c r="CR53" s="41">
        <f t="shared" si="20"/>
        <v>0</v>
      </c>
      <c r="CS53" s="41">
        <f t="shared" si="20"/>
        <v>0</v>
      </c>
      <c r="CT53" s="41">
        <f t="shared" si="20"/>
        <v>0</v>
      </c>
      <c r="CU53" s="41">
        <f t="shared" si="17"/>
        <v>0</v>
      </c>
      <c r="CV53" s="41">
        <f t="shared" si="17"/>
        <v>0</v>
      </c>
      <c r="CW53" s="41">
        <f t="shared" si="17"/>
        <v>0</v>
      </c>
      <c r="CX53" s="41">
        <f t="shared" si="17"/>
        <v>0</v>
      </c>
      <c r="CY53" s="41">
        <f t="shared" si="17"/>
        <v>0</v>
      </c>
      <c r="CZ53" s="41">
        <f t="shared" si="17"/>
        <v>0</v>
      </c>
      <c r="DA53" s="41">
        <f t="shared" si="17"/>
        <v>0</v>
      </c>
      <c r="DB53" s="41">
        <f t="shared" si="17"/>
        <v>0</v>
      </c>
      <c r="DC53" s="41">
        <f t="shared" si="17"/>
        <v>0</v>
      </c>
      <c r="DD53" s="41">
        <f t="shared" si="17"/>
        <v>0</v>
      </c>
    </row>
    <row r="54" spans="1:108" s="41" customFormat="1" ht="41.95" customHeight="1">
      <c r="A54" s="675">
        <v>31</v>
      </c>
      <c r="B54" s="675"/>
      <c r="C54" s="676"/>
      <c r="D54" s="676"/>
      <c r="E54" s="676"/>
      <c r="F54" s="676"/>
      <c r="G54" s="676"/>
      <c r="H54" s="676"/>
      <c r="I54" s="676"/>
      <c r="J54" s="676"/>
      <c r="K54" s="677"/>
      <c r="L54" s="678"/>
      <c r="M54" s="678"/>
      <c r="N54" s="679"/>
      <c r="O54" s="680"/>
      <c r="P54" s="681"/>
      <c r="Q54" s="681"/>
      <c r="R54" s="681"/>
      <c r="S54" s="681"/>
      <c r="T54" s="681"/>
      <c r="U54" s="682" t="s">
        <v>81</v>
      </c>
      <c r="V54" s="682"/>
      <c r="W54" s="683"/>
      <c r="X54" s="683"/>
      <c r="Y54" s="683"/>
      <c r="Z54" s="683"/>
      <c r="AA54" s="683"/>
      <c r="AB54" s="684"/>
      <c r="AC54" s="670" t="str">
        <f t="shared" si="12"/>
        <v/>
      </c>
      <c r="AD54" s="671"/>
      <c r="AE54" s="672" t="s">
        <v>1</v>
      </c>
      <c r="AF54" s="673"/>
      <c r="AG54" s="674" t="str">
        <f t="shared" si="8"/>
        <v/>
      </c>
      <c r="AH54" s="674"/>
      <c r="AI54" s="672" t="s">
        <v>1</v>
      </c>
      <c r="AJ54" s="673"/>
      <c r="AK54" s="234"/>
      <c r="AL54" s="41" t="str">
        <f>IF(COUNTA(#REF!)=3,"〇","")</f>
        <v/>
      </c>
      <c r="AM54" s="41">
        <f t="shared" si="18"/>
        <v>0</v>
      </c>
      <c r="AN54" s="41">
        <f t="shared" si="18"/>
        <v>0</v>
      </c>
      <c r="AO54" s="41">
        <f t="shared" si="18"/>
        <v>0</v>
      </c>
      <c r="AP54" s="41">
        <f t="shared" si="18"/>
        <v>0</v>
      </c>
      <c r="AQ54" s="41">
        <f t="shared" si="18"/>
        <v>0</v>
      </c>
      <c r="AR54" s="41">
        <f t="shared" si="18"/>
        <v>0</v>
      </c>
      <c r="AS54" s="41">
        <f t="shared" si="18"/>
        <v>0</v>
      </c>
      <c r="AT54" s="41">
        <f t="shared" si="18"/>
        <v>0</v>
      </c>
      <c r="AU54" s="41">
        <f t="shared" si="18"/>
        <v>0</v>
      </c>
      <c r="AV54" s="41">
        <f t="shared" si="18"/>
        <v>0</v>
      </c>
      <c r="AW54" s="41">
        <f t="shared" si="18"/>
        <v>0</v>
      </c>
      <c r="AX54" s="41">
        <f t="shared" si="18"/>
        <v>0</v>
      </c>
      <c r="AY54" s="41">
        <f t="shared" si="18"/>
        <v>0</v>
      </c>
      <c r="AZ54" s="41">
        <f t="shared" si="18"/>
        <v>0</v>
      </c>
      <c r="BA54" s="41">
        <f t="shared" si="18"/>
        <v>0</v>
      </c>
      <c r="BB54" s="41">
        <f t="shared" si="18"/>
        <v>0</v>
      </c>
      <c r="BC54" s="41">
        <f t="shared" si="19"/>
        <v>0</v>
      </c>
      <c r="BD54" s="41">
        <f t="shared" si="19"/>
        <v>0</v>
      </c>
      <c r="BE54" s="41">
        <f t="shared" si="19"/>
        <v>0</v>
      </c>
      <c r="BF54" s="41">
        <f t="shared" si="19"/>
        <v>0</v>
      </c>
      <c r="BG54" s="41">
        <f t="shared" si="19"/>
        <v>0</v>
      </c>
      <c r="BH54" s="41">
        <f t="shared" si="19"/>
        <v>0</v>
      </c>
      <c r="BI54" s="41">
        <f t="shared" si="19"/>
        <v>0</v>
      </c>
      <c r="BJ54" s="41">
        <f t="shared" si="19"/>
        <v>0</v>
      </c>
      <c r="BK54" s="41">
        <f t="shared" si="19"/>
        <v>0</v>
      </c>
      <c r="BL54" s="41">
        <f t="shared" si="19"/>
        <v>0</v>
      </c>
      <c r="BM54" s="41">
        <f t="shared" si="19"/>
        <v>0</v>
      </c>
      <c r="BN54" s="41">
        <f t="shared" si="19"/>
        <v>0</v>
      </c>
      <c r="BO54" s="41">
        <f t="shared" si="19"/>
        <v>0</v>
      </c>
      <c r="BP54" s="41">
        <f t="shared" si="19"/>
        <v>0</v>
      </c>
      <c r="BQ54" s="41">
        <f t="shared" si="19"/>
        <v>0</v>
      </c>
      <c r="BR54" s="41">
        <f t="shared" si="19"/>
        <v>0</v>
      </c>
      <c r="BS54" s="41">
        <f t="shared" si="21"/>
        <v>0</v>
      </c>
      <c r="BT54" s="41">
        <f t="shared" si="21"/>
        <v>0</v>
      </c>
      <c r="BU54" s="41">
        <f t="shared" si="21"/>
        <v>0</v>
      </c>
      <c r="BV54" s="41">
        <f t="shared" si="21"/>
        <v>0</v>
      </c>
      <c r="BW54" s="41">
        <f t="shared" si="21"/>
        <v>0</v>
      </c>
      <c r="BX54" s="41">
        <f t="shared" si="21"/>
        <v>0</v>
      </c>
      <c r="BY54" s="41">
        <f t="shared" si="21"/>
        <v>0</v>
      </c>
      <c r="BZ54" s="41">
        <f t="shared" si="21"/>
        <v>0</v>
      </c>
      <c r="CA54" s="41">
        <f t="shared" si="21"/>
        <v>0</v>
      </c>
      <c r="CB54" s="41">
        <f t="shared" si="21"/>
        <v>0</v>
      </c>
      <c r="CC54" s="41">
        <f t="shared" si="21"/>
        <v>0</v>
      </c>
      <c r="CD54" s="41">
        <f t="shared" si="21"/>
        <v>0</v>
      </c>
      <c r="CE54" s="41">
        <f t="shared" si="21"/>
        <v>0</v>
      </c>
      <c r="CF54" s="41">
        <f t="shared" si="20"/>
        <v>0</v>
      </c>
      <c r="CG54" s="41">
        <f t="shared" si="20"/>
        <v>0</v>
      </c>
      <c r="CH54" s="41">
        <f t="shared" si="20"/>
        <v>0</v>
      </c>
      <c r="CI54" s="41">
        <f t="shared" si="20"/>
        <v>0</v>
      </c>
      <c r="CJ54" s="41">
        <f t="shared" si="20"/>
        <v>0</v>
      </c>
      <c r="CK54" s="41">
        <f t="shared" si="20"/>
        <v>0</v>
      </c>
      <c r="CL54" s="41">
        <f t="shared" si="20"/>
        <v>0</v>
      </c>
      <c r="CM54" s="41">
        <f t="shared" si="20"/>
        <v>0</v>
      </c>
      <c r="CN54" s="41">
        <f t="shared" si="20"/>
        <v>0</v>
      </c>
      <c r="CO54" s="41">
        <f t="shared" si="20"/>
        <v>0</v>
      </c>
      <c r="CP54" s="41">
        <f t="shared" si="20"/>
        <v>0</v>
      </c>
      <c r="CQ54" s="41">
        <f t="shared" si="20"/>
        <v>0</v>
      </c>
      <c r="CR54" s="41">
        <f t="shared" si="20"/>
        <v>0</v>
      </c>
      <c r="CS54" s="41">
        <f t="shared" si="20"/>
        <v>0</v>
      </c>
      <c r="CT54" s="41">
        <f t="shared" si="20"/>
        <v>0</v>
      </c>
      <c r="CU54" s="41">
        <f t="shared" si="17"/>
        <v>0</v>
      </c>
      <c r="CV54" s="41">
        <f t="shared" si="17"/>
        <v>0</v>
      </c>
      <c r="CW54" s="41">
        <f t="shared" si="17"/>
        <v>0</v>
      </c>
      <c r="CX54" s="41">
        <f t="shared" si="17"/>
        <v>0</v>
      </c>
      <c r="CY54" s="41">
        <f t="shared" si="17"/>
        <v>0</v>
      </c>
      <c r="CZ54" s="41">
        <f t="shared" si="17"/>
        <v>0</v>
      </c>
      <c r="DA54" s="41">
        <f t="shared" si="17"/>
        <v>0</v>
      </c>
      <c r="DB54" s="41">
        <f t="shared" si="17"/>
        <v>0</v>
      </c>
      <c r="DC54" s="41">
        <f t="shared" si="17"/>
        <v>0</v>
      </c>
      <c r="DD54" s="41">
        <f t="shared" si="17"/>
        <v>0</v>
      </c>
    </row>
    <row r="55" spans="1:108" s="41" customFormat="1" ht="41.95" customHeight="1">
      <c r="A55" s="675">
        <v>32</v>
      </c>
      <c r="B55" s="675"/>
      <c r="C55" s="676"/>
      <c r="D55" s="676"/>
      <c r="E55" s="676"/>
      <c r="F55" s="676"/>
      <c r="G55" s="676"/>
      <c r="H55" s="676"/>
      <c r="I55" s="676"/>
      <c r="J55" s="676"/>
      <c r="K55" s="677"/>
      <c r="L55" s="678"/>
      <c r="M55" s="678"/>
      <c r="N55" s="679"/>
      <c r="O55" s="680"/>
      <c r="P55" s="681"/>
      <c r="Q55" s="681"/>
      <c r="R55" s="681"/>
      <c r="S55" s="681"/>
      <c r="T55" s="681"/>
      <c r="U55" s="682" t="s">
        <v>81</v>
      </c>
      <c r="V55" s="682"/>
      <c r="W55" s="683"/>
      <c r="X55" s="683"/>
      <c r="Y55" s="683"/>
      <c r="Z55" s="683"/>
      <c r="AA55" s="683"/>
      <c r="AB55" s="684"/>
      <c r="AC55" s="670" t="str">
        <f t="shared" si="12"/>
        <v/>
      </c>
      <c r="AD55" s="671"/>
      <c r="AE55" s="672" t="s">
        <v>1</v>
      </c>
      <c r="AF55" s="673"/>
      <c r="AG55" s="674" t="str">
        <f t="shared" si="8"/>
        <v/>
      </c>
      <c r="AH55" s="674"/>
      <c r="AI55" s="672" t="s">
        <v>1</v>
      </c>
      <c r="AJ55" s="673"/>
      <c r="AK55" s="234"/>
      <c r="AM55" s="41">
        <f t="shared" si="18"/>
        <v>0</v>
      </c>
      <c r="AN55" s="41">
        <f t="shared" si="18"/>
        <v>0</v>
      </c>
      <c r="AO55" s="41">
        <f t="shared" si="18"/>
        <v>0</v>
      </c>
      <c r="AP55" s="41">
        <f t="shared" si="18"/>
        <v>0</v>
      </c>
      <c r="AQ55" s="41">
        <f t="shared" si="18"/>
        <v>0</v>
      </c>
      <c r="AR55" s="41">
        <f t="shared" si="18"/>
        <v>0</v>
      </c>
      <c r="AS55" s="41">
        <f t="shared" si="18"/>
        <v>0</v>
      </c>
      <c r="AT55" s="41">
        <f t="shared" si="18"/>
        <v>0</v>
      </c>
      <c r="AU55" s="41">
        <f t="shared" si="18"/>
        <v>0</v>
      </c>
      <c r="AV55" s="41">
        <f t="shared" si="18"/>
        <v>0</v>
      </c>
      <c r="AW55" s="41">
        <f t="shared" si="18"/>
        <v>0</v>
      </c>
      <c r="AX55" s="41">
        <f t="shared" si="18"/>
        <v>0</v>
      </c>
      <c r="AY55" s="41">
        <f t="shared" si="18"/>
        <v>0</v>
      </c>
      <c r="AZ55" s="41">
        <f t="shared" si="18"/>
        <v>0</v>
      </c>
      <c r="BA55" s="41">
        <f t="shared" si="18"/>
        <v>0</v>
      </c>
      <c r="BB55" s="41">
        <f t="shared" si="18"/>
        <v>0</v>
      </c>
      <c r="BC55" s="41">
        <f t="shared" si="19"/>
        <v>0</v>
      </c>
      <c r="BD55" s="41">
        <f t="shared" si="19"/>
        <v>0</v>
      </c>
      <c r="BE55" s="41">
        <f t="shared" si="19"/>
        <v>0</v>
      </c>
      <c r="BF55" s="41">
        <f t="shared" si="19"/>
        <v>0</v>
      </c>
      <c r="BG55" s="41">
        <f t="shared" si="19"/>
        <v>0</v>
      </c>
      <c r="BH55" s="41">
        <f t="shared" si="19"/>
        <v>0</v>
      </c>
      <c r="BI55" s="41">
        <f t="shared" si="19"/>
        <v>0</v>
      </c>
      <c r="BJ55" s="41">
        <f t="shared" si="19"/>
        <v>0</v>
      </c>
      <c r="BK55" s="41">
        <f t="shared" si="19"/>
        <v>0</v>
      </c>
      <c r="BL55" s="41">
        <f t="shared" si="19"/>
        <v>0</v>
      </c>
      <c r="BM55" s="41">
        <f t="shared" si="19"/>
        <v>0</v>
      </c>
      <c r="BN55" s="41">
        <f t="shared" si="19"/>
        <v>0</v>
      </c>
      <c r="BO55" s="41">
        <f t="shared" si="19"/>
        <v>0</v>
      </c>
      <c r="BP55" s="41">
        <f t="shared" si="19"/>
        <v>0</v>
      </c>
      <c r="BQ55" s="41">
        <f t="shared" si="19"/>
        <v>0</v>
      </c>
      <c r="BR55" s="41">
        <f t="shared" si="19"/>
        <v>0</v>
      </c>
      <c r="BS55" s="41">
        <f t="shared" si="21"/>
        <v>0</v>
      </c>
      <c r="BT55" s="41">
        <f t="shared" si="21"/>
        <v>0</v>
      </c>
      <c r="BU55" s="41">
        <f t="shared" si="21"/>
        <v>0</v>
      </c>
      <c r="BV55" s="41">
        <f t="shared" si="21"/>
        <v>0</v>
      </c>
      <c r="BW55" s="41">
        <f t="shared" si="21"/>
        <v>0</v>
      </c>
      <c r="BX55" s="41">
        <f t="shared" si="21"/>
        <v>0</v>
      </c>
      <c r="BY55" s="41">
        <f t="shared" si="21"/>
        <v>0</v>
      </c>
      <c r="BZ55" s="41">
        <f t="shared" si="21"/>
        <v>0</v>
      </c>
      <c r="CA55" s="41">
        <f t="shared" si="21"/>
        <v>0</v>
      </c>
      <c r="CB55" s="41">
        <f t="shared" si="21"/>
        <v>0</v>
      </c>
      <c r="CC55" s="41">
        <f t="shared" si="21"/>
        <v>0</v>
      </c>
      <c r="CD55" s="41">
        <f t="shared" si="21"/>
        <v>0</v>
      </c>
      <c r="CE55" s="41">
        <f t="shared" si="21"/>
        <v>0</v>
      </c>
      <c r="CF55" s="41">
        <f t="shared" si="20"/>
        <v>0</v>
      </c>
      <c r="CG55" s="41">
        <f t="shared" si="20"/>
        <v>0</v>
      </c>
      <c r="CH55" s="41">
        <f t="shared" si="20"/>
        <v>0</v>
      </c>
      <c r="CI55" s="41">
        <f t="shared" si="20"/>
        <v>0</v>
      </c>
      <c r="CJ55" s="41">
        <f t="shared" si="20"/>
        <v>0</v>
      </c>
      <c r="CK55" s="41">
        <f t="shared" si="20"/>
        <v>0</v>
      </c>
      <c r="CL55" s="41">
        <f t="shared" si="20"/>
        <v>0</v>
      </c>
      <c r="CM55" s="41">
        <f t="shared" si="20"/>
        <v>0</v>
      </c>
      <c r="CN55" s="41">
        <f t="shared" si="20"/>
        <v>0</v>
      </c>
      <c r="CO55" s="41">
        <f t="shared" si="20"/>
        <v>0</v>
      </c>
      <c r="CP55" s="41">
        <f t="shared" si="20"/>
        <v>0</v>
      </c>
      <c r="CQ55" s="41">
        <f t="shared" si="20"/>
        <v>0</v>
      </c>
      <c r="CR55" s="41">
        <f t="shared" si="20"/>
        <v>0</v>
      </c>
      <c r="CS55" s="41">
        <f t="shared" si="20"/>
        <v>0</v>
      </c>
      <c r="CT55" s="41">
        <f t="shared" si="20"/>
        <v>0</v>
      </c>
      <c r="CU55" s="41">
        <f t="shared" si="17"/>
        <v>0</v>
      </c>
      <c r="CV55" s="41">
        <f t="shared" si="17"/>
        <v>0</v>
      </c>
      <c r="CW55" s="41">
        <f t="shared" si="17"/>
        <v>0</v>
      </c>
      <c r="CX55" s="41">
        <f t="shared" si="17"/>
        <v>0</v>
      </c>
      <c r="CY55" s="41">
        <f t="shared" si="17"/>
        <v>0</v>
      </c>
      <c r="CZ55" s="41">
        <f t="shared" si="17"/>
        <v>0</v>
      </c>
      <c r="DA55" s="41">
        <f t="shared" si="17"/>
        <v>0</v>
      </c>
      <c r="DB55" s="41">
        <f t="shared" si="17"/>
        <v>0</v>
      </c>
      <c r="DC55" s="41">
        <f t="shared" si="17"/>
        <v>0</v>
      </c>
      <c r="DD55" s="41">
        <f t="shared" si="17"/>
        <v>0</v>
      </c>
    </row>
    <row r="56" spans="1:108" s="41" customFormat="1" ht="41.95" customHeight="1">
      <c r="A56" s="675">
        <v>33</v>
      </c>
      <c r="B56" s="675"/>
      <c r="C56" s="676"/>
      <c r="D56" s="676"/>
      <c r="E56" s="676"/>
      <c r="F56" s="676"/>
      <c r="G56" s="676"/>
      <c r="H56" s="676"/>
      <c r="I56" s="676"/>
      <c r="J56" s="676"/>
      <c r="K56" s="677"/>
      <c r="L56" s="678"/>
      <c r="M56" s="678"/>
      <c r="N56" s="679"/>
      <c r="O56" s="680"/>
      <c r="P56" s="681"/>
      <c r="Q56" s="681"/>
      <c r="R56" s="681"/>
      <c r="S56" s="681"/>
      <c r="T56" s="681"/>
      <c r="U56" s="682" t="s">
        <v>81</v>
      </c>
      <c r="V56" s="682"/>
      <c r="W56" s="683"/>
      <c r="X56" s="683"/>
      <c r="Y56" s="683"/>
      <c r="Z56" s="683"/>
      <c r="AA56" s="683"/>
      <c r="AB56" s="684"/>
      <c r="AC56" s="670" t="str">
        <f t="shared" si="12"/>
        <v/>
      </c>
      <c r="AD56" s="671"/>
      <c r="AE56" s="672" t="s">
        <v>1</v>
      </c>
      <c r="AF56" s="673"/>
      <c r="AG56" s="674" t="str">
        <f t="shared" si="8"/>
        <v/>
      </c>
      <c r="AH56" s="674"/>
      <c r="AI56" s="672" t="s">
        <v>1</v>
      </c>
      <c r="AJ56" s="673"/>
      <c r="AK56" s="234"/>
      <c r="AM56" s="41">
        <f t="shared" si="18"/>
        <v>0</v>
      </c>
      <c r="AN56" s="41">
        <f t="shared" si="18"/>
        <v>0</v>
      </c>
      <c r="AO56" s="41">
        <f t="shared" si="18"/>
        <v>0</v>
      </c>
      <c r="AP56" s="41">
        <f t="shared" si="18"/>
        <v>0</v>
      </c>
      <c r="AQ56" s="41">
        <f t="shared" si="18"/>
        <v>0</v>
      </c>
      <c r="AR56" s="41">
        <f t="shared" si="18"/>
        <v>0</v>
      </c>
      <c r="AS56" s="41">
        <f t="shared" si="18"/>
        <v>0</v>
      </c>
      <c r="AT56" s="41">
        <f t="shared" si="18"/>
        <v>0</v>
      </c>
      <c r="AU56" s="41">
        <f t="shared" si="18"/>
        <v>0</v>
      </c>
      <c r="AV56" s="41">
        <f t="shared" si="18"/>
        <v>0</v>
      </c>
      <c r="AW56" s="41">
        <f t="shared" si="18"/>
        <v>0</v>
      </c>
      <c r="AX56" s="41">
        <f t="shared" si="18"/>
        <v>0</v>
      </c>
      <c r="AY56" s="41">
        <f t="shared" si="18"/>
        <v>0</v>
      </c>
      <c r="AZ56" s="41">
        <f t="shared" si="18"/>
        <v>0</v>
      </c>
      <c r="BA56" s="41">
        <f t="shared" si="18"/>
        <v>0</v>
      </c>
      <c r="BB56" s="41">
        <f t="shared" si="18"/>
        <v>0</v>
      </c>
      <c r="BC56" s="41">
        <f t="shared" si="19"/>
        <v>0</v>
      </c>
      <c r="BD56" s="41">
        <f t="shared" si="19"/>
        <v>0</v>
      </c>
      <c r="BE56" s="41">
        <f t="shared" si="19"/>
        <v>0</v>
      </c>
      <c r="BF56" s="41">
        <f t="shared" si="19"/>
        <v>0</v>
      </c>
      <c r="BG56" s="41">
        <f t="shared" si="19"/>
        <v>0</v>
      </c>
      <c r="BH56" s="41">
        <f t="shared" si="19"/>
        <v>0</v>
      </c>
      <c r="BI56" s="41">
        <f t="shared" si="19"/>
        <v>0</v>
      </c>
      <c r="BJ56" s="41">
        <f t="shared" si="19"/>
        <v>0</v>
      </c>
      <c r="BK56" s="41">
        <f t="shared" si="19"/>
        <v>0</v>
      </c>
      <c r="BL56" s="41">
        <f t="shared" si="19"/>
        <v>0</v>
      </c>
      <c r="BM56" s="41">
        <f t="shared" si="19"/>
        <v>0</v>
      </c>
      <c r="BN56" s="41">
        <f t="shared" si="19"/>
        <v>0</v>
      </c>
      <c r="BO56" s="41">
        <f t="shared" si="19"/>
        <v>0</v>
      </c>
      <c r="BP56" s="41">
        <f t="shared" si="19"/>
        <v>0</v>
      </c>
      <c r="BQ56" s="41">
        <f t="shared" si="19"/>
        <v>0</v>
      </c>
      <c r="BR56" s="41">
        <f t="shared" si="19"/>
        <v>0</v>
      </c>
      <c r="BS56" s="41">
        <f t="shared" si="21"/>
        <v>0</v>
      </c>
      <c r="BT56" s="41">
        <f t="shared" si="21"/>
        <v>0</v>
      </c>
      <c r="BU56" s="41">
        <f t="shared" si="21"/>
        <v>0</v>
      </c>
      <c r="BV56" s="41">
        <f t="shared" si="21"/>
        <v>0</v>
      </c>
      <c r="BW56" s="41">
        <f t="shared" si="21"/>
        <v>0</v>
      </c>
      <c r="BX56" s="41">
        <f t="shared" si="21"/>
        <v>0</v>
      </c>
      <c r="BY56" s="41">
        <f t="shared" si="21"/>
        <v>0</v>
      </c>
      <c r="BZ56" s="41">
        <f t="shared" si="21"/>
        <v>0</v>
      </c>
      <c r="CA56" s="41">
        <f t="shared" si="21"/>
        <v>0</v>
      </c>
      <c r="CB56" s="41">
        <f t="shared" si="21"/>
        <v>0</v>
      </c>
      <c r="CC56" s="41">
        <f t="shared" si="21"/>
        <v>0</v>
      </c>
      <c r="CD56" s="41">
        <f t="shared" si="21"/>
        <v>0</v>
      </c>
      <c r="CE56" s="41">
        <f t="shared" si="21"/>
        <v>0</v>
      </c>
      <c r="CF56" s="41">
        <f t="shared" si="20"/>
        <v>0</v>
      </c>
      <c r="CG56" s="41">
        <f t="shared" si="20"/>
        <v>0</v>
      </c>
      <c r="CH56" s="41">
        <f t="shared" si="20"/>
        <v>0</v>
      </c>
      <c r="CI56" s="41">
        <f t="shared" si="20"/>
        <v>0</v>
      </c>
      <c r="CJ56" s="41">
        <f t="shared" si="20"/>
        <v>0</v>
      </c>
      <c r="CK56" s="41">
        <f t="shared" si="20"/>
        <v>0</v>
      </c>
      <c r="CL56" s="41">
        <f t="shared" si="20"/>
        <v>0</v>
      </c>
      <c r="CM56" s="41">
        <f t="shared" si="20"/>
        <v>0</v>
      </c>
      <c r="CN56" s="41">
        <f t="shared" si="20"/>
        <v>0</v>
      </c>
      <c r="CO56" s="41">
        <f t="shared" si="20"/>
        <v>0</v>
      </c>
      <c r="CP56" s="41">
        <f t="shared" si="20"/>
        <v>0</v>
      </c>
      <c r="CQ56" s="41">
        <f t="shared" si="20"/>
        <v>0</v>
      </c>
      <c r="CR56" s="41">
        <f t="shared" si="20"/>
        <v>0</v>
      </c>
      <c r="CS56" s="41">
        <f t="shared" si="20"/>
        <v>0</v>
      </c>
      <c r="CT56" s="41">
        <f t="shared" si="20"/>
        <v>0</v>
      </c>
      <c r="CU56" s="41">
        <f t="shared" ref="CU56:DD71" si="22">IF(CU$23-$O56+1&lt;=15,IF(CU$23&gt;=$O56,IF(CU$23&lt;=$W56,1,0),0),0)</f>
        <v>0</v>
      </c>
      <c r="CV56" s="41">
        <f t="shared" si="22"/>
        <v>0</v>
      </c>
      <c r="CW56" s="41">
        <f t="shared" si="22"/>
        <v>0</v>
      </c>
      <c r="CX56" s="41">
        <f t="shared" si="22"/>
        <v>0</v>
      </c>
      <c r="CY56" s="41">
        <f t="shared" si="22"/>
        <v>0</v>
      </c>
      <c r="CZ56" s="41">
        <f t="shared" si="22"/>
        <v>0</v>
      </c>
      <c r="DA56" s="41">
        <f t="shared" si="22"/>
        <v>0</v>
      </c>
      <c r="DB56" s="41">
        <f t="shared" si="22"/>
        <v>0</v>
      </c>
      <c r="DC56" s="41">
        <f t="shared" si="22"/>
        <v>0</v>
      </c>
      <c r="DD56" s="41">
        <f t="shared" si="22"/>
        <v>0</v>
      </c>
    </row>
    <row r="57" spans="1:108" s="41" customFormat="1" ht="41.95" customHeight="1">
      <c r="A57" s="675">
        <v>34</v>
      </c>
      <c r="B57" s="675"/>
      <c r="C57" s="676"/>
      <c r="D57" s="676"/>
      <c r="E57" s="676"/>
      <c r="F57" s="676"/>
      <c r="G57" s="676"/>
      <c r="H57" s="676"/>
      <c r="I57" s="676"/>
      <c r="J57" s="676"/>
      <c r="K57" s="677"/>
      <c r="L57" s="678"/>
      <c r="M57" s="678"/>
      <c r="N57" s="679"/>
      <c r="O57" s="680"/>
      <c r="P57" s="681"/>
      <c r="Q57" s="681"/>
      <c r="R57" s="681"/>
      <c r="S57" s="681"/>
      <c r="T57" s="681"/>
      <c r="U57" s="682" t="s">
        <v>81</v>
      </c>
      <c r="V57" s="682"/>
      <c r="W57" s="683"/>
      <c r="X57" s="683"/>
      <c r="Y57" s="683"/>
      <c r="Z57" s="683"/>
      <c r="AA57" s="683"/>
      <c r="AB57" s="684"/>
      <c r="AC57" s="670" t="str">
        <f t="shared" si="12"/>
        <v/>
      </c>
      <c r="AD57" s="671"/>
      <c r="AE57" s="672" t="s">
        <v>1</v>
      </c>
      <c r="AF57" s="673"/>
      <c r="AG57" s="674" t="str">
        <f t="shared" si="8"/>
        <v/>
      </c>
      <c r="AH57" s="674"/>
      <c r="AI57" s="672" t="s">
        <v>1</v>
      </c>
      <c r="AJ57" s="673"/>
      <c r="AK57" s="234"/>
      <c r="AM57" s="41">
        <f t="shared" si="18"/>
        <v>0</v>
      </c>
      <c r="AN57" s="41">
        <f t="shared" si="18"/>
        <v>0</v>
      </c>
      <c r="AO57" s="41">
        <f t="shared" si="18"/>
        <v>0</v>
      </c>
      <c r="AP57" s="41">
        <f t="shared" si="18"/>
        <v>0</v>
      </c>
      <c r="AQ57" s="41">
        <f t="shared" si="18"/>
        <v>0</v>
      </c>
      <c r="AR57" s="41">
        <f t="shared" si="18"/>
        <v>0</v>
      </c>
      <c r="AS57" s="41">
        <f t="shared" si="18"/>
        <v>0</v>
      </c>
      <c r="AT57" s="41">
        <f t="shared" si="18"/>
        <v>0</v>
      </c>
      <c r="AU57" s="41">
        <f t="shared" si="18"/>
        <v>0</v>
      </c>
      <c r="AV57" s="41">
        <f t="shared" si="18"/>
        <v>0</v>
      </c>
      <c r="AW57" s="41">
        <f t="shared" si="18"/>
        <v>0</v>
      </c>
      <c r="AX57" s="41">
        <f t="shared" si="18"/>
        <v>0</v>
      </c>
      <c r="AY57" s="41">
        <f t="shared" si="18"/>
        <v>0</v>
      </c>
      <c r="AZ57" s="41">
        <f t="shared" si="18"/>
        <v>0</v>
      </c>
      <c r="BA57" s="41">
        <f t="shared" si="18"/>
        <v>0</v>
      </c>
      <c r="BB57" s="41">
        <f t="shared" si="18"/>
        <v>0</v>
      </c>
      <c r="BC57" s="41">
        <f t="shared" si="19"/>
        <v>0</v>
      </c>
      <c r="BD57" s="41">
        <f t="shared" si="19"/>
        <v>0</v>
      </c>
      <c r="BE57" s="41">
        <f t="shared" si="19"/>
        <v>0</v>
      </c>
      <c r="BF57" s="41">
        <f t="shared" si="19"/>
        <v>0</v>
      </c>
      <c r="BG57" s="41">
        <f t="shared" si="19"/>
        <v>0</v>
      </c>
      <c r="BH57" s="41">
        <f t="shared" si="19"/>
        <v>0</v>
      </c>
      <c r="BI57" s="41">
        <f t="shared" si="19"/>
        <v>0</v>
      </c>
      <c r="BJ57" s="41">
        <f t="shared" si="19"/>
        <v>0</v>
      </c>
      <c r="BK57" s="41">
        <f t="shared" si="19"/>
        <v>0</v>
      </c>
      <c r="BL57" s="41">
        <f t="shared" si="19"/>
        <v>0</v>
      </c>
      <c r="BM57" s="41">
        <f t="shared" si="19"/>
        <v>0</v>
      </c>
      <c r="BN57" s="41">
        <f t="shared" si="19"/>
        <v>0</v>
      </c>
      <c r="BO57" s="41">
        <f t="shared" si="19"/>
        <v>0</v>
      </c>
      <c r="BP57" s="41">
        <f t="shared" si="19"/>
        <v>0</v>
      </c>
      <c r="BQ57" s="41">
        <f t="shared" si="19"/>
        <v>0</v>
      </c>
      <c r="BR57" s="41">
        <f t="shared" si="19"/>
        <v>0</v>
      </c>
      <c r="BS57" s="41">
        <f t="shared" si="21"/>
        <v>0</v>
      </c>
      <c r="BT57" s="41">
        <f t="shared" si="21"/>
        <v>0</v>
      </c>
      <c r="BU57" s="41">
        <f t="shared" si="21"/>
        <v>0</v>
      </c>
      <c r="BV57" s="41">
        <f t="shared" si="21"/>
        <v>0</v>
      </c>
      <c r="BW57" s="41">
        <f t="shared" si="21"/>
        <v>0</v>
      </c>
      <c r="BX57" s="41">
        <f t="shared" si="21"/>
        <v>0</v>
      </c>
      <c r="BY57" s="41">
        <f t="shared" si="21"/>
        <v>0</v>
      </c>
      <c r="BZ57" s="41">
        <f t="shared" si="21"/>
        <v>0</v>
      </c>
      <c r="CA57" s="41">
        <f t="shared" si="21"/>
        <v>0</v>
      </c>
      <c r="CB57" s="41">
        <f t="shared" si="21"/>
        <v>0</v>
      </c>
      <c r="CC57" s="41">
        <f t="shared" si="21"/>
        <v>0</v>
      </c>
      <c r="CD57" s="41">
        <f t="shared" si="21"/>
        <v>0</v>
      </c>
      <c r="CE57" s="41">
        <f t="shared" si="21"/>
        <v>0</v>
      </c>
      <c r="CF57" s="41">
        <f t="shared" si="20"/>
        <v>0</v>
      </c>
      <c r="CG57" s="41">
        <f t="shared" si="20"/>
        <v>0</v>
      </c>
      <c r="CH57" s="41">
        <f t="shared" si="20"/>
        <v>0</v>
      </c>
      <c r="CI57" s="41">
        <f t="shared" si="20"/>
        <v>0</v>
      </c>
      <c r="CJ57" s="41">
        <f t="shared" si="20"/>
        <v>0</v>
      </c>
      <c r="CK57" s="41">
        <f t="shared" si="20"/>
        <v>0</v>
      </c>
      <c r="CL57" s="41">
        <f t="shared" si="20"/>
        <v>0</v>
      </c>
      <c r="CM57" s="41">
        <f t="shared" si="20"/>
        <v>0</v>
      </c>
      <c r="CN57" s="41">
        <f t="shared" si="20"/>
        <v>0</v>
      </c>
      <c r="CO57" s="41">
        <f t="shared" si="20"/>
        <v>0</v>
      </c>
      <c r="CP57" s="41">
        <f t="shared" si="20"/>
        <v>0</v>
      </c>
      <c r="CQ57" s="41">
        <f t="shared" si="20"/>
        <v>0</v>
      </c>
      <c r="CR57" s="41">
        <f t="shared" si="20"/>
        <v>0</v>
      </c>
      <c r="CS57" s="41">
        <f t="shared" si="20"/>
        <v>0</v>
      </c>
      <c r="CT57" s="41">
        <f t="shared" si="20"/>
        <v>0</v>
      </c>
      <c r="CU57" s="41">
        <f t="shared" si="22"/>
        <v>0</v>
      </c>
      <c r="CV57" s="41">
        <f t="shared" si="22"/>
        <v>0</v>
      </c>
      <c r="CW57" s="41">
        <f t="shared" si="22"/>
        <v>0</v>
      </c>
      <c r="CX57" s="41">
        <f t="shared" si="22"/>
        <v>0</v>
      </c>
      <c r="CY57" s="41">
        <f t="shared" si="22"/>
        <v>0</v>
      </c>
      <c r="CZ57" s="41">
        <f t="shared" si="22"/>
        <v>0</v>
      </c>
      <c r="DA57" s="41">
        <f t="shared" si="22"/>
        <v>0</v>
      </c>
      <c r="DB57" s="41">
        <f t="shared" si="22"/>
        <v>0</v>
      </c>
      <c r="DC57" s="41">
        <f t="shared" si="22"/>
        <v>0</v>
      </c>
      <c r="DD57" s="41">
        <f t="shared" si="22"/>
        <v>0</v>
      </c>
    </row>
    <row r="58" spans="1:108" s="41" customFormat="1" ht="41.95" customHeight="1">
      <c r="A58" s="675">
        <v>35</v>
      </c>
      <c r="B58" s="675"/>
      <c r="C58" s="676"/>
      <c r="D58" s="676"/>
      <c r="E58" s="676"/>
      <c r="F58" s="676"/>
      <c r="G58" s="676"/>
      <c r="H58" s="676"/>
      <c r="I58" s="676"/>
      <c r="J58" s="676"/>
      <c r="K58" s="677"/>
      <c r="L58" s="678"/>
      <c r="M58" s="678"/>
      <c r="N58" s="679"/>
      <c r="O58" s="680"/>
      <c r="P58" s="681"/>
      <c r="Q58" s="681"/>
      <c r="R58" s="681"/>
      <c r="S58" s="681"/>
      <c r="T58" s="681"/>
      <c r="U58" s="682" t="s">
        <v>81</v>
      </c>
      <c r="V58" s="682"/>
      <c r="W58" s="683"/>
      <c r="X58" s="683"/>
      <c r="Y58" s="683"/>
      <c r="Z58" s="683"/>
      <c r="AA58" s="683"/>
      <c r="AB58" s="684"/>
      <c r="AC58" s="670" t="str">
        <f t="shared" si="12"/>
        <v/>
      </c>
      <c r="AD58" s="671"/>
      <c r="AE58" s="672" t="s">
        <v>1</v>
      </c>
      <c r="AF58" s="673"/>
      <c r="AG58" s="674" t="str">
        <f t="shared" si="8"/>
        <v/>
      </c>
      <c r="AH58" s="674"/>
      <c r="AI58" s="672" t="s">
        <v>1</v>
      </c>
      <c r="AJ58" s="673"/>
      <c r="AK58" s="234"/>
      <c r="AM58" s="41">
        <f t="shared" si="18"/>
        <v>0</v>
      </c>
      <c r="AN58" s="41">
        <f t="shared" si="18"/>
        <v>0</v>
      </c>
      <c r="AO58" s="41">
        <f t="shared" si="18"/>
        <v>0</v>
      </c>
      <c r="AP58" s="41">
        <f t="shared" si="18"/>
        <v>0</v>
      </c>
      <c r="AQ58" s="41">
        <f t="shared" si="18"/>
        <v>0</v>
      </c>
      <c r="AR58" s="41">
        <f t="shared" si="18"/>
        <v>0</v>
      </c>
      <c r="AS58" s="41">
        <f t="shared" si="18"/>
        <v>0</v>
      </c>
      <c r="AT58" s="41">
        <f t="shared" si="18"/>
        <v>0</v>
      </c>
      <c r="AU58" s="41">
        <f t="shared" si="18"/>
        <v>0</v>
      </c>
      <c r="AV58" s="41">
        <f t="shared" si="18"/>
        <v>0</v>
      </c>
      <c r="AW58" s="41">
        <f t="shared" si="18"/>
        <v>0</v>
      </c>
      <c r="AX58" s="41">
        <f t="shared" si="18"/>
        <v>0</v>
      </c>
      <c r="AY58" s="41">
        <f t="shared" si="18"/>
        <v>0</v>
      </c>
      <c r="AZ58" s="41">
        <f t="shared" si="18"/>
        <v>0</v>
      </c>
      <c r="BA58" s="41">
        <f t="shared" si="18"/>
        <v>0</v>
      </c>
      <c r="BB58" s="41">
        <f t="shared" si="18"/>
        <v>0</v>
      </c>
      <c r="BC58" s="41">
        <f t="shared" si="19"/>
        <v>0</v>
      </c>
      <c r="BD58" s="41">
        <f t="shared" si="19"/>
        <v>0</v>
      </c>
      <c r="BE58" s="41">
        <f t="shared" si="19"/>
        <v>0</v>
      </c>
      <c r="BF58" s="41">
        <f t="shared" si="19"/>
        <v>0</v>
      </c>
      <c r="BG58" s="41">
        <f t="shared" si="19"/>
        <v>0</v>
      </c>
      <c r="BH58" s="41">
        <f t="shared" si="19"/>
        <v>0</v>
      </c>
      <c r="BI58" s="41">
        <f t="shared" si="19"/>
        <v>0</v>
      </c>
      <c r="BJ58" s="41">
        <f t="shared" si="19"/>
        <v>0</v>
      </c>
      <c r="BK58" s="41">
        <f t="shared" si="19"/>
        <v>0</v>
      </c>
      <c r="BL58" s="41">
        <f t="shared" si="19"/>
        <v>0</v>
      </c>
      <c r="BM58" s="41">
        <f t="shared" si="19"/>
        <v>0</v>
      </c>
      <c r="BN58" s="41">
        <f t="shared" si="19"/>
        <v>0</v>
      </c>
      <c r="BO58" s="41">
        <f t="shared" si="19"/>
        <v>0</v>
      </c>
      <c r="BP58" s="41">
        <f t="shared" si="19"/>
        <v>0</v>
      </c>
      <c r="BQ58" s="41">
        <f t="shared" si="19"/>
        <v>0</v>
      </c>
      <c r="BR58" s="41">
        <f t="shared" si="19"/>
        <v>0</v>
      </c>
      <c r="BS58" s="41">
        <f t="shared" si="21"/>
        <v>0</v>
      </c>
      <c r="BT58" s="41">
        <f t="shared" si="21"/>
        <v>0</v>
      </c>
      <c r="BU58" s="41">
        <f t="shared" si="21"/>
        <v>0</v>
      </c>
      <c r="BV58" s="41">
        <f t="shared" si="21"/>
        <v>0</v>
      </c>
      <c r="BW58" s="41">
        <f t="shared" si="21"/>
        <v>0</v>
      </c>
      <c r="BX58" s="41">
        <f t="shared" si="21"/>
        <v>0</v>
      </c>
      <c r="BY58" s="41">
        <f t="shared" si="21"/>
        <v>0</v>
      </c>
      <c r="BZ58" s="41">
        <f t="shared" si="21"/>
        <v>0</v>
      </c>
      <c r="CA58" s="41">
        <f t="shared" si="21"/>
        <v>0</v>
      </c>
      <c r="CB58" s="41">
        <f t="shared" si="21"/>
        <v>0</v>
      </c>
      <c r="CC58" s="41">
        <f t="shared" si="21"/>
        <v>0</v>
      </c>
      <c r="CD58" s="41">
        <f t="shared" si="21"/>
        <v>0</v>
      </c>
      <c r="CE58" s="41">
        <f t="shared" si="21"/>
        <v>0</v>
      </c>
      <c r="CF58" s="41">
        <f t="shared" si="20"/>
        <v>0</v>
      </c>
      <c r="CG58" s="41">
        <f t="shared" si="20"/>
        <v>0</v>
      </c>
      <c r="CH58" s="41">
        <f t="shared" si="20"/>
        <v>0</v>
      </c>
      <c r="CI58" s="41">
        <f t="shared" si="20"/>
        <v>0</v>
      </c>
      <c r="CJ58" s="41">
        <f t="shared" si="20"/>
        <v>0</v>
      </c>
      <c r="CK58" s="41">
        <f t="shared" si="20"/>
        <v>0</v>
      </c>
      <c r="CL58" s="41">
        <f t="shared" si="20"/>
        <v>0</v>
      </c>
      <c r="CM58" s="41">
        <f t="shared" si="20"/>
        <v>0</v>
      </c>
      <c r="CN58" s="41">
        <f t="shared" si="20"/>
        <v>0</v>
      </c>
      <c r="CO58" s="41">
        <f t="shared" si="20"/>
        <v>0</v>
      </c>
      <c r="CP58" s="41">
        <f t="shared" si="20"/>
        <v>0</v>
      </c>
      <c r="CQ58" s="41">
        <f t="shared" si="20"/>
        <v>0</v>
      </c>
      <c r="CR58" s="41">
        <f t="shared" si="20"/>
        <v>0</v>
      </c>
      <c r="CS58" s="41">
        <f t="shared" si="20"/>
        <v>0</v>
      </c>
      <c r="CT58" s="41">
        <f t="shared" si="20"/>
        <v>0</v>
      </c>
      <c r="CU58" s="41">
        <f t="shared" si="22"/>
        <v>0</v>
      </c>
      <c r="CV58" s="41">
        <f t="shared" si="22"/>
        <v>0</v>
      </c>
      <c r="CW58" s="41">
        <f t="shared" si="22"/>
        <v>0</v>
      </c>
      <c r="CX58" s="41">
        <f t="shared" si="22"/>
        <v>0</v>
      </c>
      <c r="CY58" s="41">
        <f t="shared" si="22"/>
        <v>0</v>
      </c>
      <c r="CZ58" s="41">
        <f t="shared" si="22"/>
        <v>0</v>
      </c>
      <c r="DA58" s="41">
        <f t="shared" si="22"/>
        <v>0</v>
      </c>
      <c r="DB58" s="41">
        <f t="shared" si="22"/>
        <v>0</v>
      </c>
      <c r="DC58" s="41">
        <f t="shared" si="22"/>
        <v>0</v>
      </c>
      <c r="DD58" s="41">
        <f t="shared" si="22"/>
        <v>0</v>
      </c>
    </row>
    <row r="59" spans="1:108" ht="41.95" customHeight="1">
      <c r="A59" s="675">
        <v>36</v>
      </c>
      <c r="B59" s="675"/>
      <c r="C59" s="676"/>
      <c r="D59" s="676"/>
      <c r="E59" s="676"/>
      <c r="F59" s="676"/>
      <c r="G59" s="676"/>
      <c r="H59" s="676"/>
      <c r="I59" s="676"/>
      <c r="J59" s="676"/>
      <c r="K59" s="677"/>
      <c r="L59" s="678"/>
      <c r="M59" s="678"/>
      <c r="N59" s="679"/>
      <c r="O59" s="680"/>
      <c r="P59" s="681"/>
      <c r="Q59" s="681"/>
      <c r="R59" s="681"/>
      <c r="S59" s="681"/>
      <c r="T59" s="681"/>
      <c r="U59" s="682" t="s">
        <v>81</v>
      </c>
      <c r="V59" s="682"/>
      <c r="W59" s="683"/>
      <c r="X59" s="683"/>
      <c r="Y59" s="683"/>
      <c r="Z59" s="683"/>
      <c r="AA59" s="683"/>
      <c r="AB59" s="684"/>
      <c r="AC59" s="670" t="str">
        <f t="shared" si="12"/>
        <v/>
      </c>
      <c r="AD59" s="671"/>
      <c r="AE59" s="672" t="s">
        <v>1</v>
      </c>
      <c r="AF59" s="673"/>
      <c r="AG59" s="674" t="str">
        <f t="shared" si="8"/>
        <v/>
      </c>
      <c r="AH59" s="674"/>
      <c r="AI59" s="672" t="s">
        <v>1</v>
      </c>
      <c r="AJ59" s="673"/>
      <c r="AK59" s="234"/>
      <c r="AM59" s="41">
        <f t="shared" si="18"/>
        <v>0</v>
      </c>
      <c r="AN59" s="41">
        <f t="shared" si="18"/>
        <v>0</v>
      </c>
      <c r="AO59" s="41">
        <f t="shared" si="18"/>
        <v>0</v>
      </c>
      <c r="AP59" s="41">
        <f t="shared" si="18"/>
        <v>0</v>
      </c>
      <c r="AQ59" s="41">
        <f t="shared" si="18"/>
        <v>0</v>
      </c>
      <c r="AR59" s="41">
        <f t="shared" si="18"/>
        <v>0</v>
      </c>
      <c r="AS59" s="41">
        <f t="shared" si="18"/>
        <v>0</v>
      </c>
      <c r="AT59" s="41">
        <f t="shared" si="18"/>
        <v>0</v>
      </c>
      <c r="AU59" s="41">
        <f t="shared" si="18"/>
        <v>0</v>
      </c>
      <c r="AV59" s="41">
        <f t="shared" si="18"/>
        <v>0</v>
      </c>
      <c r="AW59" s="41">
        <f t="shared" si="18"/>
        <v>0</v>
      </c>
      <c r="AX59" s="41">
        <f t="shared" si="18"/>
        <v>0</v>
      </c>
      <c r="AY59" s="41">
        <f t="shared" si="18"/>
        <v>0</v>
      </c>
      <c r="AZ59" s="41">
        <f t="shared" si="18"/>
        <v>0</v>
      </c>
      <c r="BA59" s="41">
        <f t="shared" si="18"/>
        <v>0</v>
      </c>
      <c r="BB59" s="41">
        <f t="shared" si="18"/>
        <v>0</v>
      </c>
      <c r="BC59" s="41">
        <f t="shared" si="19"/>
        <v>0</v>
      </c>
      <c r="BD59" s="41">
        <f t="shared" si="19"/>
        <v>0</v>
      </c>
      <c r="BE59" s="41">
        <f t="shared" si="19"/>
        <v>0</v>
      </c>
      <c r="BF59" s="41">
        <f t="shared" si="19"/>
        <v>0</v>
      </c>
      <c r="BG59" s="41">
        <f t="shared" si="19"/>
        <v>0</v>
      </c>
      <c r="BH59" s="41">
        <f t="shared" si="19"/>
        <v>0</v>
      </c>
      <c r="BI59" s="41">
        <f t="shared" si="19"/>
        <v>0</v>
      </c>
      <c r="BJ59" s="41">
        <f t="shared" si="19"/>
        <v>0</v>
      </c>
      <c r="BK59" s="41">
        <f t="shared" si="19"/>
        <v>0</v>
      </c>
      <c r="BL59" s="41">
        <f t="shared" si="19"/>
        <v>0</v>
      </c>
      <c r="BM59" s="41">
        <f t="shared" si="19"/>
        <v>0</v>
      </c>
      <c r="BN59" s="41">
        <f t="shared" si="19"/>
        <v>0</v>
      </c>
      <c r="BO59" s="41">
        <f t="shared" si="19"/>
        <v>0</v>
      </c>
      <c r="BP59" s="41">
        <f t="shared" si="19"/>
        <v>0</v>
      </c>
      <c r="BQ59" s="41">
        <f t="shared" si="19"/>
        <v>0</v>
      </c>
      <c r="BR59" s="41">
        <f t="shared" si="19"/>
        <v>0</v>
      </c>
      <c r="BS59" s="41">
        <f t="shared" si="21"/>
        <v>0</v>
      </c>
      <c r="BT59" s="41">
        <f t="shared" si="21"/>
        <v>0</v>
      </c>
      <c r="BU59" s="41">
        <f t="shared" si="21"/>
        <v>0</v>
      </c>
      <c r="BV59" s="41">
        <f t="shared" si="21"/>
        <v>0</v>
      </c>
      <c r="BW59" s="41">
        <f t="shared" si="21"/>
        <v>0</v>
      </c>
      <c r="BX59" s="41">
        <f t="shared" si="21"/>
        <v>0</v>
      </c>
      <c r="BY59" s="41">
        <f t="shared" si="21"/>
        <v>0</v>
      </c>
      <c r="BZ59" s="41">
        <f t="shared" si="21"/>
        <v>0</v>
      </c>
      <c r="CA59" s="41">
        <f t="shared" si="21"/>
        <v>0</v>
      </c>
      <c r="CB59" s="41">
        <f t="shared" si="21"/>
        <v>0</v>
      </c>
      <c r="CC59" s="41">
        <f t="shared" si="21"/>
        <v>0</v>
      </c>
      <c r="CD59" s="41">
        <f t="shared" si="21"/>
        <v>0</v>
      </c>
      <c r="CE59" s="41">
        <f t="shared" si="21"/>
        <v>0</v>
      </c>
      <c r="CF59" s="41">
        <f t="shared" si="20"/>
        <v>0</v>
      </c>
      <c r="CG59" s="41">
        <f t="shared" si="20"/>
        <v>0</v>
      </c>
      <c r="CH59" s="41">
        <f t="shared" si="20"/>
        <v>0</v>
      </c>
      <c r="CI59" s="41">
        <f t="shared" si="20"/>
        <v>0</v>
      </c>
      <c r="CJ59" s="41">
        <f t="shared" si="20"/>
        <v>0</v>
      </c>
      <c r="CK59" s="41">
        <f t="shared" si="20"/>
        <v>0</v>
      </c>
      <c r="CL59" s="41">
        <f t="shared" si="20"/>
        <v>0</v>
      </c>
      <c r="CM59" s="41">
        <f t="shared" si="20"/>
        <v>0</v>
      </c>
      <c r="CN59" s="41">
        <f t="shared" si="20"/>
        <v>0</v>
      </c>
      <c r="CO59" s="41">
        <f t="shared" si="20"/>
        <v>0</v>
      </c>
      <c r="CP59" s="41">
        <f t="shared" si="20"/>
        <v>0</v>
      </c>
      <c r="CQ59" s="41">
        <f t="shared" si="20"/>
        <v>0</v>
      </c>
      <c r="CR59" s="41">
        <f t="shared" si="20"/>
        <v>0</v>
      </c>
      <c r="CS59" s="41">
        <f t="shared" si="20"/>
        <v>0</v>
      </c>
      <c r="CT59" s="41">
        <f t="shared" si="20"/>
        <v>0</v>
      </c>
      <c r="CU59" s="41">
        <f t="shared" si="22"/>
        <v>0</v>
      </c>
      <c r="CV59" s="41">
        <f t="shared" si="22"/>
        <v>0</v>
      </c>
      <c r="CW59" s="41">
        <f t="shared" si="22"/>
        <v>0</v>
      </c>
      <c r="CX59" s="41">
        <f t="shared" si="22"/>
        <v>0</v>
      </c>
      <c r="CY59" s="41">
        <f t="shared" si="22"/>
        <v>0</v>
      </c>
      <c r="CZ59" s="41">
        <f t="shared" si="22"/>
        <v>0</v>
      </c>
      <c r="DA59" s="41">
        <f t="shared" si="22"/>
        <v>0</v>
      </c>
      <c r="DB59" s="41">
        <f t="shared" si="22"/>
        <v>0</v>
      </c>
      <c r="DC59" s="41">
        <f t="shared" si="22"/>
        <v>0</v>
      </c>
      <c r="DD59" s="41">
        <f t="shared" si="22"/>
        <v>0</v>
      </c>
    </row>
    <row r="60" spans="1:108" ht="41.95" customHeight="1">
      <c r="A60" s="675">
        <v>37</v>
      </c>
      <c r="B60" s="675"/>
      <c r="C60" s="676"/>
      <c r="D60" s="676"/>
      <c r="E60" s="676"/>
      <c r="F60" s="676"/>
      <c r="G60" s="676"/>
      <c r="H60" s="676"/>
      <c r="I60" s="676"/>
      <c r="J60" s="676"/>
      <c r="K60" s="677"/>
      <c r="L60" s="678"/>
      <c r="M60" s="678"/>
      <c r="N60" s="679"/>
      <c r="O60" s="680"/>
      <c r="P60" s="681"/>
      <c r="Q60" s="681"/>
      <c r="R60" s="681"/>
      <c r="S60" s="681"/>
      <c r="T60" s="681"/>
      <c r="U60" s="682" t="s">
        <v>81</v>
      </c>
      <c r="V60" s="682"/>
      <c r="W60" s="683"/>
      <c r="X60" s="683"/>
      <c r="Y60" s="683"/>
      <c r="Z60" s="683"/>
      <c r="AA60" s="683"/>
      <c r="AB60" s="684"/>
      <c r="AC60" s="670" t="str">
        <f t="shared" si="12"/>
        <v/>
      </c>
      <c r="AD60" s="671"/>
      <c r="AE60" s="672" t="s">
        <v>1</v>
      </c>
      <c r="AF60" s="673"/>
      <c r="AG60" s="674" t="str">
        <f t="shared" si="8"/>
        <v/>
      </c>
      <c r="AH60" s="674"/>
      <c r="AI60" s="672" t="s">
        <v>1</v>
      </c>
      <c r="AJ60" s="673"/>
      <c r="AK60" s="234"/>
      <c r="AM60" s="41">
        <f t="shared" si="18"/>
        <v>0</v>
      </c>
      <c r="AN60" s="41">
        <f t="shared" si="18"/>
        <v>0</v>
      </c>
      <c r="AO60" s="41">
        <f t="shared" si="18"/>
        <v>0</v>
      </c>
      <c r="AP60" s="41">
        <f t="shared" si="18"/>
        <v>0</v>
      </c>
      <c r="AQ60" s="41">
        <f t="shared" si="18"/>
        <v>0</v>
      </c>
      <c r="AR60" s="41">
        <f t="shared" si="18"/>
        <v>0</v>
      </c>
      <c r="AS60" s="41">
        <f t="shared" si="18"/>
        <v>0</v>
      </c>
      <c r="AT60" s="41">
        <f t="shared" si="18"/>
        <v>0</v>
      </c>
      <c r="AU60" s="41">
        <f t="shared" si="18"/>
        <v>0</v>
      </c>
      <c r="AV60" s="41">
        <f t="shared" si="18"/>
        <v>0</v>
      </c>
      <c r="AW60" s="41">
        <f t="shared" si="18"/>
        <v>0</v>
      </c>
      <c r="AX60" s="41">
        <f t="shared" si="18"/>
        <v>0</v>
      </c>
      <c r="AY60" s="41">
        <f t="shared" si="18"/>
        <v>0</v>
      </c>
      <c r="AZ60" s="41">
        <f t="shared" si="18"/>
        <v>0</v>
      </c>
      <c r="BA60" s="41">
        <f t="shared" si="18"/>
        <v>0</v>
      </c>
      <c r="BB60" s="41">
        <f t="shared" ref="AM60:BB76" si="23">IF(BB$23-$O60+1&lt;=15,IF(BB$23&gt;=$O60,IF(BB$23&lt;=$W60,1,0),0),0)</f>
        <v>0</v>
      </c>
      <c r="BC60" s="41">
        <f t="shared" si="19"/>
        <v>0</v>
      </c>
      <c r="BD60" s="41">
        <f t="shared" si="19"/>
        <v>0</v>
      </c>
      <c r="BE60" s="41">
        <f t="shared" si="19"/>
        <v>0</v>
      </c>
      <c r="BF60" s="41">
        <f t="shared" si="19"/>
        <v>0</v>
      </c>
      <c r="BG60" s="41">
        <f t="shared" si="19"/>
        <v>0</v>
      </c>
      <c r="BH60" s="41">
        <f t="shared" si="19"/>
        <v>0</v>
      </c>
      <c r="BI60" s="41">
        <f t="shared" si="19"/>
        <v>0</v>
      </c>
      <c r="BJ60" s="41">
        <f t="shared" si="19"/>
        <v>0</v>
      </c>
      <c r="BK60" s="41">
        <f t="shared" si="19"/>
        <v>0</v>
      </c>
      <c r="BL60" s="41">
        <f t="shared" si="19"/>
        <v>0</v>
      </c>
      <c r="BM60" s="41">
        <f t="shared" si="19"/>
        <v>0</v>
      </c>
      <c r="BN60" s="41">
        <f t="shared" si="19"/>
        <v>0</v>
      </c>
      <c r="BO60" s="41">
        <f t="shared" si="19"/>
        <v>0</v>
      </c>
      <c r="BP60" s="41">
        <f t="shared" si="19"/>
        <v>0</v>
      </c>
      <c r="BQ60" s="41">
        <f t="shared" si="19"/>
        <v>0</v>
      </c>
      <c r="BR60" s="41">
        <f t="shared" si="19"/>
        <v>0</v>
      </c>
      <c r="BS60" s="41">
        <f t="shared" si="21"/>
        <v>0</v>
      </c>
      <c r="BT60" s="41">
        <f t="shared" si="21"/>
        <v>0</v>
      </c>
      <c r="BU60" s="41">
        <f t="shared" si="21"/>
        <v>0</v>
      </c>
      <c r="BV60" s="41">
        <f t="shared" si="21"/>
        <v>0</v>
      </c>
      <c r="BW60" s="41">
        <f t="shared" si="21"/>
        <v>0</v>
      </c>
      <c r="BX60" s="41">
        <f t="shared" si="21"/>
        <v>0</v>
      </c>
      <c r="BY60" s="41">
        <f t="shared" si="21"/>
        <v>0</v>
      </c>
      <c r="BZ60" s="41">
        <f t="shared" si="21"/>
        <v>0</v>
      </c>
      <c r="CA60" s="41">
        <f t="shared" si="21"/>
        <v>0</v>
      </c>
      <c r="CB60" s="41">
        <f t="shared" si="21"/>
        <v>0</v>
      </c>
      <c r="CC60" s="41">
        <f t="shared" si="21"/>
        <v>0</v>
      </c>
      <c r="CD60" s="41">
        <f t="shared" si="21"/>
        <v>0</v>
      </c>
      <c r="CE60" s="41">
        <f t="shared" si="21"/>
        <v>0</v>
      </c>
      <c r="CF60" s="41">
        <f t="shared" si="20"/>
        <v>0</v>
      </c>
      <c r="CG60" s="41">
        <f t="shared" si="20"/>
        <v>0</v>
      </c>
      <c r="CH60" s="41">
        <f t="shared" si="20"/>
        <v>0</v>
      </c>
      <c r="CI60" s="41">
        <f t="shared" si="20"/>
        <v>0</v>
      </c>
      <c r="CJ60" s="41">
        <f t="shared" si="20"/>
        <v>0</v>
      </c>
      <c r="CK60" s="41">
        <f t="shared" si="20"/>
        <v>0</v>
      </c>
      <c r="CL60" s="41">
        <f t="shared" si="20"/>
        <v>0</v>
      </c>
      <c r="CM60" s="41">
        <f t="shared" si="20"/>
        <v>0</v>
      </c>
      <c r="CN60" s="41">
        <f t="shared" si="20"/>
        <v>0</v>
      </c>
      <c r="CO60" s="41">
        <f t="shared" si="20"/>
        <v>0</v>
      </c>
      <c r="CP60" s="41">
        <f t="shared" si="20"/>
        <v>0</v>
      </c>
      <c r="CQ60" s="41">
        <f t="shared" si="20"/>
        <v>0</v>
      </c>
      <c r="CR60" s="41">
        <f t="shared" si="20"/>
        <v>0</v>
      </c>
      <c r="CS60" s="41">
        <f t="shared" si="20"/>
        <v>0</v>
      </c>
      <c r="CT60" s="41">
        <f t="shared" si="20"/>
        <v>0</v>
      </c>
      <c r="CU60" s="41">
        <f t="shared" si="22"/>
        <v>0</v>
      </c>
      <c r="CV60" s="41">
        <f t="shared" si="22"/>
        <v>0</v>
      </c>
      <c r="CW60" s="41">
        <f t="shared" si="22"/>
        <v>0</v>
      </c>
      <c r="CX60" s="41">
        <f t="shared" si="22"/>
        <v>0</v>
      </c>
      <c r="CY60" s="41">
        <f t="shared" si="22"/>
        <v>0</v>
      </c>
      <c r="CZ60" s="41">
        <f t="shared" si="22"/>
        <v>0</v>
      </c>
      <c r="DA60" s="41">
        <f t="shared" si="22"/>
        <v>0</v>
      </c>
      <c r="DB60" s="41">
        <f t="shared" si="22"/>
        <v>0</v>
      </c>
      <c r="DC60" s="41">
        <f t="shared" si="22"/>
        <v>0</v>
      </c>
      <c r="DD60" s="41">
        <f t="shared" si="22"/>
        <v>0</v>
      </c>
    </row>
    <row r="61" spans="1:108" ht="41.95" customHeight="1">
      <c r="A61" s="675">
        <v>38</v>
      </c>
      <c r="B61" s="675"/>
      <c r="C61" s="676"/>
      <c r="D61" s="676"/>
      <c r="E61" s="676"/>
      <c r="F61" s="676"/>
      <c r="G61" s="676"/>
      <c r="H61" s="676"/>
      <c r="I61" s="676"/>
      <c r="J61" s="676"/>
      <c r="K61" s="677"/>
      <c r="L61" s="678"/>
      <c r="M61" s="678"/>
      <c r="N61" s="679"/>
      <c r="O61" s="680"/>
      <c r="P61" s="681"/>
      <c r="Q61" s="681"/>
      <c r="R61" s="681"/>
      <c r="S61" s="681"/>
      <c r="T61" s="681"/>
      <c r="U61" s="682" t="s">
        <v>81</v>
      </c>
      <c r="V61" s="682"/>
      <c r="W61" s="683"/>
      <c r="X61" s="683"/>
      <c r="Y61" s="683"/>
      <c r="Z61" s="683"/>
      <c r="AA61" s="683"/>
      <c r="AB61" s="684"/>
      <c r="AC61" s="670" t="str">
        <f t="shared" si="12"/>
        <v/>
      </c>
      <c r="AD61" s="671"/>
      <c r="AE61" s="672" t="s">
        <v>1</v>
      </c>
      <c r="AF61" s="673"/>
      <c r="AG61" s="674" t="str">
        <f t="shared" si="8"/>
        <v/>
      </c>
      <c r="AH61" s="674"/>
      <c r="AI61" s="672" t="s">
        <v>1</v>
      </c>
      <c r="AJ61" s="673"/>
      <c r="AK61" s="234"/>
      <c r="AM61" s="41">
        <f t="shared" si="23"/>
        <v>0</v>
      </c>
      <c r="AN61" s="41">
        <f t="shared" si="23"/>
        <v>0</v>
      </c>
      <c r="AO61" s="41">
        <f t="shared" si="23"/>
        <v>0</v>
      </c>
      <c r="AP61" s="41">
        <f t="shared" si="23"/>
        <v>0</v>
      </c>
      <c r="AQ61" s="41">
        <f t="shared" si="23"/>
        <v>0</v>
      </c>
      <c r="AR61" s="41">
        <f t="shared" si="23"/>
        <v>0</v>
      </c>
      <c r="AS61" s="41">
        <f t="shared" si="23"/>
        <v>0</v>
      </c>
      <c r="AT61" s="41">
        <f t="shared" si="23"/>
        <v>0</v>
      </c>
      <c r="AU61" s="41">
        <f t="shared" si="23"/>
        <v>0</v>
      </c>
      <c r="AV61" s="41">
        <f t="shared" si="23"/>
        <v>0</v>
      </c>
      <c r="AW61" s="41">
        <f t="shared" si="23"/>
        <v>0</v>
      </c>
      <c r="AX61" s="41">
        <f t="shared" si="23"/>
        <v>0</v>
      </c>
      <c r="AY61" s="41">
        <f t="shared" si="23"/>
        <v>0</v>
      </c>
      <c r="AZ61" s="41">
        <f t="shared" si="23"/>
        <v>0</v>
      </c>
      <c r="BA61" s="41">
        <f t="shared" si="23"/>
        <v>0</v>
      </c>
      <c r="BB61" s="41">
        <f t="shared" si="23"/>
        <v>0</v>
      </c>
      <c r="BC61" s="41">
        <f t="shared" si="19"/>
        <v>0</v>
      </c>
      <c r="BD61" s="41">
        <f t="shared" si="19"/>
        <v>0</v>
      </c>
      <c r="BE61" s="41">
        <f t="shared" si="19"/>
        <v>0</v>
      </c>
      <c r="BF61" s="41">
        <f t="shared" si="19"/>
        <v>0</v>
      </c>
      <c r="BG61" s="41">
        <f t="shared" si="19"/>
        <v>0</v>
      </c>
      <c r="BH61" s="41">
        <f t="shared" si="19"/>
        <v>0</v>
      </c>
      <c r="BI61" s="41">
        <f t="shared" si="19"/>
        <v>0</v>
      </c>
      <c r="BJ61" s="41">
        <f t="shared" si="19"/>
        <v>0</v>
      </c>
      <c r="BK61" s="41">
        <f t="shared" si="19"/>
        <v>0</v>
      </c>
      <c r="BL61" s="41">
        <f t="shared" si="19"/>
        <v>0</v>
      </c>
      <c r="BM61" s="41">
        <f t="shared" si="19"/>
        <v>0</v>
      </c>
      <c r="BN61" s="41">
        <f t="shared" si="19"/>
        <v>0</v>
      </c>
      <c r="BO61" s="41">
        <f t="shared" si="19"/>
        <v>0</v>
      </c>
      <c r="BP61" s="41">
        <f t="shared" si="19"/>
        <v>0</v>
      </c>
      <c r="BQ61" s="41">
        <f t="shared" ref="BC61:BR77" si="24">IF(BQ$23-$O61+1&lt;=15,IF(BQ$23&gt;=$O61,IF(BQ$23&lt;=$W61,1,0),0),0)</f>
        <v>0</v>
      </c>
      <c r="BR61" s="41">
        <f t="shared" si="24"/>
        <v>0</v>
      </c>
      <c r="BS61" s="41">
        <f t="shared" si="21"/>
        <v>0</v>
      </c>
      <c r="BT61" s="41">
        <f t="shared" si="21"/>
        <v>0</v>
      </c>
      <c r="BU61" s="41">
        <f t="shared" si="21"/>
        <v>0</v>
      </c>
      <c r="BV61" s="41">
        <f t="shared" si="21"/>
        <v>0</v>
      </c>
      <c r="BW61" s="41">
        <f t="shared" si="21"/>
        <v>0</v>
      </c>
      <c r="BX61" s="41">
        <f t="shared" si="21"/>
        <v>0</v>
      </c>
      <c r="BY61" s="41">
        <f t="shared" si="21"/>
        <v>0</v>
      </c>
      <c r="BZ61" s="41">
        <f t="shared" si="21"/>
        <v>0</v>
      </c>
      <c r="CA61" s="41">
        <f t="shared" si="21"/>
        <v>0</v>
      </c>
      <c r="CB61" s="41">
        <f t="shared" si="21"/>
        <v>0</v>
      </c>
      <c r="CC61" s="41">
        <f t="shared" si="21"/>
        <v>0</v>
      </c>
      <c r="CD61" s="41">
        <f t="shared" si="21"/>
        <v>0</v>
      </c>
      <c r="CE61" s="41">
        <f t="shared" si="21"/>
        <v>0</v>
      </c>
      <c r="CF61" s="41">
        <f t="shared" ref="CF61:CU76" si="25">IF(CF$23-$O61+1&lt;=15,IF(CF$23&gt;=$O61,IF(CF$23&lt;=$W61,1,0),0),0)</f>
        <v>0</v>
      </c>
      <c r="CG61" s="41">
        <f t="shared" si="25"/>
        <v>0</v>
      </c>
      <c r="CH61" s="41">
        <f t="shared" si="25"/>
        <v>0</v>
      </c>
      <c r="CI61" s="41">
        <f t="shared" si="25"/>
        <v>0</v>
      </c>
      <c r="CJ61" s="41">
        <f t="shared" si="25"/>
        <v>0</v>
      </c>
      <c r="CK61" s="41">
        <f t="shared" si="25"/>
        <v>0</v>
      </c>
      <c r="CL61" s="41">
        <f t="shared" si="25"/>
        <v>0</v>
      </c>
      <c r="CM61" s="41">
        <f t="shared" si="25"/>
        <v>0</v>
      </c>
      <c r="CN61" s="41">
        <f t="shared" si="25"/>
        <v>0</v>
      </c>
      <c r="CO61" s="41">
        <f t="shared" si="25"/>
        <v>0</v>
      </c>
      <c r="CP61" s="41">
        <f t="shared" si="25"/>
        <v>0</v>
      </c>
      <c r="CQ61" s="41">
        <f t="shared" si="25"/>
        <v>0</v>
      </c>
      <c r="CR61" s="41">
        <f t="shared" si="25"/>
        <v>0</v>
      </c>
      <c r="CS61" s="41">
        <f t="shared" si="25"/>
        <v>0</v>
      </c>
      <c r="CT61" s="41">
        <f t="shared" si="25"/>
        <v>0</v>
      </c>
      <c r="CU61" s="41">
        <f t="shared" si="25"/>
        <v>0</v>
      </c>
      <c r="CV61" s="41">
        <f t="shared" si="22"/>
        <v>0</v>
      </c>
      <c r="CW61" s="41">
        <f t="shared" si="22"/>
        <v>0</v>
      </c>
      <c r="CX61" s="41">
        <f t="shared" si="22"/>
        <v>0</v>
      </c>
      <c r="CY61" s="41">
        <f t="shared" si="22"/>
        <v>0</v>
      </c>
      <c r="CZ61" s="41">
        <f t="shared" si="22"/>
        <v>0</v>
      </c>
      <c r="DA61" s="41">
        <f t="shared" si="22"/>
        <v>0</v>
      </c>
      <c r="DB61" s="41">
        <f t="shared" si="22"/>
        <v>0</v>
      </c>
      <c r="DC61" s="41">
        <f t="shared" si="22"/>
        <v>0</v>
      </c>
      <c r="DD61" s="41">
        <f t="shared" si="22"/>
        <v>0</v>
      </c>
    </row>
    <row r="62" spans="1:108" ht="41.95" customHeight="1">
      <c r="A62" s="675">
        <v>39</v>
      </c>
      <c r="B62" s="675"/>
      <c r="C62" s="676"/>
      <c r="D62" s="676"/>
      <c r="E62" s="676"/>
      <c r="F62" s="676"/>
      <c r="G62" s="676"/>
      <c r="H62" s="676"/>
      <c r="I62" s="676"/>
      <c r="J62" s="676"/>
      <c r="K62" s="677"/>
      <c r="L62" s="678"/>
      <c r="M62" s="678"/>
      <c r="N62" s="679"/>
      <c r="O62" s="680"/>
      <c r="P62" s="681"/>
      <c r="Q62" s="681"/>
      <c r="R62" s="681"/>
      <c r="S62" s="681"/>
      <c r="T62" s="681"/>
      <c r="U62" s="682" t="s">
        <v>81</v>
      </c>
      <c r="V62" s="682"/>
      <c r="W62" s="683"/>
      <c r="X62" s="683"/>
      <c r="Y62" s="683"/>
      <c r="Z62" s="683"/>
      <c r="AA62" s="683"/>
      <c r="AB62" s="684"/>
      <c r="AC62" s="670" t="str">
        <f t="shared" si="12"/>
        <v/>
      </c>
      <c r="AD62" s="671"/>
      <c r="AE62" s="672" t="s">
        <v>1</v>
      </c>
      <c r="AF62" s="673"/>
      <c r="AG62" s="674" t="str">
        <f t="shared" si="8"/>
        <v/>
      </c>
      <c r="AH62" s="674"/>
      <c r="AI62" s="672" t="s">
        <v>1</v>
      </c>
      <c r="AJ62" s="673"/>
      <c r="AK62" s="234"/>
      <c r="AM62" s="41">
        <f t="shared" si="23"/>
        <v>0</v>
      </c>
      <c r="AN62" s="41">
        <f t="shared" si="23"/>
        <v>0</v>
      </c>
      <c r="AO62" s="41">
        <f t="shared" si="23"/>
        <v>0</v>
      </c>
      <c r="AP62" s="41">
        <f t="shared" si="23"/>
        <v>0</v>
      </c>
      <c r="AQ62" s="41">
        <f t="shared" si="23"/>
        <v>0</v>
      </c>
      <c r="AR62" s="41">
        <f t="shared" si="23"/>
        <v>0</v>
      </c>
      <c r="AS62" s="41">
        <f t="shared" si="23"/>
        <v>0</v>
      </c>
      <c r="AT62" s="41">
        <f t="shared" si="23"/>
        <v>0</v>
      </c>
      <c r="AU62" s="41">
        <f t="shared" si="23"/>
        <v>0</v>
      </c>
      <c r="AV62" s="41">
        <f t="shared" si="23"/>
        <v>0</v>
      </c>
      <c r="AW62" s="41">
        <f t="shared" si="23"/>
        <v>0</v>
      </c>
      <c r="AX62" s="41">
        <f t="shared" si="23"/>
        <v>0</v>
      </c>
      <c r="AY62" s="41">
        <f t="shared" si="23"/>
        <v>0</v>
      </c>
      <c r="AZ62" s="41">
        <f t="shared" si="23"/>
        <v>0</v>
      </c>
      <c r="BA62" s="41">
        <f t="shared" si="23"/>
        <v>0</v>
      </c>
      <c r="BB62" s="41">
        <f t="shared" si="23"/>
        <v>0</v>
      </c>
      <c r="BC62" s="41">
        <f t="shared" si="24"/>
        <v>0</v>
      </c>
      <c r="BD62" s="41">
        <f t="shared" si="24"/>
        <v>0</v>
      </c>
      <c r="BE62" s="41">
        <f t="shared" si="24"/>
        <v>0</v>
      </c>
      <c r="BF62" s="41">
        <f t="shared" si="24"/>
        <v>0</v>
      </c>
      <c r="BG62" s="41">
        <f t="shared" si="24"/>
        <v>0</v>
      </c>
      <c r="BH62" s="41">
        <f t="shared" si="24"/>
        <v>0</v>
      </c>
      <c r="BI62" s="41">
        <f t="shared" si="24"/>
        <v>0</v>
      </c>
      <c r="BJ62" s="41">
        <f t="shared" si="24"/>
        <v>0</v>
      </c>
      <c r="BK62" s="41">
        <f t="shared" si="24"/>
        <v>0</v>
      </c>
      <c r="BL62" s="41">
        <f t="shared" si="24"/>
        <v>0</v>
      </c>
      <c r="BM62" s="41">
        <f t="shared" si="24"/>
        <v>0</v>
      </c>
      <c r="BN62" s="41">
        <f t="shared" si="24"/>
        <v>0</v>
      </c>
      <c r="BO62" s="41">
        <f t="shared" si="24"/>
        <v>0</v>
      </c>
      <c r="BP62" s="41">
        <f t="shared" si="24"/>
        <v>0</v>
      </c>
      <c r="BQ62" s="41">
        <f t="shared" si="24"/>
        <v>0</v>
      </c>
      <c r="BR62" s="41">
        <f t="shared" si="24"/>
        <v>0</v>
      </c>
      <c r="BS62" s="41">
        <f t="shared" si="21"/>
        <v>0</v>
      </c>
      <c r="BT62" s="41">
        <f t="shared" si="21"/>
        <v>0</v>
      </c>
      <c r="BU62" s="41">
        <f t="shared" si="21"/>
        <v>0</v>
      </c>
      <c r="BV62" s="41">
        <f t="shared" si="21"/>
        <v>0</v>
      </c>
      <c r="BW62" s="41">
        <f t="shared" si="21"/>
        <v>0</v>
      </c>
      <c r="BX62" s="41">
        <f t="shared" si="21"/>
        <v>0</v>
      </c>
      <c r="BY62" s="41">
        <f t="shared" si="21"/>
        <v>0</v>
      </c>
      <c r="BZ62" s="41">
        <f t="shared" si="21"/>
        <v>0</v>
      </c>
      <c r="CA62" s="41">
        <f t="shared" si="21"/>
        <v>0</v>
      </c>
      <c r="CB62" s="41">
        <f t="shared" si="21"/>
        <v>0</v>
      </c>
      <c r="CC62" s="41">
        <f t="shared" si="21"/>
        <v>0</v>
      </c>
      <c r="CD62" s="41">
        <f t="shared" si="21"/>
        <v>0</v>
      </c>
      <c r="CE62" s="41">
        <f t="shared" si="21"/>
        <v>0</v>
      </c>
      <c r="CF62" s="41">
        <f t="shared" si="25"/>
        <v>0</v>
      </c>
      <c r="CG62" s="41">
        <f t="shared" si="25"/>
        <v>0</v>
      </c>
      <c r="CH62" s="41">
        <f t="shared" si="25"/>
        <v>0</v>
      </c>
      <c r="CI62" s="41">
        <f t="shared" si="25"/>
        <v>0</v>
      </c>
      <c r="CJ62" s="41">
        <f t="shared" si="25"/>
        <v>0</v>
      </c>
      <c r="CK62" s="41">
        <f t="shared" si="25"/>
        <v>0</v>
      </c>
      <c r="CL62" s="41">
        <f t="shared" si="25"/>
        <v>0</v>
      </c>
      <c r="CM62" s="41">
        <f t="shared" si="25"/>
        <v>0</v>
      </c>
      <c r="CN62" s="41">
        <f t="shared" si="25"/>
        <v>0</v>
      </c>
      <c r="CO62" s="41">
        <f t="shared" si="25"/>
        <v>0</v>
      </c>
      <c r="CP62" s="41">
        <f t="shared" si="25"/>
        <v>0</v>
      </c>
      <c r="CQ62" s="41">
        <f t="shared" si="25"/>
        <v>0</v>
      </c>
      <c r="CR62" s="41">
        <f t="shared" si="25"/>
        <v>0</v>
      </c>
      <c r="CS62" s="41">
        <f t="shared" si="25"/>
        <v>0</v>
      </c>
      <c r="CT62" s="41">
        <f t="shared" si="25"/>
        <v>0</v>
      </c>
      <c r="CU62" s="41">
        <f t="shared" si="22"/>
        <v>0</v>
      </c>
      <c r="CV62" s="41">
        <f t="shared" si="22"/>
        <v>0</v>
      </c>
      <c r="CW62" s="41">
        <f t="shared" si="22"/>
        <v>0</v>
      </c>
      <c r="CX62" s="41">
        <f t="shared" si="22"/>
        <v>0</v>
      </c>
      <c r="CY62" s="41">
        <f t="shared" si="22"/>
        <v>0</v>
      </c>
      <c r="CZ62" s="41">
        <f t="shared" si="22"/>
        <v>0</v>
      </c>
      <c r="DA62" s="41">
        <f t="shared" si="22"/>
        <v>0</v>
      </c>
      <c r="DB62" s="41">
        <f t="shared" si="22"/>
        <v>0</v>
      </c>
      <c r="DC62" s="41">
        <f t="shared" si="22"/>
        <v>0</v>
      </c>
      <c r="DD62" s="41">
        <f t="shared" si="22"/>
        <v>0</v>
      </c>
    </row>
    <row r="63" spans="1:108" ht="41.95" customHeight="1">
      <c r="A63" s="675">
        <v>40</v>
      </c>
      <c r="B63" s="675"/>
      <c r="C63" s="676"/>
      <c r="D63" s="676"/>
      <c r="E63" s="676"/>
      <c r="F63" s="676"/>
      <c r="G63" s="676"/>
      <c r="H63" s="676"/>
      <c r="I63" s="676"/>
      <c r="J63" s="676"/>
      <c r="K63" s="677"/>
      <c r="L63" s="678"/>
      <c r="M63" s="678"/>
      <c r="N63" s="679"/>
      <c r="O63" s="680"/>
      <c r="P63" s="681"/>
      <c r="Q63" s="681"/>
      <c r="R63" s="681"/>
      <c r="S63" s="681"/>
      <c r="T63" s="681"/>
      <c r="U63" s="682" t="s">
        <v>81</v>
      </c>
      <c r="V63" s="682"/>
      <c r="W63" s="683"/>
      <c r="X63" s="683"/>
      <c r="Y63" s="683"/>
      <c r="Z63" s="683"/>
      <c r="AA63" s="683"/>
      <c r="AB63" s="684"/>
      <c r="AC63" s="670" t="str">
        <f t="shared" si="12"/>
        <v/>
      </c>
      <c r="AD63" s="671"/>
      <c r="AE63" s="672" t="s">
        <v>1</v>
      </c>
      <c r="AF63" s="673"/>
      <c r="AG63" s="674" t="str">
        <f t="shared" si="8"/>
        <v/>
      </c>
      <c r="AH63" s="674"/>
      <c r="AI63" s="672" t="s">
        <v>1</v>
      </c>
      <c r="AJ63" s="673"/>
      <c r="AK63" s="234"/>
      <c r="AM63" s="41">
        <f t="shared" si="23"/>
        <v>0</v>
      </c>
      <c r="AN63" s="41">
        <f t="shared" si="23"/>
        <v>0</v>
      </c>
      <c r="AO63" s="41">
        <f t="shared" si="23"/>
        <v>0</v>
      </c>
      <c r="AP63" s="41">
        <f t="shared" si="23"/>
        <v>0</v>
      </c>
      <c r="AQ63" s="41">
        <f t="shared" si="23"/>
        <v>0</v>
      </c>
      <c r="AR63" s="41">
        <f t="shared" si="23"/>
        <v>0</v>
      </c>
      <c r="AS63" s="41">
        <f t="shared" si="23"/>
        <v>0</v>
      </c>
      <c r="AT63" s="41">
        <f t="shared" si="23"/>
        <v>0</v>
      </c>
      <c r="AU63" s="41">
        <f t="shared" si="23"/>
        <v>0</v>
      </c>
      <c r="AV63" s="41">
        <f t="shared" si="23"/>
        <v>0</v>
      </c>
      <c r="AW63" s="41">
        <f t="shared" si="23"/>
        <v>0</v>
      </c>
      <c r="AX63" s="41">
        <f t="shared" si="23"/>
        <v>0</v>
      </c>
      <c r="AY63" s="41">
        <f t="shared" si="23"/>
        <v>0</v>
      </c>
      <c r="AZ63" s="41">
        <f t="shared" si="23"/>
        <v>0</v>
      </c>
      <c r="BA63" s="41">
        <f t="shared" si="23"/>
        <v>0</v>
      </c>
      <c r="BB63" s="41">
        <f t="shared" si="23"/>
        <v>0</v>
      </c>
      <c r="BC63" s="41">
        <f t="shared" si="24"/>
        <v>0</v>
      </c>
      <c r="BD63" s="41">
        <f t="shared" si="24"/>
        <v>0</v>
      </c>
      <c r="BE63" s="41">
        <f t="shared" si="24"/>
        <v>0</v>
      </c>
      <c r="BF63" s="41">
        <f t="shared" si="24"/>
        <v>0</v>
      </c>
      <c r="BG63" s="41">
        <f t="shared" si="24"/>
        <v>0</v>
      </c>
      <c r="BH63" s="41">
        <f t="shared" si="24"/>
        <v>0</v>
      </c>
      <c r="BI63" s="41">
        <f t="shared" si="24"/>
        <v>0</v>
      </c>
      <c r="BJ63" s="41">
        <f t="shared" si="24"/>
        <v>0</v>
      </c>
      <c r="BK63" s="41">
        <f t="shared" si="24"/>
        <v>0</v>
      </c>
      <c r="BL63" s="41">
        <f t="shared" si="24"/>
        <v>0</v>
      </c>
      <c r="BM63" s="41">
        <f t="shared" si="24"/>
        <v>0</v>
      </c>
      <c r="BN63" s="41">
        <f t="shared" si="24"/>
        <v>0</v>
      </c>
      <c r="BO63" s="41">
        <f t="shared" si="24"/>
        <v>0</v>
      </c>
      <c r="BP63" s="41">
        <f t="shared" si="24"/>
        <v>0</v>
      </c>
      <c r="BQ63" s="41">
        <f t="shared" si="24"/>
        <v>0</v>
      </c>
      <c r="BR63" s="41">
        <f t="shared" si="24"/>
        <v>0</v>
      </c>
      <c r="BS63" s="41">
        <f t="shared" si="21"/>
        <v>0</v>
      </c>
      <c r="BT63" s="41">
        <f t="shared" si="21"/>
        <v>0</v>
      </c>
      <c r="BU63" s="41">
        <f t="shared" si="21"/>
        <v>0</v>
      </c>
      <c r="BV63" s="41">
        <f t="shared" si="21"/>
        <v>0</v>
      </c>
      <c r="BW63" s="41">
        <f t="shared" si="21"/>
        <v>0</v>
      </c>
      <c r="BX63" s="41">
        <f t="shared" si="21"/>
        <v>0</v>
      </c>
      <c r="BY63" s="41">
        <f t="shared" si="21"/>
        <v>0</v>
      </c>
      <c r="BZ63" s="41">
        <f t="shared" si="21"/>
        <v>0</v>
      </c>
      <c r="CA63" s="41">
        <f t="shared" si="21"/>
        <v>0</v>
      </c>
      <c r="CB63" s="41">
        <f t="shared" si="21"/>
        <v>0</v>
      </c>
      <c r="CC63" s="41">
        <f t="shared" si="21"/>
        <v>0</v>
      </c>
      <c r="CD63" s="41">
        <f t="shared" si="21"/>
        <v>0</v>
      </c>
      <c r="CE63" s="41">
        <f t="shared" si="21"/>
        <v>0</v>
      </c>
      <c r="CF63" s="41">
        <f t="shared" si="25"/>
        <v>0</v>
      </c>
      <c r="CG63" s="41">
        <f t="shared" si="25"/>
        <v>0</v>
      </c>
      <c r="CH63" s="41">
        <f t="shared" si="25"/>
        <v>0</v>
      </c>
      <c r="CI63" s="41">
        <f t="shared" si="25"/>
        <v>0</v>
      </c>
      <c r="CJ63" s="41">
        <f t="shared" si="25"/>
        <v>0</v>
      </c>
      <c r="CK63" s="41">
        <f t="shared" si="25"/>
        <v>0</v>
      </c>
      <c r="CL63" s="41">
        <f t="shared" si="25"/>
        <v>0</v>
      </c>
      <c r="CM63" s="41">
        <f t="shared" si="25"/>
        <v>0</v>
      </c>
      <c r="CN63" s="41">
        <f t="shared" si="25"/>
        <v>0</v>
      </c>
      <c r="CO63" s="41">
        <f t="shared" si="25"/>
        <v>0</v>
      </c>
      <c r="CP63" s="41">
        <f t="shared" si="25"/>
        <v>0</v>
      </c>
      <c r="CQ63" s="41">
        <f t="shared" si="25"/>
        <v>0</v>
      </c>
      <c r="CR63" s="41">
        <f t="shared" si="25"/>
        <v>0</v>
      </c>
      <c r="CS63" s="41">
        <f t="shared" si="25"/>
        <v>0</v>
      </c>
      <c r="CT63" s="41">
        <f t="shared" si="25"/>
        <v>0</v>
      </c>
      <c r="CU63" s="41">
        <f t="shared" si="22"/>
        <v>0</v>
      </c>
      <c r="CV63" s="41">
        <f t="shared" si="22"/>
        <v>0</v>
      </c>
      <c r="CW63" s="41">
        <f t="shared" si="22"/>
        <v>0</v>
      </c>
      <c r="CX63" s="41">
        <f t="shared" si="22"/>
        <v>0</v>
      </c>
      <c r="CY63" s="41">
        <f t="shared" si="22"/>
        <v>0</v>
      </c>
      <c r="CZ63" s="41">
        <f t="shared" si="22"/>
        <v>0</v>
      </c>
      <c r="DA63" s="41">
        <f t="shared" si="22"/>
        <v>0</v>
      </c>
      <c r="DB63" s="41">
        <f t="shared" si="22"/>
        <v>0</v>
      </c>
      <c r="DC63" s="41">
        <f t="shared" si="22"/>
        <v>0</v>
      </c>
      <c r="DD63" s="41">
        <f t="shared" si="22"/>
        <v>0</v>
      </c>
    </row>
    <row r="64" spans="1:108" ht="41.95" customHeight="1">
      <c r="A64" s="675">
        <v>41</v>
      </c>
      <c r="B64" s="675"/>
      <c r="C64" s="676"/>
      <c r="D64" s="676"/>
      <c r="E64" s="676"/>
      <c r="F64" s="676"/>
      <c r="G64" s="676"/>
      <c r="H64" s="676"/>
      <c r="I64" s="676"/>
      <c r="J64" s="676"/>
      <c r="K64" s="677"/>
      <c r="L64" s="678"/>
      <c r="M64" s="678"/>
      <c r="N64" s="679"/>
      <c r="O64" s="680"/>
      <c r="P64" s="681"/>
      <c r="Q64" s="681"/>
      <c r="R64" s="681"/>
      <c r="S64" s="681"/>
      <c r="T64" s="681"/>
      <c r="U64" s="682" t="s">
        <v>81</v>
      </c>
      <c r="V64" s="682"/>
      <c r="W64" s="683"/>
      <c r="X64" s="683"/>
      <c r="Y64" s="683"/>
      <c r="Z64" s="683"/>
      <c r="AA64" s="683"/>
      <c r="AB64" s="684"/>
      <c r="AC64" s="670" t="str">
        <f t="shared" si="12"/>
        <v/>
      </c>
      <c r="AD64" s="671"/>
      <c r="AE64" s="672" t="s">
        <v>1</v>
      </c>
      <c r="AF64" s="673"/>
      <c r="AG64" s="674" t="str">
        <f t="shared" si="8"/>
        <v/>
      </c>
      <c r="AH64" s="674"/>
      <c r="AI64" s="672" t="s">
        <v>1</v>
      </c>
      <c r="AJ64" s="673"/>
      <c r="AK64" s="234"/>
      <c r="AM64" s="41">
        <f t="shared" si="23"/>
        <v>0</v>
      </c>
      <c r="AN64" s="41">
        <f t="shared" si="23"/>
        <v>0</v>
      </c>
      <c r="AO64" s="41">
        <f t="shared" si="23"/>
        <v>0</v>
      </c>
      <c r="AP64" s="41">
        <f t="shared" si="23"/>
        <v>0</v>
      </c>
      <c r="AQ64" s="41">
        <f t="shared" si="23"/>
        <v>0</v>
      </c>
      <c r="AR64" s="41">
        <f t="shared" si="23"/>
        <v>0</v>
      </c>
      <c r="AS64" s="41">
        <f t="shared" si="23"/>
        <v>0</v>
      </c>
      <c r="AT64" s="41">
        <f t="shared" si="23"/>
        <v>0</v>
      </c>
      <c r="AU64" s="41">
        <f t="shared" si="23"/>
        <v>0</v>
      </c>
      <c r="AV64" s="41">
        <f t="shared" si="23"/>
        <v>0</v>
      </c>
      <c r="AW64" s="41">
        <f t="shared" si="23"/>
        <v>0</v>
      </c>
      <c r="AX64" s="41">
        <f t="shared" si="23"/>
        <v>0</v>
      </c>
      <c r="AY64" s="41">
        <f t="shared" si="23"/>
        <v>0</v>
      </c>
      <c r="AZ64" s="41">
        <f t="shared" si="23"/>
        <v>0</v>
      </c>
      <c r="BA64" s="41">
        <f t="shared" si="23"/>
        <v>0</v>
      </c>
      <c r="BB64" s="41">
        <f t="shared" si="23"/>
        <v>0</v>
      </c>
      <c r="BC64" s="41">
        <f t="shared" si="24"/>
        <v>0</v>
      </c>
      <c r="BD64" s="41">
        <f t="shared" si="24"/>
        <v>0</v>
      </c>
      <c r="BE64" s="41">
        <f t="shared" si="24"/>
        <v>0</v>
      </c>
      <c r="BF64" s="41">
        <f t="shared" si="24"/>
        <v>0</v>
      </c>
      <c r="BG64" s="41">
        <f t="shared" si="24"/>
        <v>0</v>
      </c>
      <c r="BH64" s="41">
        <f t="shared" si="24"/>
        <v>0</v>
      </c>
      <c r="BI64" s="41">
        <f t="shared" si="24"/>
        <v>0</v>
      </c>
      <c r="BJ64" s="41">
        <f t="shared" si="24"/>
        <v>0</v>
      </c>
      <c r="BK64" s="41">
        <f t="shared" si="24"/>
        <v>0</v>
      </c>
      <c r="BL64" s="41">
        <f t="shared" si="24"/>
        <v>0</v>
      </c>
      <c r="BM64" s="41">
        <f t="shared" si="24"/>
        <v>0</v>
      </c>
      <c r="BN64" s="41">
        <f t="shared" si="24"/>
        <v>0</v>
      </c>
      <c r="BO64" s="41">
        <f t="shared" si="24"/>
        <v>0</v>
      </c>
      <c r="BP64" s="41">
        <f t="shared" si="24"/>
        <v>0</v>
      </c>
      <c r="BQ64" s="41">
        <f t="shared" si="24"/>
        <v>0</v>
      </c>
      <c r="BR64" s="41">
        <f t="shared" si="24"/>
        <v>0</v>
      </c>
      <c r="BS64" s="41">
        <f t="shared" si="21"/>
        <v>0</v>
      </c>
      <c r="BT64" s="41">
        <f t="shared" si="21"/>
        <v>0</v>
      </c>
      <c r="BU64" s="41">
        <f t="shared" si="21"/>
        <v>0</v>
      </c>
      <c r="BV64" s="41">
        <f t="shared" si="21"/>
        <v>0</v>
      </c>
      <c r="BW64" s="41">
        <f t="shared" si="21"/>
        <v>0</v>
      </c>
      <c r="BX64" s="41">
        <f t="shared" si="21"/>
        <v>0</v>
      </c>
      <c r="BY64" s="41">
        <f t="shared" si="21"/>
        <v>0</v>
      </c>
      <c r="BZ64" s="41">
        <f t="shared" si="21"/>
        <v>0</v>
      </c>
      <c r="CA64" s="41">
        <f t="shared" si="21"/>
        <v>0</v>
      </c>
      <c r="CB64" s="41">
        <f t="shared" si="21"/>
        <v>0</v>
      </c>
      <c r="CC64" s="41">
        <f t="shared" si="21"/>
        <v>0</v>
      </c>
      <c r="CD64" s="41">
        <f t="shared" si="21"/>
        <v>0</v>
      </c>
      <c r="CE64" s="41">
        <f t="shared" si="21"/>
        <v>0</v>
      </c>
      <c r="CF64" s="41">
        <f t="shared" si="25"/>
        <v>0</v>
      </c>
      <c r="CG64" s="41">
        <f t="shared" si="25"/>
        <v>0</v>
      </c>
      <c r="CH64" s="41">
        <f t="shared" si="25"/>
        <v>0</v>
      </c>
      <c r="CI64" s="41">
        <f t="shared" si="25"/>
        <v>0</v>
      </c>
      <c r="CJ64" s="41">
        <f t="shared" si="25"/>
        <v>0</v>
      </c>
      <c r="CK64" s="41">
        <f t="shared" si="25"/>
        <v>0</v>
      </c>
      <c r="CL64" s="41">
        <f t="shared" si="25"/>
        <v>0</v>
      </c>
      <c r="CM64" s="41">
        <f t="shared" si="25"/>
        <v>0</v>
      </c>
      <c r="CN64" s="41">
        <f t="shared" si="25"/>
        <v>0</v>
      </c>
      <c r="CO64" s="41">
        <f t="shared" si="25"/>
        <v>0</v>
      </c>
      <c r="CP64" s="41">
        <f t="shared" si="25"/>
        <v>0</v>
      </c>
      <c r="CQ64" s="41">
        <f t="shared" si="25"/>
        <v>0</v>
      </c>
      <c r="CR64" s="41">
        <f t="shared" si="25"/>
        <v>0</v>
      </c>
      <c r="CS64" s="41">
        <f t="shared" si="25"/>
        <v>0</v>
      </c>
      <c r="CT64" s="41">
        <f t="shared" si="25"/>
        <v>0</v>
      </c>
      <c r="CU64" s="41">
        <f t="shared" si="22"/>
        <v>0</v>
      </c>
      <c r="CV64" s="41">
        <f t="shared" si="22"/>
        <v>0</v>
      </c>
      <c r="CW64" s="41">
        <f t="shared" si="22"/>
        <v>0</v>
      </c>
      <c r="CX64" s="41">
        <f t="shared" si="22"/>
        <v>0</v>
      </c>
      <c r="CY64" s="41">
        <f t="shared" si="22"/>
        <v>0</v>
      </c>
      <c r="CZ64" s="41">
        <f t="shared" si="22"/>
        <v>0</v>
      </c>
      <c r="DA64" s="41">
        <f t="shared" si="22"/>
        <v>0</v>
      </c>
      <c r="DB64" s="41">
        <f t="shared" si="22"/>
        <v>0</v>
      </c>
      <c r="DC64" s="41">
        <f t="shared" si="22"/>
        <v>0</v>
      </c>
      <c r="DD64" s="41">
        <f t="shared" si="22"/>
        <v>0</v>
      </c>
    </row>
    <row r="65" spans="1:108" ht="41.95" customHeight="1">
      <c r="A65" s="675">
        <v>42</v>
      </c>
      <c r="B65" s="675"/>
      <c r="C65" s="676"/>
      <c r="D65" s="676"/>
      <c r="E65" s="676"/>
      <c r="F65" s="676"/>
      <c r="G65" s="676"/>
      <c r="H65" s="676"/>
      <c r="I65" s="676"/>
      <c r="J65" s="676"/>
      <c r="K65" s="677"/>
      <c r="L65" s="678"/>
      <c r="M65" s="678"/>
      <c r="N65" s="679"/>
      <c r="O65" s="680"/>
      <c r="P65" s="681"/>
      <c r="Q65" s="681"/>
      <c r="R65" s="681"/>
      <c r="S65" s="681"/>
      <c r="T65" s="681"/>
      <c r="U65" s="682" t="s">
        <v>81</v>
      </c>
      <c r="V65" s="682"/>
      <c r="W65" s="683"/>
      <c r="X65" s="683"/>
      <c r="Y65" s="683"/>
      <c r="Z65" s="683"/>
      <c r="AA65" s="683"/>
      <c r="AB65" s="684"/>
      <c r="AC65" s="670" t="str">
        <f t="shared" si="12"/>
        <v/>
      </c>
      <c r="AD65" s="671"/>
      <c r="AE65" s="672" t="s">
        <v>1</v>
      </c>
      <c r="AF65" s="673"/>
      <c r="AG65" s="674" t="str">
        <f t="shared" si="8"/>
        <v/>
      </c>
      <c r="AH65" s="674"/>
      <c r="AI65" s="672" t="s">
        <v>1</v>
      </c>
      <c r="AJ65" s="673"/>
      <c r="AK65" s="234"/>
      <c r="AM65" s="41">
        <f t="shared" si="23"/>
        <v>0</v>
      </c>
      <c r="AN65" s="41">
        <f t="shared" si="23"/>
        <v>0</v>
      </c>
      <c r="AO65" s="41">
        <f t="shared" si="23"/>
        <v>0</v>
      </c>
      <c r="AP65" s="41">
        <f t="shared" si="23"/>
        <v>0</v>
      </c>
      <c r="AQ65" s="41">
        <f t="shared" si="23"/>
        <v>0</v>
      </c>
      <c r="AR65" s="41">
        <f t="shared" si="23"/>
        <v>0</v>
      </c>
      <c r="AS65" s="41">
        <f t="shared" si="23"/>
        <v>0</v>
      </c>
      <c r="AT65" s="41">
        <f t="shared" si="23"/>
        <v>0</v>
      </c>
      <c r="AU65" s="41">
        <f t="shared" si="23"/>
        <v>0</v>
      </c>
      <c r="AV65" s="41">
        <f t="shared" si="23"/>
        <v>0</v>
      </c>
      <c r="AW65" s="41">
        <f t="shared" si="23"/>
        <v>0</v>
      </c>
      <c r="AX65" s="41">
        <f t="shared" si="23"/>
        <v>0</v>
      </c>
      <c r="AY65" s="41">
        <f t="shared" si="23"/>
        <v>0</v>
      </c>
      <c r="AZ65" s="41">
        <f t="shared" si="23"/>
        <v>0</v>
      </c>
      <c r="BA65" s="41">
        <f t="shared" si="23"/>
        <v>0</v>
      </c>
      <c r="BB65" s="41">
        <f t="shared" si="23"/>
        <v>0</v>
      </c>
      <c r="BC65" s="41">
        <f t="shared" si="24"/>
        <v>0</v>
      </c>
      <c r="BD65" s="41">
        <f t="shared" si="24"/>
        <v>0</v>
      </c>
      <c r="BE65" s="41">
        <f t="shared" si="24"/>
        <v>0</v>
      </c>
      <c r="BF65" s="41">
        <f t="shared" si="24"/>
        <v>0</v>
      </c>
      <c r="BG65" s="41">
        <f t="shared" si="24"/>
        <v>0</v>
      </c>
      <c r="BH65" s="41">
        <f t="shared" si="24"/>
        <v>0</v>
      </c>
      <c r="BI65" s="41">
        <f t="shared" si="24"/>
        <v>0</v>
      </c>
      <c r="BJ65" s="41">
        <f t="shared" si="24"/>
        <v>0</v>
      </c>
      <c r="BK65" s="41">
        <f t="shared" si="24"/>
        <v>0</v>
      </c>
      <c r="BL65" s="41">
        <f t="shared" si="24"/>
        <v>0</v>
      </c>
      <c r="BM65" s="41">
        <f t="shared" si="24"/>
        <v>0</v>
      </c>
      <c r="BN65" s="41">
        <f t="shared" si="24"/>
        <v>0</v>
      </c>
      <c r="BO65" s="41">
        <f t="shared" si="24"/>
        <v>0</v>
      </c>
      <c r="BP65" s="41">
        <f t="shared" si="24"/>
        <v>0</v>
      </c>
      <c r="BQ65" s="41">
        <f t="shared" si="24"/>
        <v>0</v>
      </c>
      <c r="BR65" s="41">
        <f t="shared" si="24"/>
        <v>0</v>
      </c>
      <c r="BS65" s="41">
        <f t="shared" si="21"/>
        <v>0</v>
      </c>
      <c r="BT65" s="41">
        <f t="shared" si="21"/>
        <v>0</v>
      </c>
      <c r="BU65" s="41">
        <f t="shared" si="21"/>
        <v>0</v>
      </c>
      <c r="BV65" s="41">
        <f t="shared" si="21"/>
        <v>0</v>
      </c>
      <c r="BW65" s="41">
        <f t="shared" si="21"/>
        <v>0</v>
      </c>
      <c r="BX65" s="41">
        <f t="shared" si="21"/>
        <v>0</v>
      </c>
      <c r="BY65" s="41">
        <f t="shared" si="21"/>
        <v>0</v>
      </c>
      <c r="BZ65" s="41">
        <f t="shared" si="21"/>
        <v>0</v>
      </c>
      <c r="CA65" s="41">
        <f t="shared" ref="BS65:CE85" si="26">IF(CA$23-$O65+1&lt;=15,IF(CA$23&gt;=$O65,IF(CA$23&lt;=$W65,1,0),0),0)</f>
        <v>0</v>
      </c>
      <c r="CB65" s="41">
        <f t="shared" si="26"/>
        <v>0</v>
      </c>
      <c r="CC65" s="41">
        <f t="shared" si="26"/>
        <v>0</v>
      </c>
      <c r="CD65" s="41">
        <f t="shared" si="26"/>
        <v>0</v>
      </c>
      <c r="CE65" s="41">
        <f t="shared" si="26"/>
        <v>0</v>
      </c>
      <c r="CF65" s="41">
        <f t="shared" si="25"/>
        <v>0</v>
      </c>
      <c r="CG65" s="41">
        <f t="shared" si="25"/>
        <v>0</v>
      </c>
      <c r="CH65" s="41">
        <f t="shared" si="25"/>
        <v>0</v>
      </c>
      <c r="CI65" s="41">
        <f t="shared" si="25"/>
        <v>0</v>
      </c>
      <c r="CJ65" s="41">
        <f t="shared" si="25"/>
        <v>0</v>
      </c>
      <c r="CK65" s="41">
        <f t="shared" si="25"/>
        <v>0</v>
      </c>
      <c r="CL65" s="41">
        <f t="shared" si="25"/>
        <v>0</v>
      </c>
      <c r="CM65" s="41">
        <f t="shared" si="25"/>
        <v>0</v>
      </c>
      <c r="CN65" s="41">
        <f t="shared" si="25"/>
        <v>0</v>
      </c>
      <c r="CO65" s="41">
        <f t="shared" si="25"/>
        <v>0</v>
      </c>
      <c r="CP65" s="41">
        <f t="shared" si="25"/>
        <v>0</v>
      </c>
      <c r="CQ65" s="41">
        <f t="shared" si="25"/>
        <v>0</v>
      </c>
      <c r="CR65" s="41">
        <f t="shared" si="25"/>
        <v>0</v>
      </c>
      <c r="CS65" s="41">
        <f t="shared" si="25"/>
        <v>0</v>
      </c>
      <c r="CT65" s="41">
        <f t="shared" si="25"/>
        <v>0</v>
      </c>
      <c r="CU65" s="41">
        <f t="shared" si="22"/>
        <v>0</v>
      </c>
      <c r="CV65" s="41">
        <f t="shared" si="22"/>
        <v>0</v>
      </c>
      <c r="CW65" s="41">
        <f t="shared" si="22"/>
        <v>0</v>
      </c>
      <c r="CX65" s="41">
        <f t="shared" si="22"/>
        <v>0</v>
      </c>
      <c r="CY65" s="41">
        <f t="shared" si="22"/>
        <v>0</v>
      </c>
      <c r="CZ65" s="41">
        <f t="shared" si="22"/>
        <v>0</v>
      </c>
      <c r="DA65" s="41">
        <f t="shared" si="22"/>
        <v>0</v>
      </c>
      <c r="DB65" s="41">
        <f t="shared" si="22"/>
        <v>0</v>
      </c>
      <c r="DC65" s="41">
        <f t="shared" si="22"/>
        <v>0</v>
      </c>
      <c r="DD65" s="41">
        <f t="shared" si="22"/>
        <v>0</v>
      </c>
    </row>
    <row r="66" spans="1:108" ht="41.95" customHeight="1">
      <c r="A66" s="675">
        <v>43</v>
      </c>
      <c r="B66" s="675"/>
      <c r="C66" s="676"/>
      <c r="D66" s="676"/>
      <c r="E66" s="676"/>
      <c r="F66" s="676"/>
      <c r="G66" s="676"/>
      <c r="H66" s="676"/>
      <c r="I66" s="676"/>
      <c r="J66" s="676"/>
      <c r="K66" s="677"/>
      <c r="L66" s="678"/>
      <c r="M66" s="678"/>
      <c r="N66" s="679"/>
      <c r="O66" s="680"/>
      <c r="P66" s="681"/>
      <c r="Q66" s="681"/>
      <c r="R66" s="681"/>
      <c r="S66" s="681"/>
      <c r="T66" s="681"/>
      <c r="U66" s="682" t="s">
        <v>81</v>
      </c>
      <c r="V66" s="682"/>
      <c r="W66" s="683"/>
      <c r="X66" s="683"/>
      <c r="Y66" s="683"/>
      <c r="Z66" s="683"/>
      <c r="AA66" s="683"/>
      <c r="AB66" s="684"/>
      <c r="AC66" s="670" t="str">
        <f t="shared" si="12"/>
        <v/>
      </c>
      <c r="AD66" s="671"/>
      <c r="AE66" s="672" t="s">
        <v>1</v>
      </c>
      <c r="AF66" s="673"/>
      <c r="AG66" s="674" t="str">
        <f t="shared" si="8"/>
        <v/>
      </c>
      <c r="AH66" s="674"/>
      <c r="AI66" s="672" t="s">
        <v>1</v>
      </c>
      <c r="AJ66" s="673"/>
      <c r="AK66" s="234"/>
      <c r="AM66" s="41">
        <f t="shared" si="23"/>
        <v>0</v>
      </c>
      <c r="AN66" s="41">
        <f t="shared" si="23"/>
        <v>0</v>
      </c>
      <c r="AO66" s="41">
        <f t="shared" si="23"/>
        <v>0</v>
      </c>
      <c r="AP66" s="41">
        <f t="shared" si="23"/>
        <v>0</v>
      </c>
      <c r="AQ66" s="41">
        <f t="shared" si="23"/>
        <v>0</v>
      </c>
      <c r="AR66" s="41">
        <f t="shared" si="23"/>
        <v>0</v>
      </c>
      <c r="AS66" s="41">
        <f t="shared" si="23"/>
        <v>0</v>
      </c>
      <c r="AT66" s="41">
        <f t="shared" si="23"/>
        <v>0</v>
      </c>
      <c r="AU66" s="41">
        <f t="shared" si="23"/>
        <v>0</v>
      </c>
      <c r="AV66" s="41">
        <f t="shared" si="23"/>
        <v>0</v>
      </c>
      <c r="AW66" s="41">
        <f t="shared" si="23"/>
        <v>0</v>
      </c>
      <c r="AX66" s="41">
        <f t="shared" si="23"/>
        <v>0</v>
      </c>
      <c r="AY66" s="41">
        <f t="shared" si="23"/>
        <v>0</v>
      </c>
      <c r="AZ66" s="41">
        <f t="shared" si="23"/>
        <v>0</v>
      </c>
      <c r="BA66" s="41">
        <f t="shared" si="23"/>
        <v>0</v>
      </c>
      <c r="BB66" s="41">
        <f t="shared" si="23"/>
        <v>0</v>
      </c>
      <c r="BC66" s="41">
        <f t="shared" si="24"/>
        <v>0</v>
      </c>
      <c r="BD66" s="41">
        <f t="shared" si="24"/>
        <v>0</v>
      </c>
      <c r="BE66" s="41">
        <f t="shared" si="24"/>
        <v>0</v>
      </c>
      <c r="BF66" s="41">
        <f t="shared" si="24"/>
        <v>0</v>
      </c>
      <c r="BG66" s="41">
        <f t="shared" si="24"/>
        <v>0</v>
      </c>
      <c r="BH66" s="41">
        <f t="shared" si="24"/>
        <v>0</v>
      </c>
      <c r="BI66" s="41">
        <f t="shared" si="24"/>
        <v>0</v>
      </c>
      <c r="BJ66" s="41">
        <f t="shared" si="24"/>
        <v>0</v>
      </c>
      <c r="BK66" s="41">
        <f t="shared" si="24"/>
        <v>0</v>
      </c>
      <c r="BL66" s="41">
        <f t="shared" si="24"/>
        <v>0</v>
      </c>
      <c r="BM66" s="41">
        <f t="shared" si="24"/>
        <v>0</v>
      </c>
      <c r="BN66" s="41">
        <f t="shared" si="24"/>
        <v>0</v>
      </c>
      <c r="BO66" s="41">
        <f t="shared" si="24"/>
        <v>0</v>
      </c>
      <c r="BP66" s="41">
        <f t="shared" si="24"/>
        <v>0</v>
      </c>
      <c r="BQ66" s="41">
        <f t="shared" si="24"/>
        <v>0</v>
      </c>
      <c r="BR66" s="41">
        <f t="shared" si="24"/>
        <v>0</v>
      </c>
      <c r="BS66" s="41">
        <f t="shared" si="26"/>
        <v>0</v>
      </c>
      <c r="BT66" s="41">
        <f t="shared" si="26"/>
        <v>0</v>
      </c>
      <c r="BU66" s="41">
        <f t="shared" si="26"/>
        <v>0</v>
      </c>
      <c r="BV66" s="41">
        <f t="shared" si="26"/>
        <v>0</v>
      </c>
      <c r="BW66" s="41">
        <f t="shared" si="26"/>
        <v>0</v>
      </c>
      <c r="BX66" s="41">
        <f t="shared" si="26"/>
        <v>0</v>
      </c>
      <c r="BY66" s="41">
        <f t="shared" si="26"/>
        <v>0</v>
      </c>
      <c r="BZ66" s="41">
        <f t="shared" si="26"/>
        <v>0</v>
      </c>
      <c r="CA66" s="41">
        <f t="shared" si="26"/>
        <v>0</v>
      </c>
      <c r="CB66" s="41">
        <f t="shared" si="26"/>
        <v>0</v>
      </c>
      <c r="CC66" s="41">
        <f t="shared" si="26"/>
        <v>0</v>
      </c>
      <c r="CD66" s="41">
        <f t="shared" si="26"/>
        <v>0</v>
      </c>
      <c r="CE66" s="41">
        <f t="shared" si="26"/>
        <v>0</v>
      </c>
      <c r="CF66" s="41">
        <f t="shared" si="25"/>
        <v>0</v>
      </c>
      <c r="CG66" s="41">
        <f t="shared" si="25"/>
        <v>0</v>
      </c>
      <c r="CH66" s="41">
        <f t="shared" si="25"/>
        <v>0</v>
      </c>
      <c r="CI66" s="41">
        <f t="shared" si="25"/>
        <v>0</v>
      </c>
      <c r="CJ66" s="41">
        <f t="shared" si="25"/>
        <v>0</v>
      </c>
      <c r="CK66" s="41">
        <f t="shared" si="25"/>
        <v>0</v>
      </c>
      <c r="CL66" s="41">
        <f t="shared" si="25"/>
        <v>0</v>
      </c>
      <c r="CM66" s="41">
        <f t="shared" si="25"/>
        <v>0</v>
      </c>
      <c r="CN66" s="41">
        <f t="shared" si="25"/>
        <v>0</v>
      </c>
      <c r="CO66" s="41">
        <f t="shared" si="25"/>
        <v>0</v>
      </c>
      <c r="CP66" s="41">
        <f t="shared" si="25"/>
        <v>0</v>
      </c>
      <c r="CQ66" s="41">
        <f t="shared" si="25"/>
        <v>0</v>
      </c>
      <c r="CR66" s="41">
        <f t="shared" si="25"/>
        <v>0</v>
      </c>
      <c r="CS66" s="41">
        <f t="shared" si="25"/>
        <v>0</v>
      </c>
      <c r="CT66" s="41">
        <f t="shared" si="25"/>
        <v>0</v>
      </c>
      <c r="CU66" s="41">
        <f t="shared" si="22"/>
        <v>0</v>
      </c>
      <c r="CV66" s="41">
        <f t="shared" si="22"/>
        <v>0</v>
      </c>
      <c r="CW66" s="41">
        <f t="shared" si="22"/>
        <v>0</v>
      </c>
      <c r="CX66" s="41">
        <f t="shared" si="22"/>
        <v>0</v>
      </c>
      <c r="CY66" s="41">
        <f t="shared" si="22"/>
        <v>0</v>
      </c>
      <c r="CZ66" s="41">
        <f t="shared" si="22"/>
        <v>0</v>
      </c>
      <c r="DA66" s="41">
        <f t="shared" si="22"/>
        <v>0</v>
      </c>
      <c r="DB66" s="41">
        <f t="shared" si="22"/>
        <v>0</v>
      </c>
      <c r="DC66" s="41">
        <f t="shared" si="22"/>
        <v>0</v>
      </c>
      <c r="DD66" s="41">
        <f t="shared" si="22"/>
        <v>0</v>
      </c>
    </row>
    <row r="67" spans="1:108" ht="41.95" customHeight="1">
      <c r="A67" s="675">
        <v>44</v>
      </c>
      <c r="B67" s="675"/>
      <c r="C67" s="676"/>
      <c r="D67" s="676"/>
      <c r="E67" s="676"/>
      <c r="F67" s="676"/>
      <c r="G67" s="676"/>
      <c r="H67" s="676"/>
      <c r="I67" s="676"/>
      <c r="J67" s="676"/>
      <c r="K67" s="677"/>
      <c r="L67" s="678"/>
      <c r="M67" s="678"/>
      <c r="N67" s="679"/>
      <c r="O67" s="680"/>
      <c r="P67" s="681"/>
      <c r="Q67" s="681"/>
      <c r="R67" s="681"/>
      <c r="S67" s="681"/>
      <c r="T67" s="681"/>
      <c r="U67" s="682" t="s">
        <v>81</v>
      </c>
      <c r="V67" s="682"/>
      <c r="W67" s="683"/>
      <c r="X67" s="683"/>
      <c r="Y67" s="683"/>
      <c r="Z67" s="683"/>
      <c r="AA67" s="683"/>
      <c r="AB67" s="684"/>
      <c r="AC67" s="670" t="str">
        <f t="shared" si="12"/>
        <v/>
      </c>
      <c r="AD67" s="671"/>
      <c r="AE67" s="672" t="s">
        <v>1</v>
      </c>
      <c r="AF67" s="673"/>
      <c r="AG67" s="674" t="str">
        <f t="shared" si="8"/>
        <v/>
      </c>
      <c r="AH67" s="674"/>
      <c r="AI67" s="672" t="s">
        <v>1</v>
      </c>
      <c r="AJ67" s="673"/>
      <c r="AK67" s="234"/>
      <c r="AM67" s="41">
        <f t="shared" si="23"/>
        <v>0</v>
      </c>
      <c r="AN67" s="41">
        <f t="shared" si="23"/>
        <v>0</v>
      </c>
      <c r="AO67" s="41">
        <f t="shared" si="23"/>
        <v>0</v>
      </c>
      <c r="AP67" s="41">
        <f t="shared" si="23"/>
        <v>0</v>
      </c>
      <c r="AQ67" s="41">
        <f t="shared" si="23"/>
        <v>0</v>
      </c>
      <c r="AR67" s="41">
        <f t="shared" si="23"/>
        <v>0</v>
      </c>
      <c r="AS67" s="41">
        <f t="shared" si="23"/>
        <v>0</v>
      </c>
      <c r="AT67" s="41">
        <f t="shared" si="23"/>
        <v>0</v>
      </c>
      <c r="AU67" s="41">
        <f t="shared" si="23"/>
        <v>0</v>
      </c>
      <c r="AV67" s="41">
        <f t="shared" si="23"/>
        <v>0</v>
      </c>
      <c r="AW67" s="41">
        <f t="shared" si="23"/>
        <v>0</v>
      </c>
      <c r="AX67" s="41">
        <f t="shared" si="23"/>
        <v>0</v>
      </c>
      <c r="AY67" s="41">
        <f t="shared" si="23"/>
        <v>0</v>
      </c>
      <c r="AZ67" s="41">
        <f t="shared" si="23"/>
        <v>0</v>
      </c>
      <c r="BA67" s="41">
        <f t="shared" si="23"/>
        <v>0</v>
      </c>
      <c r="BB67" s="41">
        <f t="shared" si="23"/>
        <v>0</v>
      </c>
      <c r="BC67" s="41">
        <f t="shared" si="24"/>
        <v>0</v>
      </c>
      <c r="BD67" s="41">
        <f t="shared" si="24"/>
        <v>0</v>
      </c>
      <c r="BE67" s="41">
        <f t="shared" si="24"/>
        <v>0</v>
      </c>
      <c r="BF67" s="41">
        <f t="shared" si="24"/>
        <v>0</v>
      </c>
      <c r="BG67" s="41">
        <f t="shared" si="24"/>
        <v>0</v>
      </c>
      <c r="BH67" s="41">
        <f t="shared" si="24"/>
        <v>0</v>
      </c>
      <c r="BI67" s="41">
        <f t="shared" si="24"/>
        <v>0</v>
      </c>
      <c r="BJ67" s="41">
        <f t="shared" si="24"/>
        <v>0</v>
      </c>
      <c r="BK67" s="41">
        <f t="shared" si="24"/>
        <v>0</v>
      </c>
      <c r="BL67" s="41">
        <f t="shared" si="24"/>
        <v>0</v>
      </c>
      <c r="BM67" s="41">
        <f t="shared" si="24"/>
        <v>0</v>
      </c>
      <c r="BN67" s="41">
        <f t="shared" si="24"/>
        <v>0</v>
      </c>
      <c r="BO67" s="41">
        <f t="shared" si="24"/>
        <v>0</v>
      </c>
      <c r="BP67" s="41">
        <f t="shared" si="24"/>
        <v>0</v>
      </c>
      <c r="BQ67" s="41">
        <f t="shared" si="24"/>
        <v>0</v>
      </c>
      <c r="BR67" s="41">
        <f t="shared" si="24"/>
        <v>0</v>
      </c>
      <c r="BS67" s="41">
        <f t="shared" si="26"/>
        <v>0</v>
      </c>
      <c r="BT67" s="41">
        <f t="shared" si="26"/>
        <v>0</v>
      </c>
      <c r="BU67" s="41">
        <f t="shared" si="26"/>
        <v>0</v>
      </c>
      <c r="BV67" s="41">
        <f t="shared" si="26"/>
        <v>0</v>
      </c>
      <c r="BW67" s="41">
        <f t="shared" si="26"/>
        <v>0</v>
      </c>
      <c r="BX67" s="41">
        <f t="shared" si="26"/>
        <v>0</v>
      </c>
      <c r="BY67" s="41">
        <f t="shared" si="26"/>
        <v>0</v>
      </c>
      <c r="BZ67" s="41">
        <f t="shared" si="26"/>
        <v>0</v>
      </c>
      <c r="CA67" s="41">
        <f t="shared" si="26"/>
        <v>0</v>
      </c>
      <c r="CB67" s="41">
        <f t="shared" si="26"/>
        <v>0</v>
      </c>
      <c r="CC67" s="41">
        <f t="shared" si="26"/>
        <v>0</v>
      </c>
      <c r="CD67" s="41">
        <f t="shared" si="26"/>
        <v>0</v>
      </c>
      <c r="CE67" s="41">
        <f t="shared" si="26"/>
        <v>0</v>
      </c>
      <c r="CF67" s="41">
        <f t="shared" si="25"/>
        <v>0</v>
      </c>
      <c r="CG67" s="41">
        <f t="shared" si="25"/>
        <v>0</v>
      </c>
      <c r="CH67" s="41">
        <f t="shared" si="25"/>
        <v>0</v>
      </c>
      <c r="CI67" s="41">
        <f t="shared" si="25"/>
        <v>0</v>
      </c>
      <c r="CJ67" s="41">
        <f t="shared" si="25"/>
        <v>0</v>
      </c>
      <c r="CK67" s="41">
        <f t="shared" si="25"/>
        <v>0</v>
      </c>
      <c r="CL67" s="41">
        <f t="shared" si="25"/>
        <v>0</v>
      </c>
      <c r="CM67" s="41">
        <f t="shared" si="25"/>
        <v>0</v>
      </c>
      <c r="CN67" s="41">
        <f t="shared" si="25"/>
        <v>0</v>
      </c>
      <c r="CO67" s="41">
        <f t="shared" si="25"/>
        <v>0</v>
      </c>
      <c r="CP67" s="41">
        <f t="shared" si="25"/>
        <v>0</v>
      </c>
      <c r="CQ67" s="41">
        <f t="shared" si="25"/>
        <v>0</v>
      </c>
      <c r="CR67" s="41">
        <f t="shared" si="25"/>
        <v>0</v>
      </c>
      <c r="CS67" s="41">
        <f t="shared" si="25"/>
        <v>0</v>
      </c>
      <c r="CT67" s="41">
        <f t="shared" si="25"/>
        <v>0</v>
      </c>
      <c r="CU67" s="41">
        <f t="shared" si="22"/>
        <v>0</v>
      </c>
      <c r="CV67" s="41">
        <f t="shared" si="22"/>
        <v>0</v>
      </c>
      <c r="CW67" s="41">
        <f t="shared" si="22"/>
        <v>0</v>
      </c>
      <c r="CX67" s="41">
        <f t="shared" si="22"/>
        <v>0</v>
      </c>
      <c r="CY67" s="41">
        <f t="shared" si="22"/>
        <v>0</v>
      </c>
      <c r="CZ67" s="41">
        <f t="shared" si="22"/>
        <v>0</v>
      </c>
      <c r="DA67" s="41">
        <f t="shared" si="22"/>
        <v>0</v>
      </c>
      <c r="DB67" s="41">
        <f t="shared" si="22"/>
        <v>0</v>
      </c>
      <c r="DC67" s="41">
        <f t="shared" si="22"/>
        <v>0</v>
      </c>
      <c r="DD67" s="41">
        <f t="shared" si="22"/>
        <v>0</v>
      </c>
    </row>
    <row r="68" spans="1:108" ht="41.95" customHeight="1">
      <c r="A68" s="675">
        <v>45</v>
      </c>
      <c r="B68" s="675"/>
      <c r="C68" s="676"/>
      <c r="D68" s="676"/>
      <c r="E68" s="676"/>
      <c r="F68" s="676"/>
      <c r="G68" s="676"/>
      <c r="H68" s="676"/>
      <c r="I68" s="676"/>
      <c r="J68" s="676"/>
      <c r="K68" s="677"/>
      <c r="L68" s="678"/>
      <c r="M68" s="678"/>
      <c r="N68" s="679"/>
      <c r="O68" s="680"/>
      <c r="P68" s="681"/>
      <c r="Q68" s="681"/>
      <c r="R68" s="681"/>
      <c r="S68" s="681"/>
      <c r="T68" s="681"/>
      <c r="U68" s="682" t="s">
        <v>81</v>
      </c>
      <c r="V68" s="682"/>
      <c r="W68" s="683"/>
      <c r="X68" s="683"/>
      <c r="Y68" s="683"/>
      <c r="Z68" s="683"/>
      <c r="AA68" s="683"/>
      <c r="AB68" s="684"/>
      <c r="AC68" s="670" t="str">
        <f t="shared" si="12"/>
        <v/>
      </c>
      <c r="AD68" s="671"/>
      <c r="AE68" s="672" t="s">
        <v>1</v>
      </c>
      <c r="AF68" s="673"/>
      <c r="AG68" s="674" t="str">
        <f t="shared" si="8"/>
        <v/>
      </c>
      <c r="AH68" s="674"/>
      <c r="AI68" s="672" t="s">
        <v>1</v>
      </c>
      <c r="AJ68" s="673"/>
      <c r="AK68" s="234"/>
      <c r="AM68" s="41">
        <f t="shared" si="23"/>
        <v>0</v>
      </c>
      <c r="AN68" s="41">
        <f t="shared" si="23"/>
        <v>0</v>
      </c>
      <c r="AO68" s="41">
        <f t="shared" si="23"/>
        <v>0</v>
      </c>
      <c r="AP68" s="41">
        <f t="shared" si="23"/>
        <v>0</v>
      </c>
      <c r="AQ68" s="41">
        <f t="shared" si="23"/>
        <v>0</v>
      </c>
      <c r="AR68" s="41">
        <f t="shared" si="23"/>
        <v>0</v>
      </c>
      <c r="AS68" s="41">
        <f t="shared" si="23"/>
        <v>0</v>
      </c>
      <c r="AT68" s="41">
        <f t="shared" si="23"/>
        <v>0</v>
      </c>
      <c r="AU68" s="41">
        <f t="shared" si="23"/>
        <v>0</v>
      </c>
      <c r="AV68" s="41">
        <f t="shared" si="23"/>
        <v>0</v>
      </c>
      <c r="AW68" s="41">
        <f t="shared" si="23"/>
        <v>0</v>
      </c>
      <c r="AX68" s="41">
        <f t="shared" si="23"/>
        <v>0</v>
      </c>
      <c r="AY68" s="41">
        <f t="shared" si="23"/>
        <v>0</v>
      </c>
      <c r="AZ68" s="41">
        <f t="shared" si="23"/>
        <v>0</v>
      </c>
      <c r="BA68" s="41">
        <f t="shared" si="23"/>
        <v>0</v>
      </c>
      <c r="BB68" s="41">
        <f t="shared" si="23"/>
        <v>0</v>
      </c>
      <c r="BC68" s="41">
        <f t="shared" si="24"/>
        <v>0</v>
      </c>
      <c r="BD68" s="41">
        <f t="shared" si="24"/>
        <v>0</v>
      </c>
      <c r="BE68" s="41">
        <f t="shared" si="24"/>
        <v>0</v>
      </c>
      <c r="BF68" s="41">
        <f t="shared" si="24"/>
        <v>0</v>
      </c>
      <c r="BG68" s="41">
        <f t="shared" si="24"/>
        <v>0</v>
      </c>
      <c r="BH68" s="41">
        <f t="shared" si="24"/>
        <v>0</v>
      </c>
      <c r="BI68" s="41">
        <f t="shared" si="24"/>
        <v>0</v>
      </c>
      <c r="BJ68" s="41">
        <f t="shared" si="24"/>
        <v>0</v>
      </c>
      <c r="BK68" s="41">
        <f t="shared" si="24"/>
        <v>0</v>
      </c>
      <c r="BL68" s="41">
        <f t="shared" si="24"/>
        <v>0</v>
      </c>
      <c r="BM68" s="41">
        <f t="shared" si="24"/>
        <v>0</v>
      </c>
      <c r="BN68" s="41">
        <f t="shared" si="24"/>
        <v>0</v>
      </c>
      <c r="BO68" s="41">
        <f t="shared" si="24"/>
        <v>0</v>
      </c>
      <c r="BP68" s="41">
        <f t="shared" si="24"/>
        <v>0</v>
      </c>
      <c r="BQ68" s="41">
        <f t="shared" si="24"/>
        <v>0</v>
      </c>
      <c r="BR68" s="41">
        <f t="shared" si="24"/>
        <v>0</v>
      </c>
      <c r="BS68" s="41">
        <f t="shared" si="26"/>
        <v>0</v>
      </c>
      <c r="BT68" s="41">
        <f t="shared" si="26"/>
        <v>0</v>
      </c>
      <c r="BU68" s="41">
        <f t="shared" si="26"/>
        <v>0</v>
      </c>
      <c r="BV68" s="41">
        <f t="shared" si="26"/>
        <v>0</v>
      </c>
      <c r="BW68" s="41">
        <f t="shared" si="26"/>
        <v>0</v>
      </c>
      <c r="BX68" s="41">
        <f t="shared" si="26"/>
        <v>0</v>
      </c>
      <c r="BY68" s="41">
        <f t="shared" si="26"/>
        <v>0</v>
      </c>
      <c r="BZ68" s="41">
        <f t="shared" si="26"/>
        <v>0</v>
      </c>
      <c r="CA68" s="41">
        <f t="shared" si="26"/>
        <v>0</v>
      </c>
      <c r="CB68" s="41">
        <f t="shared" si="26"/>
        <v>0</v>
      </c>
      <c r="CC68" s="41">
        <f t="shared" si="26"/>
        <v>0</v>
      </c>
      <c r="CD68" s="41">
        <f t="shared" si="26"/>
        <v>0</v>
      </c>
      <c r="CE68" s="41">
        <f t="shared" si="26"/>
        <v>0</v>
      </c>
      <c r="CF68" s="41">
        <f t="shared" si="25"/>
        <v>0</v>
      </c>
      <c r="CG68" s="41">
        <f t="shared" si="25"/>
        <v>0</v>
      </c>
      <c r="CH68" s="41">
        <f t="shared" si="25"/>
        <v>0</v>
      </c>
      <c r="CI68" s="41">
        <f t="shared" si="25"/>
        <v>0</v>
      </c>
      <c r="CJ68" s="41">
        <f t="shared" si="25"/>
        <v>0</v>
      </c>
      <c r="CK68" s="41">
        <f t="shared" si="25"/>
        <v>0</v>
      </c>
      <c r="CL68" s="41">
        <f t="shared" si="25"/>
        <v>0</v>
      </c>
      <c r="CM68" s="41">
        <f t="shared" si="25"/>
        <v>0</v>
      </c>
      <c r="CN68" s="41">
        <f t="shared" si="25"/>
        <v>0</v>
      </c>
      <c r="CO68" s="41">
        <f t="shared" si="25"/>
        <v>0</v>
      </c>
      <c r="CP68" s="41">
        <f t="shared" si="25"/>
        <v>0</v>
      </c>
      <c r="CQ68" s="41">
        <f t="shared" si="25"/>
        <v>0</v>
      </c>
      <c r="CR68" s="41">
        <f t="shared" si="25"/>
        <v>0</v>
      </c>
      <c r="CS68" s="41">
        <f t="shared" si="25"/>
        <v>0</v>
      </c>
      <c r="CT68" s="41">
        <f t="shared" si="25"/>
        <v>0</v>
      </c>
      <c r="CU68" s="41">
        <f t="shared" si="22"/>
        <v>0</v>
      </c>
      <c r="CV68" s="41">
        <f t="shared" si="22"/>
        <v>0</v>
      </c>
      <c r="CW68" s="41">
        <f t="shared" si="22"/>
        <v>0</v>
      </c>
      <c r="CX68" s="41">
        <f t="shared" si="22"/>
        <v>0</v>
      </c>
      <c r="CY68" s="41">
        <f t="shared" si="22"/>
        <v>0</v>
      </c>
      <c r="CZ68" s="41">
        <f t="shared" si="22"/>
        <v>0</v>
      </c>
      <c r="DA68" s="41">
        <f t="shared" si="22"/>
        <v>0</v>
      </c>
      <c r="DB68" s="41">
        <f t="shared" si="22"/>
        <v>0</v>
      </c>
      <c r="DC68" s="41">
        <f t="shared" si="22"/>
        <v>0</v>
      </c>
      <c r="DD68" s="41">
        <f t="shared" si="22"/>
        <v>0</v>
      </c>
    </row>
    <row r="69" spans="1:108" ht="41.95" customHeight="1">
      <c r="A69" s="675">
        <v>46</v>
      </c>
      <c r="B69" s="675"/>
      <c r="C69" s="676"/>
      <c r="D69" s="676"/>
      <c r="E69" s="676"/>
      <c r="F69" s="676"/>
      <c r="G69" s="676"/>
      <c r="H69" s="676"/>
      <c r="I69" s="676"/>
      <c r="J69" s="676"/>
      <c r="K69" s="677"/>
      <c r="L69" s="678"/>
      <c r="M69" s="678"/>
      <c r="N69" s="679"/>
      <c r="O69" s="680"/>
      <c r="P69" s="681"/>
      <c r="Q69" s="681"/>
      <c r="R69" s="681"/>
      <c r="S69" s="681"/>
      <c r="T69" s="681"/>
      <c r="U69" s="682" t="s">
        <v>81</v>
      </c>
      <c r="V69" s="682"/>
      <c r="W69" s="683"/>
      <c r="X69" s="683"/>
      <c r="Y69" s="683"/>
      <c r="Z69" s="683"/>
      <c r="AA69" s="683"/>
      <c r="AB69" s="684"/>
      <c r="AC69" s="670" t="str">
        <f t="shared" si="12"/>
        <v/>
      </c>
      <c r="AD69" s="671"/>
      <c r="AE69" s="672" t="s">
        <v>1</v>
      </c>
      <c r="AF69" s="673"/>
      <c r="AG69" s="674" t="str">
        <f t="shared" si="8"/>
        <v/>
      </c>
      <c r="AH69" s="674"/>
      <c r="AI69" s="672" t="s">
        <v>1</v>
      </c>
      <c r="AJ69" s="673"/>
      <c r="AK69" s="234"/>
      <c r="AM69" s="41">
        <f t="shared" si="23"/>
        <v>0</v>
      </c>
      <c r="AN69" s="41">
        <f t="shared" si="23"/>
        <v>0</v>
      </c>
      <c r="AO69" s="41">
        <f t="shared" si="23"/>
        <v>0</v>
      </c>
      <c r="AP69" s="41">
        <f t="shared" si="23"/>
        <v>0</v>
      </c>
      <c r="AQ69" s="41">
        <f t="shared" si="23"/>
        <v>0</v>
      </c>
      <c r="AR69" s="41">
        <f t="shared" si="23"/>
        <v>0</v>
      </c>
      <c r="AS69" s="41">
        <f t="shared" si="23"/>
        <v>0</v>
      </c>
      <c r="AT69" s="41">
        <f t="shared" si="23"/>
        <v>0</v>
      </c>
      <c r="AU69" s="41">
        <f t="shared" si="23"/>
        <v>0</v>
      </c>
      <c r="AV69" s="41">
        <f t="shared" si="23"/>
        <v>0</v>
      </c>
      <c r="AW69" s="41">
        <f t="shared" si="23"/>
        <v>0</v>
      </c>
      <c r="AX69" s="41">
        <f t="shared" si="23"/>
        <v>0</v>
      </c>
      <c r="AY69" s="41">
        <f t="shared" si="23"/>
        <v>0</v>
      </c>
      <c r="AZ69" s="41">
        <f t="shared" si="23"/>
        <v>0</v>
      </c>
      <c r="BA69" s="41">
        <f t="shared" si="23"/>
        <v>0</v>
      </c>
      <c r="BB69" s="41">
        <f t="shared" si="23"/>
        <v>0</v>
      </c>
      <c r="BC69" s="41">
        <f t="shared" si="24"/>
        <v>0</v>
      </c>
      <c r="BD69" s="41">
        <f t="shared" si="24"/>
        <v>0</v>
      </c>
      <c r="BE69" s="41">
        <f t="shared" si="24"/>
        <v>0</v>
      </c>
      <c r="BF69" s="41">
        <f t="shared" si="24"/>
        <v>0</v>
      </c>
      <c r="BG69" s="41">
        <f t="shared" si="24"/>
        <v>0</v>
      </c>
      <c r="BH69" s="41">
        <f t="shared" si="24"/>
        <v>0</v>
      </c>
      <c r="BI69" s="41">
        <f t="shared" si="24"/>
        <v>0</v>
      </c>
      <c r="BJ69" s="41">
        <f t="shared" si="24"/>
        <v>0</v>
      </c>
      <c r="BK69" s="41">
        <f t="shared" si="24"/>
        <v>0</v>
      </c>
      <c r="BL69" s="41">
        <f t="shared" si="24"/>
        <v>0</v>
      </c>
      <c r="BM69" s="41">
        <f t="shared" si="24"/>
        <v>0</v>
      </c>
      <c r="BN69" s="41">
        <f t="shared" si="24"/>
        <v>0</v>
      </c>
      <c r="BO69" s="41">
        <f t="shared" si="24"/>
        <v>0</v>
      </c>
      <c r="BP69" s="41">
        <f t="shared" si="24"/>
        <v>0</v>
      </c>
      <c r="BQ69" s="41">
        <f t="shared" si="24"/>
        <v>0</v>
      </c>
      <c r="BR69" s="41">
        <f t="shared" si="24"/>
        <v>0</v>
      </c>
      <c r="BS69" s="41">
        <f t="shared" si="26"/>
        <v>0</v>
      </c>
      <c r="BT69" s="41">
        <f t="shared" si="26"/>
        <v>0</v>
      </c>
      <c r="BU69" s="41">
        <f t="shared" si="26"/>
        <v>0</v>
      </c>
      <c r="BV69" s="41">
        <f t="shared" si="26"/>
        <v>0</v>
      </c>
      <c r="BW69" s="41">
        <f t="shared" si="26"/>
        <v>0</v>
      </c>
      <c r="BX69" s="41">
        <f t="shared" si="26"/>
        <v>0</v>
      </c>
      <c r="BY69" s="41">
        <f t="shared" si="26"/>
        <v>0</v>
      </c>
      <c r="BZ69" s="41">
        <f t="shared" si="26"/>
        <v>0</v>
      </c>
      <c r="CA69" s="41">
        <f t="shared" si="26"/>
        <v>0</v>
      </c>
      <c r="CB69" s="41">
        <f t="shared" si="26"/>
        <v>0</v>
      </c>
      <c r="CC69" s="41">
        <f t="shared" si="26"/>
        <v>0</v>
      </c>
      <c r="CD69" s="41">
        <f t="shared" si="26"/>
        <v>0</v>
      </c>
      <c r="CE69" s="41">
        <f t="shared" si="26"/>
        <v>0</v>
      </c>
      <c r="CF69" s="41">
        <f t="shared" si="25"/>
        <v>0</v>
      </c>
      <c r="CG69" s="41">
        <f t="shared" si="25"/>
        <v>0</v>
      </c>
      <c r="CH69" s="41">
        <f t="shared" si="25"/>
        <v>0</v>
      </c>
      <c r="CI69" s="41">
        <f t="shared" si="25"/>
        <v>0</v>
      </c>
      <c r="CJ69" s="41">
        <f t="shared" si="25"/>
        <v>0</v>
      </c>
      <c r="CK69" s="41">
        <f t="shared" si="25"/>
        <v>0</v>
      </c>
      <c r="CL69" s="41">
        <f t="shared" si="25"/>
        <v>0</v>
      </c>
      <c r="CM69" s="41">
        <f t="shared" si="25"/>
        <v>0</v>
      </c>
      <c r="CN69" s="41">
        <f t="shared" si="25"/>
        <v>0</v>
      </c>
      <c r="CO69" s="41">
        <f t="shared" si="25"/>
        <v>0</v>
      </c>
      <c r="CP69" s="41">
        <f t="shared" si="25"/>
        <v>0</v>
      </c>
      <c r="CQ69" s="41">
        <f t="shared" si="25"/>
        <v>0</v>
      </c>
      <c r="CR69" s="41">
        <f t="shared" si="25"/>
        <v>0</v>
      </c>
      <c r="CS69" s="41">
        <f t="shared" si="25"/>
        <v>0</v>
      </c>
      <c r="CT69" s="41">
        <f t="shared" si="25"/>
        <v>0</v>
      </c>
      <c r="CU69" s="41">
        <f t="shared" si="22"/>
        <v>0</v>
      </c>
      <c r="CV69" s="41">
        <f t="shared" si="22"/>
        <v>0</v>
      </c>
      <c r="CW69" s="41">
        <f t="shared" si="22"/>
        <v>0</v>
      </c>
      <c r="CX69" s="41">
        <f t="shared" si="22"/>
        <v>0</v>
      </c>
      <c r="CY69" s="41">
        <f t="shared" si="22"/>
        <v>0</v>
      </c>
      <c r="CZ69" s="41">
        <f t="shared" si="22"/>
        <v>0</v>
      </c>
      <c r="DA69" s="41">
        <f t="shared" si="22"/>
        <v>0</v>
      </c>
      <c r="DB69" s="41">
        <f t="shared" si="22"/>
        <v>0</v>
      </c>
      <c r="DC69" s="41">
        <f t="shared" si="22"/>
        <v>0</v>
      </c>
      <c r="DD69" s="41">
        <f t="shared" si="22"/>
        <v>0</v>
      </c>
    </row>
    <row r="70" spans="1:108" ht="41.95" customHeight="1">
      <c r="A70" s="675">
        <v>47</v>
      </c>
      <c r="B70" s="675"/>
      <c r="C70" s="676"/>
      <c r="D70" s="676"/>
      <c r="E70" s="676"/>
      <c r="F70" s="676"/>
      <c r="G70" s="676"/>
      <c r="H70" s="676"/>
      <c r="I70" s="676"/>
      <c r="J70" s="676"/>
      <c r="K70" s="677"/>
      <c r="L70" s="678"/>
      <c r="M70" s="678"/>
      <c r="N70" s="679"/>
      <c r="O70" s="680"/>
      <c r="P70" s="681"/>
      <c r="Q70" s="681"/>
      <c r="R70" s="681"/>
      <c r="S70" s="681"/>
      <c r="T70" s="681"/>
      <c r="U70" s="682" t="s">
        <v>81</v>
      </c>
      <c r="V70" s="682"/>
      <c r="W70" s="683"/>
      <c r="X70" s="683"/>
      <c r="Y70" s="683"/>
      <c r="Z70" s="683"/>
      <c r="AA70" s="683"/>
      <c r="AB70" s="684"/>
      <c r="AC70" s="670" t="str">
        <f t="shared" si="12"/>
        <v/>
      </c>
      <c r="AD70" s="671"/>
      <c r="AE70" s="672" t="s">
        <v>1</v>
      </c>
      <c r="AF70" s="673"/>
      <c r="AG70" s="674" t="str">
        <f t="shared" si="8"/>
        <v/>
      </c>
      <c r="AH70" s="674"/>
      <c r="AI70" s="672" t="s">
        <v>1</v>
      </c>
      <c r="AJ70" s="673"/>
      <c r="AK70" s="234"/>
      <c r="AM70" s="41">
        <f t="shared" si="23"/>
        <v>0</v>
      </c>
      <c r="AN70" s="41">
        <f t="shared" si="23"/>
        <v>0</v>
      </c>
      <c r="AO70" s="41">
        <f t="shared" si="23"/>
        <v>0</v>
      </c>
      <c r="AP70" s="41">
        <f t="shared" si="23"/>
        <v>0</v>
      </c>
      <c r="AQ70" s="41">
        <f t="shared" si="23"/>
        <v>0</v>
      </c>
      <c r="AR70" s="41">
        <f t="shared" si="23"/>
        <v>0</v>
      </c>
      <c r="AS70" s="41">
        <f t="shared" si="23"/>
        <v>0</v>
      </c>
      <c r="AT70" s="41">
        <f t="shared" si="23"/>
        <v>0</v>
      </c>
      <c r="AU70" s="41">
        <f t="shared" si="23"/>
        <v>0</v>
      </c>
      <c r="AV70" s="41">
        <f t="shared" si="23"/>
        <v>0</v>
      </c>
      <c r="AW70" s="41">
        <f t="shared" si="23"/>
        <v>0</v>
      </c>
      <c r="AX70" s="41">
        <f t="shared" si="23"/>
        <v>0</v>
      </c>
      <c r="AY70" s="41">
        <f t="shared" si="23"/>
        <v>0</v>
      </c>
      <c r="AZ70" s="41">
        <f t="shared" si="23"/>
        <v>0</v>
      </c>
      <c r="BA70" s="41">
        <f t="shared" si="23"/>
        <v>0</v>
      </c>
      <c r="BB70" s="41">
        <f t="shared" si="23"/>
        <v>0</v>
      </c>
      <c r="BC70" s="41">
        <f t="shared" si="24"/>
        <v>0</v>
      </c>
      <c r="BD70" s="41">
        <f t="shared" si="24"/>
        <v>0</v>
      </c>
      <c r="BE70" s="41">
        <f t="shared" si="24"/>
        <v>0</v>
      </c>
      <c r="BF70" s="41">
        <f t="shared" si="24"/>
        <v>0</v>
      </c>
      <c r="BG70" s="41">
        <f t="shared" si="24"/>
        <v>0</v>
      </c>
      <c r="BH70" s="41">
        <f t="shared" si="24"/>
        <v>0</v>
      </c>
      <c r="BI70" s="41">
        <f t="shared" si="24"/>
        <v>0</v>
      </c>
      <c r="BJ70" s="41">
        <f t="shared" si="24"/>
        <v>0</v>
      </c>
      <c r="BK70" s="41">
        <f t="shared" si="24"/>
        <v>0</v>
      </c>
      <c r="BL70" s="41">
        <f t="shared" si="24"/>
        <v>0</v>
      </c>
      <c r="BM70" s="41">
        <f t="shared" si="24"/>
        <v>0</v>
      </c>
      <c r="BN70" s="41">
        <f t="shared" si="24"/>
        <v>0</v>
      </c>
      <c r="BO70" s="41">
        <f t="shared" si="24"/>
        <v>0</v>
      </c>
      <c r="BP70" s="41">
        <f t="shared" si="24"/>
        <v>0</v>
      </c>
      <c r="BQ70" s="41">
        <f t="shared" si="24"/>
        <v>0</v>
      </c>
      <c r="BR70" s="41">
        <f t="shared" si="24"/>
        <v>0</v>
      </c>
      <c r="BS70" s="41">
        <f t="shared" si="26"/>
        <v>0</v>
      </c>
      <c r="BT70" s="41">
        <f t="shared" si="26"/>
        <v>0</v>
      </c>
      <c r="BU70" s="41">
        <f t="shared" si="26"/>
        <v>0</v>
      </c>
      <c r="BV70" s="41">
        <f t="shared" si="26"/>
        <v>0</v>
      </c>
      <c r="BW70" s="41">
        <f t="shared" si="26"/>
        <v>0</v>
      </c>
      <c r="BX70" s="41">
        <f t="shared" si="26"/>
        <v>0</v>
      </c>
      <c r="BY70" s="41">
        <f t="shared" si="26"/>
        <v>0</v>
      </c>
      <c r="BZ70" s="41">
        <f t="shared" si="26"/>
        <v>0</v>
      </c>
      <c r="CA70" s="41">
        <f t="shared" si="26"/>
        <v>0</v>
      </c>
      <c r="CB70" s="41">
        <f t="shared" si="26"/>
        <v>0</v>
      </c>
      <c r="CC70" s="41">
        <f t="shared" si="26"/>
        <v>0</v>
      </c>
      <c r="CD70" s="41">
        <f t="shared" si="26"/>
        <v>0</v>
      </c>
      <c r="CE70" s="41">
        <f t="shared" si="26"/>
        <v>0</v>
      </c>
      <c r="CF70" s="41">
        <f t="shared" si="25"/>
        <v>0</v>
      </c>
      <c r="CG70" s="41">
        <f t="shared" si="25"/>
        <v>0</v>
      </c>
      <c r="CH70" s="41">
        <f t="shared" si="25"/>
        <v>0</v>
      </c>
      <c r="CI70" s="41">
        <f t="shared" si="25"/>
        <v>0</v>
      </c>
      <c r="CJ70" s="41">
        <f t="shared" si="25"/>
        <v>0</v>
      </c>
      <c r="CK70" s="41">
        <f t="shared" si="25"/>
        <v>0</v>
      </c>
      <c r="CL70" s="41">
        <f t="shared" si="25"/>
        <v>0</v>
      </c>
      <c r="CM70" s="41">
        <f t="shared" si="25"/>
        <v>0</v>
      </c>
      <c r="CN70" s="41">
        <f t="shared" si="25"/>
        <v>0</v>
      </c>
      <c r="CO70" s="41">
        <f t="shared" si="25"/>
        <v>0</v>
      </c>
      <c r="CP70" s="41">
        <f t="shared" si="25"/>
        <v>0</v>
      </c>
      <c r="CQ70" s="41">
        <f t="shared" si="25"/>
        <v>0</v>
      </c>
      <c r="CR70" s="41">
        <f t="shared" si="25"/>
        <v>0</v>
      </c>
      <c r="CS70" s="41">
        <f t="shared" si="25"/>
        <v>0</v>
      </c>
      <c r="CT70" s="41">
        <f t="shared" si="25"/>
        <v>0</v>
      </c>
      <c r="CU70" s="41">
        <f t="shared" si="22"/>
        <v>0</v>
      </c>
      <c r="CV70" s="41">
        <f t="shared" si="22"/>
        <v>0</v>
      </c>
      <c r="CW70" s="41">
        <f t="shared" si="22"/>
        <v>0</v>
      </c>
      <c r="CX70" s="41">
        <f t="shared" si="22"/>
        <v>0</v>
      </c>
      <c r="CY70" s="41">
        <f t="shared" si="22"/>
        <v>0</v>
      </c>
      <c r="CZ70" s="41">
        <f t="shared" si="22"/>
        <v>0</v>
      </c>
      <c r="DA70" s="41">
        <f t="shared" si="22"/>
        <v>0</v>
      </c>
      <c r="DB70" s="41">
        <f t="shared" si="22"/>
        <v>0</v>
      </c>
      <c r="DC70" s="41">
        <f t="shared" si="22"/>
        <v>0</v>
      </c>
      <c r="DD70" s="41">
        <f t="shared" si="22"/>
        <v>0</v>
      </c>
    </row>
    <row r="71" spans="1:108" ht="41.95" customHeight="1">
      <c r="A71" s="675">
        <v>48</v>
      </c>
      <c r="B71" s="675"/>
      <c r="C71" s="676"/>
      <c r="D71" s="676"/>
      <c r="E71" s="676"/>
      <c r="F71" s="676"/>
      <c r="G71" s="676"/>
      <c r="H71" s="676"/>
      <c r="I71" s="676"/>
      <c r="J71" s="676"/>
      <c r="K71" s="677"/>
      <c r="L71" s="678"/>
      <c r="M71" s="678"/>
      <c r="N71" s="679"/>
      <c r="O71" s="680"/>
      <c r="P71" s="681"/>
      <c r="Q71" s="681"/>
      <c r="R71" s="681"/>
      <c r="S71" s="681"/>
      <c r="T71" s="681"/>
      <c r="U71" s="682" t="s">
        <v>81</v>
      </c>
      <c r="V71" s="682"/>
      <c r="W71" s="683"/>
      <c r="X71" s="683"/>
      <c r="Y71" s="683"/>
      <c r="Z71" s="683"/>
      <c r="AA71" s="683"/>
      <c r="AB71" s="684"/>
      <c r="AC71" s="670" t="str">
        <f t="shared" si="12"/>
        <v/>
      </c>
      <c r="AD71" s="671"/>
      <c r="AE71" s="672" t="s">
        <v>1</v>
      </c>
      <c r="AF71" s="673"/>
      <c r="AG71" s="674" t="str">
        <f t="shared" si="8"/>
        <v/>
      </c>
      <c r="AH71" s="674"/>
      <c r="AI71" s="672" t="s">
        <v>1</v>
      </c>
      <c r="AJ71" s="673"/>
      <c r="AK71" s="234"/>
      <c r="AM71" s="41">
        <f t="shared" si="23"/>
        <v>0</v>
      </c>
      <c r="AN71" s="41">
        <f t="shared" si="23"/>
        <v>0</v>
      </c>
      <c r="AO71" s="41">
        <f t="shared" si="23"/>
        <v>0</v>
      </c>
      <c r="AP71" s="41">
        <f t="shared" si="23"/>
        <v>0</v>
      </c>
      <c r="AQ71" s="41">
        <f t="shared" si="23"/>
        <v>0</v>
      </c>
      <c r="AR71" s="41">
        <f t="shared" si="23"/>
        <v>0</v>
      </c>
      <c r="AS71" s="41">
        <f t="shared" si="23"/>
        <v>0</v>
      </c>
      <c r="AT71" s="41">
        <f t="shared" si="23"/>
        <v>0</v>
      </c>
      <c r="AU71" s="41">
        <f t="shared" si="23"/>
        <v>0</v>
      </c>
      <c r="AV71" s="41">
        <f t="shared" si="23"/>
        <v>0</v>
      </c>
      <c r="AW71" s="41">
        <f t="shared" si="23"/>
        <v>0</v>
      </c>
      <c r="AX71" s="41">
        <f t="shared" si="23"/>
        <v>0</v>
      </c>
      <c r="AY71" s="41">
        <f t="shared" si="23"/>
        <v>0</v>
      </c>
      <c r="AZ71" s="41">
        <f t="shared" si="23"/>
        <v>0</v>
      </c>
      <c r="BA71" s="41">
        <f t="shared" si="23"/>
        <v>0</v>
      </c>
      <c r="BB71" s="41">
        <f t="shared" si="23"/>
        <v>0</v>
      </c>
      <c r="BC71" s="41">
        <f t="shared" si="24"/>
        <v>0</v>
      </c>
      <c r="BD71" s="41">
        <f t="shared" si="24"/>
        <v>0</v>
      </c>
      <c r="BE71" s="41">
        <f t="shared" si="24"/>
        <v>0</v>
      </c>
      <c r="BF71" s="41">
        <f t="shared" si="24"/>
        <v>0</v>
      </c>
      <c r="BG71" s="41">
        <f t="shared" si="24"/>
        <v>0</v>
      </c>
      <c r="BH71" s="41">
        <f t="shared" si="24"/>
        <v>0</v>
      </c>
      <c r="BI71" s="41">
        <f t="shared" si="24"/>
        <v>0</v>
      </c>
      <c r="BJ71" s="41">
        <f t="shared" si="24"/>
        <v>0</v>
      </c>
      <c r="BK71" s="41">
        <f t="shared" si="24"/>
        <v>0</v>
      </c>
      <c r="BL71" s="41">
        <f t="shared" si="24"/>
        <v>0</v>
      </c>
      <c r="BM71" s="41">
        <f t="shared" si="24"/>
        <v>0</v>
      </c>
      <c r="BN71" s="41">
        <f t="shared" si="24"/>
        <v>0</v>
      </c>
      <c r="BO71" s="41">
        <f t="shared" si="24"/>
        <v>0</v>
      </c>
      <c r="BP71" s="41">
        <f t="shared" si="24"/>
        <v>0</v>
      </c>
      <c r="BQ71" s="41">
        <f t="shared" si="24"/>
        <v>0</v>
      </c>
      <c r="BR71" s="41">
        <f t="shared" si="24"/>
        <v>0</v>
      </c>
      <c r="BS71" s="41">
        <f t="shared" si="26"/>
        <v>0</v>
      </c>
      <c r="BT71" s="41">
        <f t="shared" si="26"/>
        <v>0</v>
      </c>
      <c r="BU71" s="41">
        <f t="shared" si="26"/>
        <v>0</v>
      </c>
      <c r="BV71" s="41">
        <f t="shared" si="26"/>
        <v>0</v>
      </c>
      <c r="BW71" s="41">
        <f t="shared" si="26"/>
        <v>0</v>
      </c>
      <c r="BX71" s="41">
        <f t="shared" si="26"/>
        <v>0</v>
      </c>
      <c r="BY71" s="41">
        <f t="shared" si="26"/>
        <v>0</v>
      </c>
      <c r="BZ71" s="41">
        <f t="shared" si="26"/>
        <v>0</v>
      </c>
      <c r="CA71" s="41">
        <f t="shared" si="26"/>
        <v>0</v>
      </c>
      <c r="CB71" s="41">
        <f t="shared" si="26"/>
        <v>0</v>
      </c>
      <c r="CC71" s="41">
        <f t="shared" si="26"/>
        <v>0</v>
      </c>
      <c r="CD71" s="41">
        <f t="shared" si="26"/>
        <v>0</v>
      </c>
      <c r="CE71" s="41">
        <f t="shared" si="26"/>
        <v>0</v>
      </c>
      <c r="CF71" s="41">
        <f t="shared" si="25"/>
        <v>0</v>
      </c>
      <c r="CG71" s="41">
        <f t="shared" si="25"/>
        <v>0</v>
      </c>
      <c r="CH71" s="41">
        <f t="shared" si="25"/>
        <v>0</v>
      </c>
      <c r="CI71" s="41">
        <f t="shared" si="25"/>
        <v>0</v>
      </c>
      <c r="CJ71" s="41">
        <f t="shared" si="25"/>
        <v>0</v>
      </c>
      <c r="CK71" s="41">
        <f t="shared" si="25"/>
        <v>0</v>
      </c>
      <c r="CL71" s="41">
        <f t="shared" si="25"/>
        <v>0</v>
      </c>
      <c r="CM71" s="41">
        <f t="shared" si="25"/>
        <v>0</v>
      </c>
      <c r="CN71" s="41">
        <f t="shared" si="25"/>
        <v>0</v>
      </c>
      <c r="CO71" s="41">
        <f t="shared" si="25"/>
        <v>0</v>
      </c>
      <c r="CP71" s="41">
        <f t="shared" si="25"/>
        <v>0</v>
      </c>
      <c r="CQ71" s="41">
        <f t="shared" si="25"/>
        <v>0</v>
      </c>
      <c r="CR71" s="41">
        <f t="shared" si="25"/>
        <v>0</v>
      </c>
      <c r="CS71" s="41">
        <f t="shared" si="25"/>
        <v>0</v>
      </c>
      <c r="CT71" s="41">
        <f t="shared" si="25"/>
        <v>0</v>
      </c>
      <c r="CU71" s="41">
        <f t="shared" si="22"/>
        <v>0</v>
      </c>
      <c r="CV71" s="41">
        <f t="shared" si="22"/>
        <v>0</v>
      </c>
      <c r="CW71" s="41">
        <f t="shared" si="22"/>
        <v>0</v>
      </c>
      <c r="CX71" s="41">
        <f t="shared" si="22"/>
        <v>0</v>
      </c>
      <c r="CY71" s="41">
        <f t="shared" si="22"/>
        <v>0</v>
      </c>
      <c r="CZ71" s="41">
        <f t="shared" si="22"/>
        <v>0</v>
      </c>
      <c r="DA71" s="41">
        <f t="shared" si="22"/>
        <v>0</v>
      </c>
      <c r="DB71" s="41">
        <f t="shared" si="22"/>
        <v>0</v>
      </c>
      <c r="DC71" s="41">
        <f t="shared" si="22"/>
        <v>0</v>
      </c>
      <c r="DD71" s="41">
        <f t="shared" si="22"/>
        <v>0</v>
      </c>
    </row>
    <row r="72" spans="1:108" ht="41.95" customHeight="1">
      <c r="A72" s="675">
        <v>49</v>
      </c>
      <c r="B72" s="675"/>
      <c r="C72" s="676"/>
      <c r="D72" s="676"/>
      <c r="E72" s="676"/>
      <c r="F72" s="676"/>
      <c r="G72" s="676"/>
      <c r="H72" s="676"/>
      <c r="I72" s="676"/>
      <c r="J72" s="676"/>
      <c r="K72" s="677"/>
      <c r="L72" s="678"/>
      <c r="M72" s="678"/>
      <c r="N72" s="679"/>
      <c r="O72" s="680"/>
      <c r="P72" s="681"/>
      <c r="Q72" s="681"/>
      <c r="R72" s="681"/>
      <c r="S72" s="681"/>
      <c r="T72" s="681"/>
      <c r="U72" s="682" t="s">
        <v>81</v>
      </c>
      <c r="V72" s="682"/>
      <c r="W72" s="683"/>
      <c r="X72" s="683"/>
      <c r="Y72" s="683"/>
      <c r="Z72" s="683"/>
      <c r="AA72" s="683"/>
      <c r="AB72" s="684"/>
      <c r="AC72" s="670" t="str">
        <f t="shared" si="12"/>
        <v/>
      </c>
      <c r="AD72" s="671"/>
      <c r="AE72" s="672" t="s">
        <v>1</v>
      </c>
      <c r="AF72" s="673"/>
      <c r="AG72" s="674" t="str">
        <f t="shared" si="8"/>
        <v/>
      </c>
      <c r="AH72" s="674"/>
      <c r="AI72" s="672" t="s">
        <v>1</v>
      </c>
      <c r="AJ72" s="673"/>
      <c r="AK72" s="234"/>
      <c r="AM72" s="41">
        <f t="shared" si="23"/>
        <v>0</v>
      </c>
      <c r="AN72" s="41">
        <f t="shared" si="23"/>
        <v>0</v>
      </c>
      <c r="AO72" s="41">
        <f t="shared" si="23"/>
        <v>0</v>
      </c>
      <c r="AP72" s="41">
        <f t="shared" si="23"/>
        <v>0</v>
      </c>
      <c r="AQ72" s="41">
        <f t="shared" si="23"/>
        <v>0</v>
      </c>
      <c r="AR72" s="41">
        <f t="shared" si="23"/>
        <v>0</v>
      </c>
      <c r="AS72" s="41">
        <f t="shared" si="23"/>
        <v>0</v>
      </c>
      <c r="AT72" s="41">
        <f t="shared" si="23"/>
        <v>0</v>
      </c>
      <c r="AU72" s="41">
        <f t="shared" si="23"/>
        <v>0</v>
      </c>
      <c r="AV72" s="41">
        <f t="shared" si="23"/>
        <v>0</v>
      </c>
      <c r="AW72" s="41">
        <f t="shared" si="23"/>
        <v>0</v>
      </c>
      <c r="AX72" s="41">
        <f t="shared" si="23"/>
        <v>0</v>
      </c>
      <c r="AY72" s="41">
        <f t="shared" si="23"/>
        <v>0</v>
      </c>
      <c r="AZ72" s="41">
        <f t="shared" si="23"/>
        <v>0</v>
      </c>
      <c r="BA72" s="41">
        <f t="shared" si="23"/>
        <v>0</v>
      </c>
      <c r="BB72" s="41">
        <f t="shared" si="23"/>
        <v>0</v>
      </c>
      <c r="BC72" s="41">
        <f t="shared" si="24"/>
        <v>0</v>
      </c>
      <c r="BD72" s="41">
        <f t="shared" si="24"/>
        <v>0</v>
      </c>
      <c r="BE72" s="41">
        <f t="shared" si="24"/>
        <v>0</v>
      </c>
      <c r="BF72" s="41">
        <f t="shared" si="24"/>
        <v>0</v>
      </c>
      <c r="BG72" s="41">
        <f t="shared" si="24"/>
        <v>0</v>
      </c>
      <c r="BH72" s="41">
        <f t="shared" si="24"/>
        <v>0</v>
      </c>
      <c r="BI72" s="41">
        <f t="shared" si="24"/>
        <v>0</v>
      </c>
      <c r="BJ72" s="41">
        <f t="shared" si="24"/>
        <v>0</v>
      </c>
      <c r="BK72" s="41">
        <f t="shared" si="24"/>
        <v>0</v>
      </c>
      <c r="BL72" s="41">
        <f t="shared" si="24"/>
        <v>0</v>
      </c>
      <c r="BM72" s="41">
        <f t="shared" si="24"/>
        <v>0</v>
      </c>
      <c r="BN72" s="41">
        <f t="shared" si="24"/>
        <v>0</v>
      </c>
      <c r="BO72" s="41">
        <f t="shared" si="24"/>
        <v>0</v>
      </c>
      <c r="BP72" s="41">
        <f t="shared" si="24"/>
        <v>0</v>
      </c>
      <c r="BQ72" s="41">
        <f t="shared" si="24"/>
        <v>0</v>
      </c>
      <c r="BR72" s="41">
        <f t="shared" si="24"/>
        <v>0</v>
      </c>
      <c r="BS72" s="41">
        <f t="shared" si="26"/>
        <v>0</v>
      </c>
      <c r="BT72" s="41">
        <f t="shared" si="26"/>
        <v>0</v>
      </c>
      <c r="BU72" s="41">
        <f t="shared" si="26"/>
        <v>0</v>
      </c>
      <c r="BV72" s="41">
        <f t="shared" si="26"/>
        <v>0</v>
      </c>
      <c r="BW72" s="41">
        <f t="shared" si="26"/>
        <v>0</v>
      </c>
      <c r="BX72" s="41">
        <f t="shared" si="26"/>
        <v>0</v>
      </c>
      <c r="BY72" s="41">
        <f t="shared" si="26"/>
        <v>0</v>
      </c>
      <c r="BZ72" s="41">
        <f t="shared" si="26"/>
        <v>0</v>
      </c>
      <c r="CA72" s="41">
        <f t="shared" si="26"/>
        <v>0</v>
      </c>
      <c r="CB72" s="41">
        <f t="shared" si="26"/>
        <v>0</v>
      </c>
      <c r="CC72" s="41">
        <f t="shared" si="26"/>
        <v>0</v>
      </c>
      <c r="CD72" s="41">
        <f t="shared" si="26"/>
        <v>0</v>
      </c>
      <c r="CE72" s="41">
        <f t="shared" si="26"/>
        <v>0</v>
      </c>
      <c r="CF72" s="41">
        <f t="shared" si="25"/>
        <v>0</v>
      </c>
      <c r="CG72" s="41">
        <f t="shared" si="25"/>
        <v>0</v>
      </c>
      <c r="CH72" s="41">
        <f t="shared" si="25"/>
        <v>0</v>
      </c>
      <c r="CI72" s="41">
        <f t="shared" si="25"/>
        <v>0</v>
      </c>
      <c r="CJ72" s="41">
        <f t="shared" si="25"/>
        <v>0</v>
      </c>
      <c r="CK72" s="41">
        <f t="shared" si="25"/>
        <v>0</v>
      </c>
      <c r="CL72" s="41">
        <f t="shared" si="25"/>
        <v>0</v>
      </c>
      <c r="CM72" s="41">
        <f t="shared" si="25"/>
        <v>0</v>
      </c>
      <c r="CN72" s="41">
        <f t="shared" si="25"/>
        <v>0</v>
      </c>
      <c r="CO72" s="41">
        <f t="shared" si="25"/>
        <v>0</v>
      </c>
      <c r="CP72" s="41">
        <f t="shared" si="25"/>
        <v>0</v>
      </c>
      <c r="CQ72" s="41">
        <f t="shared" si="25"/>
        <v>0</v>
      </c>
      <c r="CR72" s="41">
        <f t="shared" si="25"/>
        <v>0</v>
      </c>
      <c r="CS72" s="41">
        <f t="shared" si="25"/>
        <v>0</v>
      </c>
      <c r="CT72" s="41">
        <f t="shared" si="25"/>
        <v>0</v>
      </c>
      <c r="CU72" s="41">
        <f t="shared" ref="CU72:DD87" si="27">IF(CU$23-$O72+1&lt;=15,IF(CU$23&gt;=$O72,IF(CU$23&lt;=$W72,1,0),0),0)</f>
        <v>0</v>
      </c>
      <c r="CV72" s="41">
        <f t="shared" si="27"/>
        <v>0</v>
      </c>
      <c r="CW72" s="41">
        <f t="shared" si="27"/>
        <v>0</v>
      </c>
      <c r="CX72" s="41">
        <f t="shared" si="27"/>
        <v>0</v>
      </c>
      <c r="CY72" s="41">
        <f t="shared" si="27"/>
        <v>0</v>
      </c>
      <c r="CZ72" s="41">
        <f t="shared" si="27"/>
        <v>0</v>
      </c>
      <c r="DA72" s="41">
        <f t="shared" si="27"/>
        <v>0</v>
      </c>
      <c r="DB72" s="41">
        <f t="shared" si="27"/>
        <v>0</v>
      </c>
      <c r="DC72" s="41">
        <f t="shared" si="27"/>
        <v>0</v>
      </c>
      <c r="DD72" s="41">
        <f t="shared" si="27"/>
        <v>0</v>
      </c>
    </row>
    <row r="73" spans="1:108" ht="41.95" customHeight="1">
      <c r="A73" s="675">
        <v>50</v>
      </c>
      <c r="B73" s="675"/>
      <c r="C73" s="676"/>
      <c r="D73" s="676"/>
      <c r="E73" s="676"/>
      <c r="F73" s="676"/>
      <c r="G73" s="676"/>
      <c r="H73" s="676"/>
      <c r="I73" s="676"/>
      <c r="J73" s="676"/>
      <c r="K73" s="677"/>
      <c r="L73" s="678"/>
      <c r="M73" s="678"/>
      <c r="N73" s="679"/>
      <c r="O73" s="680"/>
      <c r="P73" s="681"/>
      <c r="Q73" s="681"/>
      <c r="R73" s="681"/>
      <c r="S73" s="681"/>
      <c r="T73" s="681"/>
      <c r="U73" s="682" t="s">
        <v>81</v>
      </c>
      <c r="V73" s="682"/>
      <c r="W73" s="683"/>
      <c r="X73" s="683"/>
      <c r="Y73" s="683"/>
      <c r="Z73" s="683"/>
      <c r="AA73" s="683"/>
      <c r="AB73" s="684"/>
      <c r="AC73" s="670" t="str">
        <f t="shared" si="12"/>
        <v/>
      </c>
      <c r="AD73" s="671"/>
      <c r="AE73" s="672" t="s">
        <v>1</v>
      </c>
      <c r="AF73" s="673"/>
      <c r="AG73" s="674" t="str">
        <f t="shared" si="8"/>
        <v/>
      </c>
      <c r="AH73" s="674"/>
      <c r="AI73" s="672" t="s">
        <v>1</v>
      </c>
      <c r="AJ73" s="673"/>
      <c r="AK73" s="234"/>
      <c r="AM73" s="41">
        <f t="shared" si="23"/>
        <v>0</v>
      </c>
      <c r="AN73" s="41">
        <f t="shared" si="23"/>
        <v>0</v>
      </c>
      <c r="AO73" s="41">
        <f t="shared" si="23"/>
        <v>0</v>
      </c>
      <c r="AP73" s="41">
        <f t="shared" si="23"/>
        <v>0</v>
      </c>
      <c r="AQ73" s="41">
        <f t="shared" si="23"/>
        <v>0</v>
      </c>
      <c r="AR73" s="41">
        <f t="shared" si="23"/>
        <v>0</v>
      </c>
      <c r="AS73" s="41">
        <f t="shared" si="23"/>
        <v>0</v>
      </c>
      <c r="AT73" s="41">
        <f t="shared" si="23"/>
        <v>0</v>
      </c>
      <c r="AU73" s="41">
        <f t="shared" si="23"/>
        <v>0</v>
      </c>
      <c r="AV73" s="41">
        <f t="shared" si="23"/>
        <v>0</v>
      </c>
      <c r="AW73" s="41">
        <f t="shared" si="23"/>
        <v>0</v>
      </c>
      <c r="AX73" s="41">
        <f t="shared" si="23"/>
        <v>0</v>
      </c>
      <c r="AY73" s="41">
        <f t="shared" si="23"/>
        <v>0</v>
      </c>
      <c r="AZ73" s="41">
        <f t="shared" si="23"/>
        <v>0</v>
      </c>
      <c r="BA73" s="41">
        <f t="shared" si="23"/>
        <v>0</v>
      </c>
      <c r="BB73" s="41">
        <f t="shared" si="23"/>
        <v>0</v>
      </c>
      <c r="BC73" s="41">
        <f t="shared" si="24"/>
        <v>0</v>
      </c>
      <c r="BD73" s="41">
        <f t="shared" si="24"/>
        <v>0</v>
      </c>
      <c r="BE73" s="41">
        <f t="shared" si="24"/>
        <v>0</v>
      </c>
      <c r="BF73" s="41">
        <f t="shared" si="24"/>
        <v>0</v>
      </c>
      <c r="BG73" s="41">
        <f t="shared" si="24"/>
        <v>0</v>
      </c>
      <c r="BH73" s="41">
        <f t="shared" si="24"/>
        <v>0</v>
      </c>
      <c r="BI73" s="41">
        <f t="shared" si="24"/>
        <v>0</v>
      </c>
      <c r="BJ73" s="41">
        <f t="shared" si="24"/>
        <v>0</v>
      </c>
      <c r="BK73" s="41">
        <f t="shared" si="24"/>
        <v>0</v>
      </c>
      <c r="BL73" s="41">
        <f t="shared" si="24"/>
        <v>0</v>
      </c>
      <c r="BM73" s="41">
        <f t="shared" si="24"/>
        <v>0</v>
      </c>
      <c r="BN73" s="41">
        <f t="shared" si="24"/>
        <v>0</v>
      </c>
      <c r="BO73" s="41">
        <f t="shared" si="24"/>
        <v>0</v>
      </c>
      <c r="BP73" s="41">
        <f t="shared" si="24"/>
        <v>0</v>
      </c>
      <c r="BQ73" s="41">
        <f t="shared" si="24"/>
        <v>0</v>
      </c>
      <c r="BR73" s="41">
        <f t="shared" si="24"/>
        <v>0</v>
      </c>
      <c r="BS73" s="41">
        <f t="shared" si="26"/>
        <v>0</v>
      </c>
      <c r="BT73" s="41">
        <f t="shared" si="26"/>
        <v>0</v>
      </c>
      <c r="BU73" s="41">
        <f t="shared" si="26"/>
        <v>0</v>
      </c>
      <c r="BV73" s="41">
        <f t="shared" si="26"/>
        <v>0</v>
      </c>
      <c r="BW73" s="41">
        <f t="shared" si="26"/>
        <v>0</v>
      </c>
      <c r="BX73" s="41">
        <f t="shared" si="26"/>
        <v>0</v>
      </c>
      <c r="BY73" s="41">
        <f t="shared" si="26"/>
        <v>0</v>
      </c>
      <c r="BZ73" s="41">
        <f t="shared" si="26"/>
        <v>0</v>
      </c>
      <c r="CA73" s="41">
        <f t="shared" si="26"/>
        <v>0</v>
      </c>
      <c r="CB73" s="41">
        <f t="shared" si="26"/>
        <v>0</v>
      </c>
      <c r="CC73" s="41">
        <f t="shared" si="26"/>
        <v>0</v>
      </c>
      <c r="CD73" s="41">
        <f t="shared" si="26"/>
        <v>0</v>
      </c>
      <c r="CE73" s="41">
        <f t="shared" si="26"/>
        <v>0</v>
      </c>
      <c r="CF73" s="41">
        <f t="shared" si="25"/>
        <v>0</v>
      </c>
      <c r="CG73" s="41">
        <f t="shared" si="25"/>
        <v>0</v>
      </c>
      <c r="CH73" s="41">
        <f t="shared" si="25"/>
        <v>0</v>
      </c>
      <c r="CI73" s="41">
        <f t="shared" si="25"/>
        <v>0</v>
      </c>
      <c r="CJ73" s="41">
        <f t="shared" si="25"/>
        <v>0</v>
      </c>
      <c r="CK73" s="41">
        <f t="shared" si="25"/>
        <v>0</v>
      </c>
      <c r="CL73" s="41">
        <f t="shared" si="25"/>
        <v>0</v>
      </c>
      <c r="CM73" s="41">
        <f t="shared" si="25"/>
        <v>0</v>
      </c>
      <c r="CN73" s="41">
        <f t="shared" si="25"/>
        <v>0</v>
      </c>
      <c r="CO73" s="41">
        <f t="shared" si="25"/>
        <v>0</v>
      </c>
      <c r="CP73" s="41">
        <f t="shared" si="25"/>
        <v>0</v>
      </c>
      <c r="CQ73" s="41">
        <f t="shared" si="25"/>
        <v>0</v>
      </c>
      <c r="CR73" s="41">
        <f t="shared" si="25"/>
        <v>0</v>
      </c>
      <c r="CS73" s="41">
        <f t="shared" si="25"/>
        <v>0</v>
      </c>
      <c r="CT73" s="41">
        <f t="shared" si="25"/>
        <v>0</v>
      </c>
      <c r="CU73" s="41">
        <f t="shared" si="27"/>
        <v>0</v>
      </c>
      <c r="CV73" s="41">
        <f t="shared" si="27"/>
        <v>0</v>
      </c>
      <c r="CW73" s="41">
        <f t="shared" si="27"/>
        <v>0</v>
      </c>
      <c r="CX73" s="41">
        <f t="shared" si="27"/>
        <v>0</v>
      </c>
      <c r="CY73" s="41">
        <f t="shared" si="27"/>
        <v>0</v>
      </c>
      <c r="CZ73" s="41">
        <f t="shared" si="27"/>
        <v>0</v>
      </c>
      <c r="DA73" s="41">
        <f t="shared" si="27"/>
        <v>0</v>
      </c>
      <c r="DB73" s="41">
        <f t="shared" si="27"/>
        <v>0</v>
      </c>
      <c r="DC73" s="41">
        <f t="shared" si="27"/>
        <v>0</v>
      </c>
      <c r="DD73" s="41">
        <f t="shared" si="27"/>
        <v>0</v>
      </c>
    </row>
    <row r="74" spans="1:108" ht="41.95" customHeight="1">
      <c r="A74" s="675">
        <v>51</v>
      </c>
      <c r="B74" s="675"/>
      <c r="C74" s="676"/>
      <c r="D74" s="676"/>
      <c r="E74" s="676"/>
      <c r="F74" s="676"/>
      <c r="G74" s="676"/>
      <c r="H74" s="676"/>
      <c r="I74" s="676"/>
      <c r="J74" s="676"/>
      <c r="K74" s="677"/>
      <c r="L74" s="678"/>
      <c r="M74" s="678"/>
      <c r="N74" s="679"/>
      <c r="O74" s="680"/>
      <c r="P74" s="681"/>
      <c r="Q74" s="681"/>
      <c r="R74" s="681"/>
      <c r="S74" s="681"/>
      <c r="T74" s="681"/>
      <c r="U74" s="682" t="s">
        <v>81</v>
      </c>
      <c r="V74" s="682"/>
      <c r="W74" s="683"/>
      <c r="X74" s="683"/>
      <c r="Y74" s="683"/>
      <c r="Z74" s="683"/>
      <c r="AA74" s="683"/>
      <c r="AB74" s="684"/>
      <c r="AC74" s="670" t="str">
        <f t="shared" si="12"/>
        <v/>
      </c>
      <c r="AD74" s="671"/>
      <c r="AE74" s="672" t="s">
        <v>1</v>
      </c>
      <c r="AF74" s="673"/>
      <c r="AG74" s="674" t="str">
        <f t="shared" si="8"/>
        <v/>
      </c>
      <c r="AH74" s="674"/>
      <c r="AI74" s="672" t="s">
        <v>1</v>
      </c>
      <c r="AJ74" s="673"/>
      <c r="AK74" s="234"/>
      <c r="AM74" s="41">
        <f t="shared" si="23"/>
        <v>0</v>
      </c>
      <c r="AN74" s="41">
        <f t="shared" si="23"/>
        <v>0</v>
      </c>
      <c r="AO74" s="41">
        <f t="shared" si="23"/>
        <v>0</v>
      </c>
      <c r="AP74" s="41">
        <f t="shared" si="23"/>
        <v>0</v>
      </c>
      <c r="AQ74" s="41">
        <f t="shared" si="23"/>
        <v>0</v>
      </c>
      <c r="AR74" s="41">
        <f t="shared" si="23"/>
        <v>0</v>
      </c>
      <c r="AS74" s="41">
        <f t="shared" si="23"/>
        <v>0</v>
      </c>
      <c r="AT74" s="41">
        <f t="shared" si="23"/>
        <v>0</v>
      </c>
      <c r="AU74" s="41">
        <f t="shared" si="23"/>
        <v>0</v>
      </c>
      <c r="AV74" s="41">
        <f t="shared" si="23"/>
        <v>0</v>
      </c>
      <c r="AW74" s="41">
        <f t="shared" si="23"/>
        <v>0</v>
      </c>
      <c r="AX74" s="41">
        <f t="shared" si="23"/>
        <v>0</v>
      </c>
      <c r="AY74" s="41">
        <f t="shared" si="23"/>
        <v>0</v>
      </c>
      <c r="AZ74" s="41">
        <f t="shared" si="23"/>
        <v>0</v>
      </c>
      <c r="BA74" s="41">
        <f t="shared" si="23"/>
        <v>0</v>
      </c>
      <c r="BB74" s="41">
        <f t="shared" si="23"/>
        <v>0</v>
      </c>
      <c r="BC74" s="41">
        <f t="shared" si="24"/>
        <v>0</v>
      </c>
      <c r="BD74" s="41">
        <f t="shared" si="24"/>
        <v>0</v>
      </c>
      <c r="BE74" s="41">
        <f t="shared" si="24"/>
        <v>0</v>
      </c>
      <c r="BF74" s="41">
        <f t="shared" si="24"/>
        <v>0</v>
      </c>
      <c r="BG74" s="41">
        <f t="shared" si="24"/>
        <v>0</v>
      </c>
      <c r="BH74" s="41">
        <f t="shared" si="24"/>
        <v>0</v>
      </c>
      <c r="BI74" s="41">
        <f t="shared" si="24"/>
        <v>0</v>
      </c>
      <c r="BJ74" s="41">
        <f t="shared" si="24"/>
        <v>0</v>
      </c>
      <c r="BK74" s="41">
        <f t="shared" si="24"/>
        <v>0</v>
      </c>
      <c r="BL74" s="41">
        <f t="shared" si="24"/>
        <v>0</v>
      </c>
      <c r="BM74" s="41">
        <f t="shared" si="24"/>
        <v>0</v>
      </c>
      <c r="BN74" s="41">
        <f t="shared" si="24"/>
        <v>0</v>
      </c>
      <c r="BO74" s="41">
        <f t="shared" si="24"/>
        <v>0</v>
      </c>
      <c r="BP74" s="41">
        <f t="shared" si="24"/>
        <v>0</v>
      </c>
      <c r="BQ74" s="41">
        <f t="shared" si="24"/>
        <v>0</v>
      </c>
      <c r="BR74" s="41">
        <f t="shared" si="24"/>
        <v>0</v>
      </c>
      <c r="BS74" s="41">
        <f t="shared" si="26"/>
        <v>0</v>
      </c>
      <c r="BT74" s="41">
        <f t="shared" si="26"/>
        <v>0</v>
      </c>
      <c r="BU74" s="41">
        <f t="shared" si="26"/>
        <v>0</v>
      </c>
      <c r="BV74" s="41">
        <f t="shared" si="26"/>
        <v>0</v>
      </c>
      <c r="BW74" s="41">
        <f t="shared" si="26"/>
        <v>0</v>
      </c>
      <c r="BX74" s="41">
        <f t="shared" si="26"/>
        <v>0</v>
      </c>
      <c r="BY74" s="41">
        <f t="shared" si="26"/>
        <v>0</v>
      </c>
      <c r="BZ74" s="41">
        <f t="shared" si="26"/>
        <v>0</v>
      </c>
      <c r="CA74" s="41">
        <f t="shared" si="26"/>
        <v>0</v>
      </c>
      <c r="CB74" s="41">
        <f t="shared" si="26"/>
        <v>0</v>
      </c>
      <c r="CC74" s="41">
        <f t="shared" si="26"/>
        <v>0</v>
      </c>
      <c r="CD74" s="41">
        <f t="shared" si="26"/>
        <v>0</v>
      </c>
      <c r="CE74" s="41">
        <f t="shared" si="26"/>
        <v>0</v>
      </c>
      <c r="CF74" s="41">
        <f t="shared" si="25"/>
        <v>0</v>
      </c>
      <c r="CG74" s="41">
        <f t="shared" si="25"/>
        <v>0</v>
      </c>
      <c r="CH74" s="41">
        <f t="shared" si="25"/>
        <v>0</v>
      </c>
      <c r="CI74" s="41">
        <f t="shared" si="25"/>
        <v>0</v>
      </c>
      <c r="CJ74" s="41">
        <f t="shared" si="25"/>
        <v>0</v>
      </c>
      <c r="CK74" s="41">
        <f t="shared" si="25"/>
        <v>0</v>
      </c>
      <c r="CL74" s="41">
        <f t="shared" si="25"/>
        <v>0</v>
      </c>
      <c r="CM74" s="41">
        <f t="shared" si="25"/>
        <v>0</v>
      </c>
      <c r="CN74" s="41">
        <f t="shared" si="25"/>
        <v>0</v>
      </c>
      <c r="CO74" s="41">
        <f t="shared" si="25"/>
        <v>0</v>
      </c>
      <c r="CP74" s="41">
        <f t="shared" si="25"/>
        <v>0</v>
      </c>
      <c r="CQ74" s="41">
        <f t="shared" si="25"/>
        <v>0</v>
      </c>
      <c r="CR74" s="41">
        <f t="shared" si="25"/>
        <v>0</v>
      </c>
      <c r="CS74" s="41">
        <f t="shared" si="25"/>
        <v>0</v>
      </c>
      <c r="CT74" s="41">
        <f t="shared" si="25"/>
        <v>0</v>
      </c>
      <c r="CU74" s="41">
        <f t="shared" si="27"/>
        <v>0</v>
      </c>
      <c r="CV74" s="41">
        <f t="shared" si="27"/>
        <v>0</v>
      </c>
      <c r="CW74" s="41">
        <f t="shared" si="27"/>
        <v>0</v>
      </c>
      <c r="CX74" s="41">
        <f t="shared" si="27"/>
        <v>0</v>
      </c>
      <c r="CY74" s="41">
        <f t="shared" si="27"/>
        <v>0</v>
      </c>
      <c r="CZ74" s="41">
        <f t="shared" si="27"/>
        <v>0</v>
      </c>
      <c r="DA74" s="41">
        <f t="shared" si="27"/>
        <v>0</v>
      </c>
      <c r="DB74" s="41">
        <f t="shared" si="27"/>
        <v>0</v>
      </c>
      <c r="DC74" s="41">
        <f t="shared" si="27"/>
        <v>0</v>
      </c>
      <c r="DD74" s="41">
        <f t="shared" si="27"/>
        <v>0</v>
      </c>
    </row>
    <row r="75" spans="1:108" ht="41.95" customHeight="1">
      <c r="A75" s="675">
        <v>52</v>
      </c>
      <c r="B75" s="675"/>
      <c r="C75" s="676"/>
      <c r="D75" s="676"/>
      <c r="E75" s="676"/>
      <c r="F75" s="676"/>
      <c r="G75" s="676"/>
      <c r="H75" s="676"/>
      <c r="I75" s="676"/>
      <c r="J75" s="676"/>
      <c r="K75" s="677"/>
      <c r="L75" s="678"/>
      <c r="M75" s="678"/>
      <c r="N75" s="679"/>
      <c r="O75" s="680"/>
      <c r="P75" s="681"/>
      <c r="Q75" s="681"/>
      <c r="R75" s="681"/>
      <c r="S75" s="681"/>
      <c r="T75" s="681"/>
      <c r="U75" s="682" t="s">
        <v>81</v>
      </c>
      <c r="V75" s="682"/>
      <c r="W75" s="683"/>
      <c r="X75" s="683"/>
      <c r="Y75" s="683"/>
      <c r="Z75" s="683"/>
      <c r="AA75" s="683"/>
      <c r="AB75" s="684"/>
      <c r="AC75" s="670" t="str">
        <f t="shared" si="12"/>
        <v/>
      </c>
      <c r="AD75" s="671"/>
      <c r="AE75" s="672" t="s">
        <v>1</v>
      </c>
      <c r="AF75" s="673"/>
      <c r="AG75" s="674" t="str">
        <f t="shared" si="8"/>
        <v/>
      </c>
      <c r="AH75" s="674"/>
      <c r="AI75" s="672" t="s">
        <v>1</v>
      </c>
      <c r="AJ75" s="673"/>
      <c r="AK75" s="234"/>
      <c r="AM75" s="41">
        <f t="shared" si="23"/>
        <v>0</v>
      </c>
      <c r="AN75" s="41">
        <f t="shared" si="23"/>
        <v>0</v>
      </c>
      <c r="AO75" s="41">
        <f t="shared" si="23"/>
        <v>0</v>
      </c>
      <c r="AP75" s="41">
        <f t="shared" si="23"/>
        <v>0</v>
      </c>
      <c r="AQ75" s="41">
        <f t="shared" si="23"/>
        <v>0</v>
      </c>
      <c r="AR75" s="41">
        <f t="shared" si="23"/>
        <v>0</v>
      </c>
      <c r="AS75" s="41">
        <f t="shared" si="23"/>
        <v>0</v>
      </c>
      <c r="AT75" s="41">
        <f t="shared" si="23"/>
        <v>0</v>
      </c>
      <c r="AU75" s="41">
        <f t="shared" si="23"/>
        <v>0</v>
      </c>
      <c r="AV75" s="41">
        <f t="shared" si="23"/>
        <v>0</v>
      </c>
      <c r="AW75" s="41">
        <f t="shared" si="23"/>
        <v>0</v>
      </c>
      <c r="AX75" s="41">
        <f t="shared" si="23"/>
        <v>0</v>
      </c>
      <c r="AY75" s="41">
        <f t="shared" si="23"/>
        <v>0</v>
      </c>
      <c r="AZ75" s="41">
        <f t="shared" si="23"/>
        <v>0</v>
      </c>
      <c r="BA75" s="41">
        <f t="shared" si="23"/>
        <v>0</v>
      </c>
      <c r="BB75" s="41">
        <f t="shared" si="23"/>
        <v>0</v>
      </c>
      <c r="BC75" s="41">
        <f t="shared" si="24"/>
        <v>0</v>
      </c>
      <c r="BD75" s="41">
        <f t="shared" si="24"/>
        <v>0</v>
      </c>
      <c r="BE75" s="41">
        <f t="shared" si="24"/>
        <v>0</v>
      </c>
      <c r="BF75" s="41">
        <f t="shared" si="24"/>
        <v>0</v>
      </c>
      <c r="BG75" s="41">
        <f t="shared" si="24"/>
        <v>0</v>
      </c>
      <c r="BH75" s="41">
        <f t="shared" si="24"/>
        <v>0</v>
      </c>
      <c r="BI75" s="41">
        <f t="shared" si="24"/>
        <v>0</v>
      </c>
      <c r="BJ75" s="41">
        <f t="shared" si="24"/>
        <v>0</v>
      </c>
      <c r="BK75" s="41">
        <f t="shared" si="24"/>
        <v>0</v>
      </c>
      <c r="BL75" s="41">
        <f t="shared" si="24"/>
        <v>0</v>
      </c>
      <c r="BM75" s="41">
        <f t="shared" si="24"/>
        <v>0</v>
      </c>
      <c r="BN75" s="41">
        <f t="shared" si="24"/>
        <v>0</v>
      </c>
      <c r="BO75" s="41">
        <f t="shared" si="24"/>
        <v>0</v>
      </c>
      <c r="BP75" s="41">
        <f t="shared" si="24"/>
        <v>0</v>
      </c>
      <c r="BQ75" s="41">
        <f t="shared" si="24"/>
        <v>0</v>
      </c>
      <c r="BR75" s="41">
        <f t="shared" si="24"/>
        <v>0</v>
      </c>
      <c r="BS75" s="41">
        <f t="shared" si="26"/>
        <v>0</v>
      </c>
      <c r="BT75" s="41">
        <f t="shared" si="26"/>
        <v>0</v>
      </c>
      <c r="BU75" s="41">
        <f t="shared" si="26"/>
        <v>0</v>
      </c>
      <c r="BV75" s="41">
        <f t="shared" si="26"/>
        <v>0</v>
      </c>
      <c r="BW75" s="41">
        <f t="shared" si="26"/>
        <v>0</v>
      </c>
      <c r="BX75" s="41">
        <f t="shared" si="26"/>
        <v>0</v>
      </c>
      <c r="BY75" s="41">
        <f t="shared" si="26"/>
        <v>0</v>
      </c>
      <c r="BZ75" s="41">
        <f t="shared" si="26"/>
        <v>0</v>
      </c>
      <c r="CA75" s="41">
        <f t="shared" si="26"/>
        <v>0</v>
      </c>
      <c r="CB75" s="41">
        <f t="shared" si="26"/>
        <v>0</v>
      </c>
      <c r="CC75" s="41">
        <f t="shared" si="26"/>
        <v>0</v>
      </c>
      <c r="CD75" s="41">
        <f t="shared" si="26"/>
        <v>0</v>
      </c>
      <c r="CE75" s="41">
        <f t="shared" si="26"/>
        <v>0</v>
      </c>
      <c r="CF75" s="41">
        <f t="shared" si="25"/>
        <v>0</v>
      </c>
      <c r="CG75" s="41">
        <f t="shared" si="25"/>
        <v>0</v>
      </c>
      <c r="CH75" s="41">
        <f t="shared" si="25"/>
        <v>0</v>
      </c>
      <c r="CI75" s="41">
        <f t="shared" si="25"/>
        <v>0</v>
      </c>
      <c r="CJ75" s="41">
        <f t="shared" si="25"/>
        <v>0</v>
      </c>
      <c r="CK75" s="41">
        <f t="shared" si="25"/>
        <v>0</v>
      </c>
      <c r="CL75" s="41">
        <f t="shared" si="25"/>
        <v>0</v>
      </c>
      <c r="CM75" s="41">
        <f t="shared" si="25"/>
        <v>0</v>
      </c>
      <c r="CN75" s="41">
        <f t="shared" si="25"/>
        <v>0</v>
      </c>
      <c r="CO75" s="41">
        <f t="shared" si="25"/>
        <v>0</v>
      </c>
      <c r="CP75" s="41">
        <f t="shared" si="25"/>
        <v>0</v>
      </c>
      <c r="CQ75" s="41">
        <f t="shared" si="25"/>
        <v>0</v>
      </c>
      <c r="CR75" s="41">
        <f t="shared" si="25"/>
        <v>0</v>
      </c>
      <c r="CS75" s="41">
        <f t="shared" si="25"/>
        <v>0</v>
      </c>
      <c r="CT75" s="41">
        <f t="shared" si="25"/>
        <v>0</v>
      </c>
      <c r="CU75" s="41">
        <f t="shared" si="27"/>
        <v>0</v>
      </c>
      <c r="CV75" s="41">
        <f t="shared" si="27"/>
        <v>0</v>
      </c>
      <c r="CW75" s="41">
        <f t="shared" si="27"/>
        <v>0</v>
      </c>
      <c r="CX75" s="41">
        <f t="shared" si="27"/>
        <v>0</v>
      </c>
      <c r="CY75" s="41">
        <f t="shared" si="27"/>
        <v>0</v>
      </c>
      <c r="CZ75" s="41">
        <f t="shared" si="27"/>
        <v>0</v>
      </c>
      <c r="DA75" s="41">
        <f t="shared" si="27"/>
        <v>0</v>
      </c>
      <c r="DB75" s="41">
        <f t="shared" si="27"/>
        <v>0</v>
      </c>
      <c r="DC75" s="41">
        <f t="shared" si="27"/>
        <v>0</v>
      </c>
      <c r="DD75" s="41">
        <f t="shared" si="27"/>
        <v>0</v>
      </c>
    </row>
    <row r="76" spans="1:108" ht="41.95" customHeight="1">
      <c r="A76" s="675">
        <v>53</v>
      </c>
      <c r="B76" s="675"/>
      <c r="C76" s="676"/>
      <c r="D76" s="676"/>
      <c r="E76" s="676"/>
      <c r="F76" s="676"/>
      <c r="G76" s="676"/>
      <c r="H76" s="676"/>
      <c r="I76" s="676"/>
      <c r="J76" s="676"/>
      <c r="K76" s="677"/>
      <c r="L76" s="678"/>
      <c r="M76" s="678"/>
      <c r="N76" s="679"/>
      <c r="O76" s="680"/>
      <c r="P76" s="681"/>
      <c r="Q76" s="681"/>
      <c r="R76" s="681"/>
      <c r="S76" s="681"/>
      <c r="T76" s="681"/>
      <c r="U76" s="682" t="s">
        <v>81</v>
      </c>
      <c r="V76" s="682"/>
      <c r="W76" s="683"/>
      <c r="X76" s="683"/>
      <c r="Y76" s="683"/>
      <c r="Z76" s="683"/>
      <c r="AA76" s="683"/>
      <c r="AB76" s="684"/>
      <c r="AC76" s="670" t="str">
        <f t="shared" si="12"/>
        <v/>
      </c>
      <c r="AD76" s="671"/>
      <c r="AE76" s="672" t="s">
        <v>1</v>
      </c>
      <c r="AF76" s="673"/>
      <c r="AG76" s="674" t="str">
        <f t="shared" si="8"/>
        <v/>
      </c>
      <c r="AH76" s="674"/>
      <c r="AI76" s="672" t="s">
        <v>1</v>
      </c>
      <c r="AJ76" s="673"/>
      <c r="AK76" s="234"/>
      <c r="AM76" s="41">
        <f t="shared" si="23"/>
        <v>0</v>
      </c>
      <c r="AN76" s="41">
        <f t="shared" si="23"/>
        <v>0</v>
      </c>
      <c r="AO76" s="41">
        <f t="shared" si="23"/>
        <v>0</v>
      </c>
      <c r="AP76" s="41">
        <f t="shared" si="23"/>
        <v>0</v>
      </c>
      <c r="AQ76" s="41">
        <f t="shared" si="23"/>
        <v>0</v>
      </c>
      <c r="AR76" s="41">
        <f t="shared" si="23"/>
        <v>0</v>
      </c>
      <c r="AS76" s="41">
        <f t="shared" si="23"/>
        <v>0</v>
      </c>
      <c r="AT76" s="41">
        <f t="shared" si="23"/>
        <v>0</v>
      </c>
      <c r="AU76" s="41">
        <f t="shared" si="23"/>
        <v>0</v>
      </c>
      <c r="AV76" s="41">
        <f t="shared" si="23"/>
        <v>0</v>
      </c>
      <c r="AW76" s="41">
        <f t="shared" si="23"/>
        <v>0</v>
      </c>
      <c r="AX76" s="41">
        <f t="shared" si="23"/>
        <v>0</v>
      </c>
      <c r="AY76" s="41">
        <f t="shared" si="23"/>
        <v>0</v>
      </c>
      <c r="AZ76" s="41">
        <f t="shared" si="23"/>
        <v>0</v>
      </c>
      <c r="BA76" s="41">
        <f t="shared" ref="AM76:BB92" si="28">IF(BA$23-$O76+1&lt;=15,IF(BA$23&gt;=$O76,IF(BA$23&lt;=$W76,1,0),0),0)</f>
        <v>0</v>
      </c>
      <c r="BB76" s="41">
        <f t="shared" si="28"/>
        <v>0</v>
      </c>
      <c r="BC76" s="41">
        <f t="shared" si="24"/>
        <v>0</v>
      </c>
      <c r="BD76" s="41">
        <f t="shared" si="24"/>
        <v>0</v>
      </c>
      <c r="BE76" s="41">
        <f t="shared" si="24"/>
        <v>0</v>
      </c>
      <c r="BF76" s="41">
        <f t="shared" si="24"/>
        <v>0</v>
      </c>
      <c r="BG76" s="41">
        <f t="shared" si="24"/>
        <v>0</v>
      </c>
      <c r="BH76" s="41">
        <f t="shared" si="24"/>
        <v>0</v>
      </c>
      <c r="BI76" s="41">
        <f t="shared" si="24"/>
        <v>0</v>
      </c>
      <c r="BJ76" s="41">
        <f t="shared" si="24"/>
        <v>0</v>
      </c>
      <c r="BK76" s="41">
        <f t="shared" si="24"/>
        <v>0</v>
      </c>
      <c r="BL76" s="41">
        <f t="shared" si="24"/>
        <v>0</v>
      </c>
      <c r="BM76" s="41">
        <f t="shared" si="24"/>
        <v>0</v>
      </c>
      <c r="BN76" s="41">
        <f t="shared" si="24"/>
        <v>0</v>
      </c>
      <c r="BO76" s="41">
        <f t="shared" si="24"/>
        <v>0</v>
      </c>
      <c r="BP76" s="41">
        <f t="shared" si="24"/>
        <v>0</v>
      </c>
      <c r="BQ76" s="41">
        <f t="shared" si="24"/>
        <v>0</v>
      </c>
      <c r="BR76" s="41">
        <f t="shared" si="24"/>
        <v>0</v>
      </c>
      <c r="BS76" s="41">
        <f t="shared" si="26"/>
        <v>0</v>
      </c>
      <c r="BT76" s="41">
        <f t="shared" si="26"/>
        <v>0</v>
      </c>
      <c r="BU76" s="41">
        <f t="shared" si="26"/>
        <v>0</v>
      </c>
      <c r="BV76" s="41">
        <f t="shared" si="26"/>
        <v>0</v>
      </c>
      <c r="BW76" s="41">
        <f t="shared" si="26"/>
        <v>0</v>
      </c>
      <c r="BX76" s="41">
        <f t="shared" si="26"/>
        <v>0</v>
      </c>
      <c r="BY76" s="41">
        <f t="shared" si="26"/>
        <v>0</v>
      </c>
      <c r="BZ76" s="41">
        <f t="shared" si="26"/>
        <v>0</v>
      </c>
      <c r="CA76" s="41">
        <f t="shared" si="26"/>
        <v>0</v>
      </c>
      <c r="CB76" s="41">
        <f t="shared" si="26"/>
        <v>0</v>
      </c>
      <c r="CC76" s="41">
        <f t="shared" si="26"/>
        <v>0</v>
      </c>
      <c r="CD76" s="41">
        <f t="shared" si="26"/>
        <v>0</v>
      </c>
      <c r="CE76" s="41">
        <f t="shared" si="26"/>
        <v>0</v>
      </c>
      <c r="CF76" s="41">
        <f t="shared" si="25"/>
        <v>0</v>
      </c>
      <c r="CG76" s="41">
        <f t="shared" si="25"/>
        <v>0</v>
      </c>
      <c r="CH76" s="41">
        <f t="shared" si="25"/>
        <v>0</v>
      </c>
      <c r="CI76" s="41">
        <f t="shared" si="25"/>
        <v>0</v>
      </c>
      <c r="CJ76" s="41">
        <f t="shared" si="25"/>
        <v>0</v>
      </c>
      <c r="CK76" s="41">
        <f t="shared" si="25"/>
        <v>0</v>
      </c>
      <c r="CL76" s="41">
        <f t="shared" si="25"/>
        <v>0</v>
      </c>
      <c r="CM76" s="41">
        <f t="shared" si="25"/>
        <v>0</v>
      </c>
      <c r="CN76" s="41">
        <f t="shared" si="25"/>
        <v>0</v>
      </c>
      <c r="CO76" s="41">
        <f t="shared" si="25"/>
        <v>0</v>
      </c>
      <c r="CP76" s="41">
        <f t="shared" si="25"/>
        <v>0</v>
      </c>
      <c r="CQ76" s="41">
        <f t="shared" si="25"/>
        <v>0</v>
      </c>
      <c r="CR76" s="41">
        <f t="shared" si="25"/>
        <v>0</v>
      </c>
      <c r="CS76" s="41">
        <f t="shared" si="25"/>
        <v>0</v>
      </c>
      <c r="CT76" s="41">
        <f t="shared" si="25"/>
        <v>0</v>
      </c>
      <c r="CU76" s="41">
        <f t="shared" si="27"/>
        <v>0</v>
      </c>
      <c r="CV76" s="41">
        <f t="shared" si="27"/>
        <v>0</v>
      </c>
      <c r="CW76" s="41">
        <f t="shared" si="27"/>
        <v>0</v>
      </c>
      <c r="CX76" s="41">
        <f t="shared" si="27"/>
        <v>0</v>
      </c>
      <c r="CY76" s="41">
        <f t="shared" si="27"/>
        <v>0</v>
      </c>
      <c r="CZ76" s="41">
        <f t="shared" si="27"/>
        <v>0</v>
      </c>
      <c r="DA76" s="41">
        <f t="shared" si="27"/>
        <v>0</v>
      </c>
      <c r="DB76" s="41">
        <f t="shared" si="27"/>
        <v>0</v>
      </c>
      <c r="DC76" s="41">
        <f t="shared" si="27"/>
        <v>0</v>
      </c>
      <c r="DD76" s="41">
        <f t="shared" si="27"/>
        <v>0</v>
      </c>
    </row>
    <row r="77" spans="1:108" ht="41.95" customHeight="1">
      <c r="A77" s="675">
        <v>54</v>
      </c>
      <c r="B77" s="675"/>
      <c r="C77" s="676"/>
      <c r="D77" s="676"/>
      <c r="E77" s="676"/>
      <c r="F77" s="676"/>
      <c r="G77" s="676"/>
      <c r="H77" s="676"/>
      <c r="I77" s="676"/>
      <c r="J77" s="676"/>
      <c r="K77" s="677"/>
      <c r="L77" s="678"/>
      <c r="M77" s="678"/>
      <c r="N77" s="679"/>
      <c r="O77" s="680"/>
      <c r="P77" s="681"/>
      <c r="Q77" s="681"/>
      <c r="R77" s="681"/>
      <c r="S77" s="681"/>
      <c r="T77" s="681"/>
      <c r="U77" s="682" t="s">
        <v>81</v>
      </c>
      <c r="V77" s="682"/>
      <c r="W77" s="683"/>
      <c r="X77" s="683"/>
      <c r="Y77" s="683"/>
      <c r="Z77" s="683"/>
      <c r="AA77" s="683"/>
      <c r="AB77" s="684"/>
      <c r="AC77" s="670" t="str">
        <f t="shared" si="12"/>
        <v/>
      </c>
      <c r="AD77" s="671"/>
      <c r="AE77" s="672" t="s">
        <v>1</v>
      </c>
      <c r="AF77" s="673"/>
      <c r="AG77" s="674" t="str">
        <f t="shared" si="8"/>
        <v/>
      </c>
      <c r="AH77" s="674"/>
      <c r="AI77" s="672" t="s">
        <v>1</v>
      </c>
      <c r="AJ77" s="673"/>
      <c r="AK77" s="234"/>
      <c r="AM77" s="41">
        <f t="shared" si="28"/>
        <v>0</v>
      </c>
      <c r="AN77" s="41">
        <f t="shared" si="28"/>
        <v>0</v>
      </c>
      <c r="AO77" s="41">
        <f t="shared" si="28"/>
        <v>0</v>
      </c>
      <c r="AP77" s="41">
        <f t="shared" si="28"/>
        <v>0</v>
      </c>
      <c r="AQ77" s="41">
        <f t="shared" si="28"/>
        <v>0</v>
      </c>
      <c r="AR77" s="41">
        <f t="shared" si="28"/>
        <v>0</v>
      </c>
      <c r="AS77" s="41">
        <f t="shared" si="28"/>
        <v>0</v>
      </c>
      <c r="AT77" s="41">
        <f t="shared" si="28"/>
        <v>0</v>
      </c>
      <c r="AU77" s="41">
        <f t="shared" si="28"/>
        <v>0</v>
      </c>
      <c r="AV77" s="41">
        <f t="shared" si="28"/>
        <v>0</v>
      </c>
      <c r="AW77" s="41">
        <f t="shared" si="28"/>
        <v>0</v>
      </c>
      <c r="AX77" s="41">
        <f t="shared" si="28"/>
        <v>0</v>
      </c>
      <c r="AY77" s="41">
        <f t="shared" si="28"/>
        <v>0</v>
      </c>
      <c r="AZ77" s="41">
        <f t="shared" si="28"/>
        <v>0</v>
      </c>
      <c r="BA77" s="41">
        <f t="shared" si="28"/>
        <v>0</v>
      </c>
      <c r="BB77" s="41">
        <f t="shared" si="28"/>
        <v>0</v>
      </c>
      <c r="BC77" s="41">
        <f t="shared" si="24"/>
        <v>0</v>
      </c>
      <c r="BD77" s="41">
        <f t="shared" si="24"/>
        <v>0</v>
      </c>
      <c r="BE77" s="41">
        <f t="shared" si="24"/>
        <v>0</v>
      </c>
      <c r="BF77" s="41">
        <f t="shared" si="24"/>
        <v>0</v>
      </c>
      <c r="BG77" s="41">
        <f t="shared" si="24"/>
        <v>0</v>
      </c>
      <c r="BH77" s="41">
        <f t="shared" si="24"/>
        <v>0</v>
      </c>
      <c r="BI77" s="41">
        <f t="shared" si="24"/>
        <v>0</v>
      </c>
      <c r="BJ77" s="41">
        <f t="shared" si="24"/>
        <v>0</v>
      </c>
      <c r="BK77" s="41">
        <f t="shared" si="24"/>
        <v>0</v>
      </c>
      <c r="BL77" s="41">
        <f t="shared" si="24"/>
        <v>0</v>
      </c>
      <c r="BM77" s="41">
        <f t="shared" si="24"/>
        <v>0</v>
      </c>
      <c r="BN77" s="41">
        <f t="shared" si="24"/>
        <v>0</v>
      </c>
      <c r="BO77" s="41">
        <f t="shared" si="24"/>
        <v>0</v>
      </c>
      <c r="BP77" s="41">
        <f t="shared" ref="BC77:BR93" si="29">IF(BP$23-$O77+1&lt;=15,IF(BP$23&gt;=$O77,IF(BP$23&lt;=$W77,1,0),0),0)</f>
        <v>0</v>
      </c>
      <c r="BQ77" s="41">
        <f t="shared" si="29"/>
        <v>0</v>
      </c>
      <c r="BR77" s="41">
        <f t="shared" si="29"/>
        <v>0</v>
      </c>
      <c r="BS77" s="41">
        <f t="shared" si="26"/>
        <v>0</v>
      </c>
      <c r="BT77" s="41">
        <f t="shared" si="26"/>
        <v>0</v>
      </c>
      <c r="BU77" s="41">
        <f t="shared" si="26"/>
        <v>0</v>
      </c>
      <c r="BV77" s="41">
        <f t="shared" si="26"/>
        <v>0</v>
      </c>
      <c r="BW77" s="41">
        <f t="shared" si="26"/>
        <v>0</v>
      </c>
      <c r="BX77" s="41">
        <f t="shared" si="26"/>
        <v>0</v>
      </c>
      <c r="BY77" s="41">
        <f t="shared" si="26"/>
        <v>0</v>
      </c>
      <c r="BZ77" s="41">
        <f t="shared" si="26"/>
        <v>0</v>
      </c>
      <c r="CA77" s="41">
        <f t="shared" si="26"/>
        <v>0</v>
      </c>
      <c r="CB77" s="41">
        <f t="shared" si="26"/>
        <v>0</v>
      </c>
      <c r="CC77" s="41">
        <f t="shared" si="26"/>
        <v>0</v>
      </c>
      <c r="CD77" s="41">
        <f t="shared" si="26"/>
        <v>0</v>
      </c>
      <c r="CE77" s="41">
        <f t="shared" si="26"/>
        <v>0</v>
      </c>
      <c r="CF77" s="41">
        <f t="shared" ref="CF77:CU92" si="30">IF(CF$23-$O77+1&lt;=15,IF(CF$23&gt;=$O77,IF(CF$23&lt;=$W77,1,0),0),0)</f>
        <v>0</v>
      </c>
      <c r="CG77" s="41">
        <f t="shared" si="30"/>
        <v>0</v>
      </c>
      <c r="CH77" s="41">
        <f t="shared" si="30"/>
        <v>0</v>
      </c>
      <c r="CI77" s="41">
        <f t="shared" si="30"/>
        <v>0</v>
      </c>
      <c r="CJ77" s="41">
        <f t="shared" si="30"/>
        <v>0</v>
      </c>
      <c r="CK77" s="41">
        <f t="shared" si="30"/>
        <v>0</v>
      </c>
      <c r="CL77" s="41">
        <f t="shared" si="30"/>
        <v>0</v>
      </c>
      <c r="CM77" s="41">
        <f t="shared" si="30"/>
        <v>0</v>
      </c>
      <c r="CN77" s="41">
        <f t="shared" si="30"/>
        <v>0</v>
      </c>
      <c r="CO77" s="41">
        <f t="shared" si="30"/>
        <v>0</v>
      </c>
      <c r="CP77" s="41">
        <f t="shared" si="30"/>
        <v>0</v>
      </c>
      <c r="CQ77" s="41">
        <f t="shared" si="30"/>
        <v>0</v>
      </c>
      <c r="CR77" s="41">
        <f t="shared" si="30"/>
        <v>0</v>
      </c>
      <c r="CS77" s="41">
        <f t="shared" si="30"/>
        <v>0</v>
      </c>
      <c r="CT77" s="41">
        <f t="shared" si="30"/>
        <v>0</v>
      </c>
      <c r="CU77" s="41">
        <f t="shared" si="30"/>
        <v>0</v>
      </c>
      <c r="CV77" s="41">
        <f t="shared" si="27"/>
        <v>0</v>
      </c>
      <c r="CW77" s="41">
        <f t="shared" si="27"/>
        <v>0</v>
      </c>
      <c r="CX77" s="41">
        <f t="shared" si="27"/>
        <v>0</v>
      </c>
      <c r="CY77" s="41">
        <f t="shared" si="27"/>
        <v>0</v>
      </c>
      <c r="CZ77" s="41">
        <f t="shared" si="27"/>
        <v>0</v>
      </c>
      <c r="DA77" s="41">
        <f t="shared" si="27"/>
        <v>0</v>
      </c>
      <c r="DB77" s="41">
        <f t="shared" si="27"/>
        <v>0</v>
      </c>
      <c r="DC77" s="41">
        <f t="shared" si="27"/>
        <v>0</v>
      </c>
      <c r="DD77" s="41">
        <f t="shared" si="27"/>
        <v>0</v>
      </c>
    </row>
    <row r="78" spans="1:108" ht="41.95" customHeight="1">
      <c r="A78" s="675">
        <v>55</v>
      </c>
      <c r="B78" s="675"/>
      <c r="C78" s="676"/>
      <c r="D78" s="676"/>
      <c r="E78" s="676"/>
      <c r="F78" s="676"/>
      <c r="G78" s="676"/>
      <c r="H78" s="676"/>
      <c r="I78" s="676"/>
      <c r="J78" s="676"/>
      <c r="K78" s="677"/>
      <c r="L78" s="678"/>
      <c r="M78" s="678"/>
      <c r="N78" s="679"/>
      <c r="O78" s="680"/>
      <c r="P78" s="681"/>
      <c r="Q78" s="681"/>
      <c r="R78" s="681"/>
      <c r="S78" s="681"/>
      <c r="T78" s="681"/>
      <c r="U78" s="682" t="s">
        <v>81</v>
      </c>
      <c r="V78" s="682"/>
      <c r="W78" s="683"/>
      <c r="X78" s="683"/>
      <c r="Y78" s="683"/>
      <c r="Z78" s="683"/>
      <c r="AA78" s="683"/>
      <c r="AB78" s="684"/>
      <c r="AC78" s="670" t="str">
        <f t="shared" si="12"/>
        <v/>
      </c>
      <c r="AD78" s="671"/>
      <c r="AE78" s="672" t="s">
        <v>1</v>
      </c>
      <c r="AF78" s="673"/>
      <c r="AG78" s="674" t="str">
        <f t="shared" si="8"/>
        <v/>
      </c>
      <c r="AH78" s="674"/>
      <c r="AI78" s="672" t="s">
        <v>1</v>
      </c>
      <c r="AJ78" s="673"/>
      <c r="AK78" s="234"/>
      <c r="AM78" s="41">
        <f t="shared" si="28"/>
        <v>0</v>
      </c>
      <c r="AN78" s="41">
        <f t="shared" si="28"/>
        <v>0</v>
      </c>
      <c r="AO78" s="41">
        <f t="shared" si="28"/>
        <v>0</v>
      </c>
      <c r="AP78" s="41">
        <f t="shared" si="28"/>
        <v>0</v>
      </c>
      <c r="AQ78" s="41">
        <f t="shared" si="28"/>
        <v>0</v>
      </c>
      <c r="AR78" s="41">
        <f t="shared" si="28"/>
        <v>0</v>
      </c>
      <c r="AS78" s="41">
        <f t="shared" si="28"/>
        <v>0</v>
      </c>
      <c r="AT78" s="41">
        <f t="shared" si="28"/>
        <v>0</v>
      </c>
      <c r="AU78" s="41">
        <f t="shared" si="28"/>
        <v>0</v>
      </c>
      <c r="AV78" s="41">
        <f t="shared" si="28"/>
        <v>0</v>
      </c>
      <c r="AW78" s="41">
        <f t="shared" si="28"/>
        <v>0</v>
      </c>
      <c r="AX78" s="41">
        <f t="shared" si="28"/>
        <v>0</v>
      </c>
      <c r="AY78" s="41">
        <f t="shared" si="28"/>
        <v>0</v>
      </c>
      <c r="AZ78" s="41">
        <f t="shared" si="28"/>
        <v>0</v>
      </c>
      <c r="BA78" s="41">
        <f t="shared" si="28"/>
        <v>0</v>
      </c>
      <c r="BB78" s="41">
        <f t="shared" si="28"/>
        <v>0</v>
      </c>
      <c r="BC78" s="41">
        <f t="shared" si="29"/>
        <v>0</v>
      </c>
      <c r="BD78" s="41">
        <f t="shared" si="29"/>
        <v>0</v>
      </c>
      <c r="BE78" s="41">
        <f t="shared" si="29"/>
        <v>0</v>
      </c>
      <c r="BF78" s="41">
        <f t="shared" si="29"/>
        <v>0</v>
      </c>
      <c r="BG78" s="41">
        <f t="shared" si="29"/>
        <v>0</v>
      </c>
      <c r="BH78" s="41">
        <f t="shared" si="29"/>
        <v>0</v>
      </c>
      <c r="BI78" s="41">
        <f t="shared" si="29"/>
        <v>0</v>
      </c>
      <c r="BJ78" s="41">
        <f t="shared" si="29"/>
        <v>0</v>
      </c>
      <c r="BK78" s="41">
        <f t="shared" si="29"/>
        <v>0</v>
      </c>
      <c r="BL78" s="41">
        <f t="shared" si="29"/>
        <v>0</v>
      </c>
      <c r="BM78" s="41">
        <f t="shared" si="29"/>
        <v>0</v>
      </c>
      <c r="BN78" s="41">
        <f t="shared" si="29"/>
        <v>0</v>
      </c>
      <c r="BO78" s="41">
        <f t="shared" si="29"/>
        <v>0</v>
      </c>
      <c r="BP78" s="41">
        <f t="shared" si="29"/>
        <v>0</v>
      </c>
      <c r="BQ78" s="41">
        <f t="shared" si="29"/>
        <v>0</v>
      </c>
      <c r="BR78" s="41">
        <f t="shared" si="29"/>
        <v>0</v>
      </c>
      <c r="BS78" s="41">
        <f t="shared" si="26"/>
        <v>0</v>
      </c>
      <c r="BT78" s="41">
        <f t="shared" si="26"/>
        <v>0</v>
      </c>
      <c r="BU78" s="41">
        <f t="shared" si="26"/>
        <v>0</v>
      </c>
      <c r="BV78" s="41">
        <f t="shared" si="26"/>
        <v>0</v>
      </c>
      <c r="BW78" s="41">
        <f t="shared" si="26"/>
        <v>0</v>
      </c>
      <c r="BX78" s="41">
        <f t="shared" si="26"/>
        <v>0</v>
      </c>
      <c r="BY78" s="41">
        <f t="shared" si="26"/>
        <v>0</v>
      </c>
      <c r="BZ78" s="41">
        <f t="shared" si="26"/>
        <v>0</v>
      </c>
      <c r="CA78" s="41">
        <f t="shared" si="26"/>
        <v>0</v>
      </c>
      <c r="CB78" s="41">
        <f t="shared" si="26"/>
        <v>0</v>
      </c>
      <c r="CC78" s="41">
        <f t="shared" si="26"/>
        <v>0</v>
      </c>
      <c r="CD78" s="41">
        <f t="shared" si="26"/>
        <v>0</v>
      </c>
      <c r="CE78" s="41">
        <f t="shared" si="26"/>
        <v>0</v>
      </c>
      <c r="CF78" s="41">
        <f t="shared" si="30"/>
        <v>0</v>
      </c>
      <c r="CG78" s="41">
        <f t="shared" si="30"/>
        <v>0</v>
      </c>
      <c r="CH78" s="41">
        <f t="shared" si="30"/>
        <v>0</v>
      </c>
      <c r="CI78" s="41">
        <f t="shared" si="30"/>
        <v>0</v>
      </c>
      <c r="CJ78" s="41">
        <f t="shared" si="30"/>
        <v>0</v>
      </c>
      <c r="CK78" s="41">
        <f t="shared" si="30"/>
        <v>0</v>
      </c>
      <c r="CL78" s="41">
        <f t="shared" si="30"/>
        <v>0</v>
      </c>
      <c r="CM78" s="41">
        <f t="shared" si="30"/>
        <v>0</v>
      </c>
      <c r="CN78" s="41">
        <f t="shared" si="30"/>
        <v>0</v>
      </c>
      <c r="CO78" s="41">
        <f t="shared" si="30"/>
        <v>0</v>
      </c>
      <c r="CP78" s="41">
        <f t="shared" si="30"/>
        <v>0</v>
      </c>
      <c r="CQ78" s="41">
        <f t="shared" si="30"/>
        <v>0</v>
      </c>
      <c r="CR78" s="41">
        <f t="shared" si="30"/>
        <v>0</v>
      </c>
      <c r="CS78" s="41">
        <f t="shared" si="30"/>
        <v>0</v>
      </c>
      <c r="CT78" s="41">
        <f t="shared" si="30"/>
        <v>0</v>
      </c>
      <c r="CU78" s="41">
        <f t="shared" si="27"/>
        <v>0</v>
      </c>
      <c r="CV78" s="41">
        <f t="shared" si="27"/>
        <v>0</v>
      </c>
      <c r="CW78" s="41">
        <f t="shared" si="27"/>
        <v>0</v>
      </c>
      <c r="CX78" s="41">
        <f t="shared" si="27"/>
        <v>0</v>
      </c>
      <c r="CY78" s="41">
        <f t="shared" si="27"/>
        <v>0</v>
      </c>
      <c r="CZ78" s="41">
        <f t="shared" si="27"/>
        <v>0</v>
      </c>
      <c r="DA78" s="41">
        <f t="shared" si="27"/>
        <v>0</v>
      </c>
      <c r="DB78" s="41">
        <f t="shared" si="27"/>
        <v>0</v>
      </c>
      <c r="DC78" s="41">
        <f t="shared" si="27"/>
        <v>0</v>
      </c>
      <c r="DD78" s="41">
        <f t="shared" si="27"/>
        <v>0</v>
      </c>
    </row>
    <row r="79" spans="1:108" ht="41.95" customHeight="1">
      <c r="A79" s="675">
        <v>56</v>
      </c>
      <c r="B79" s="675"/>
      <c r="C79" s="676"/>
      <c r="D79" s="676"/>
      <c r="E79" s="676"/>
      <c r="F79" s="676"/>
      <c r="G79" s="676"/>
      <c r="H79" s="676"/>
      <c r="I79" s="676"/>
      <c r="J79" s="676"/>
      <c r="K79" s="677"/>
      <c r="L79" s="678"/>
      <c r="M79" s="678"/>
      <c r="N79" s="679"/>
      <c r="O79" s="680"/>
      <c r="P79" s="681"/>
      <c r="Q79" s="681"/>
      <c r="R79" s="681"/>
      <c r="S79" s="681"/>
      <c r="T79" s="681"/>
      <c r="U79" s="682" t="s">
        <v>81</v>
      </c>
      <c r="V79" s="682"/>
      <c r="W79" s="683"/>
      <c r="X79" s="683"/>
      <c r="Y79" s="683"/>
      <c r="Z79" s="683"/>
      <c r="AA79" s="683"/>
      <c r="AB79" s="684"/>
      <c r="AC79" s="670" t="str">
        <f t="shared" si="12"/>
        <v/>
      </c>
      <c r="AD79" s="671"/>
      <c r="AE79" s="672" t="s">
        <v>1</v>
      </c>
      <c r="AF79" s="673"/>
      <c r="AG79" s="674" t="str">
        <f t="shared" si="8"/>
        <v/>
      </c>
      <c r="AH79" s="674"/>
      <c r="AI79" s="672" t="s">
        <v>1</v>
      </c>
      <c r="AJ79" s="673"/>
      <c r="AK79" s="234"/>
      <c r="AM79" s="41">
        <f t="shared" si="28"/>
        <v>0</v>
      </c>
      <c r="AN79" s="41">
        <f t="shared" si="28"/>
        <v>0</v>
      </c>
      <c r="AO79" s="41">
        <f t="shared" si="28"/>
        <v>0</v>
      </c>
      <c r="AP79" s="41">
        <f t="shared" si="28"/>
        <v>0</v>
      </c>
      <c r="AQ79" s="41">
        <f t="shared" si="28"/>
        <v>0</v>
      </c>
      <c r="AR79" s="41">
        <f t="shared" si="28"/>
        <v>0</v>
      </c>
      <c r="AS79" s="41">
        <f t="shared" si="28"/>
        <v>0</v>
      </c>
      <c r="AT79" s="41">
        <f t="shared" si="28"/>
        <v>0</v>
      </c>
      <c r="AU79" s="41">
        <f t="shared" si="28"/>
        <v>0</v>
      </c>
      <c r="AV79" s="41">
        <f t="shared" si="28"/>
        <v>0</v>
      </c>
      <c r="AW79" s="41">
        <f t="shared" si="28"/>
        <v>0</v>
      </c>
      <c r="AX79" s="41">
        <f t="shared" si="28"/>
        <v>0</v>
      </c>
      <c r="AY79" s="41">
        <f t="shared" si="28"/>
        <v>0</v>
      </c>
      <c r="AZ79" s="41">
        <f t="shared" si="28"/>
        <v>0</v>
      </c>
      <c r="BA79" s="41">
        <f t="shared" si="28"/>
        <v>0</v>
      </c>
      <c r="BB79" s="41">
        <f t="shared" si="28"/>
        <v>0</v>
      </c>
      <c r="BC79" s="41">
        <f t="shared" si="29"/>
        <v>0</v>
      </c>
      <c r="BD79" s="41">
        <f t="shared" si="29"/>
        <v>0</v>
      </c>
      <c r="BE79" s="41">
        <f t="shared" si="29"/>
        <v>0</v>
      </c>
      <c r="BF79" s="41">
        <f t="shared" si="29"/>
        <v>0</v>
      </c>
      <c r="BG79" s="41">
        <f t="shared" si="29"/>
        <v>0</v>
      </c>
      <c r="BH79" s="41">
        <f t="shared" si="29"/>
        <v>0</v>
      </c>
      <c r="BI79" s="41">
        <f t="shared" si="29"/>
        <v>0</v>
      </c>
      <c r="BJ79" s="41">
        <f t="shared" si="29"/>
        <v>0</v>
      </c>
      <c r="BK79" s="41">
        <f t="shared" si="29"/>
        <v>0</v>
      </c>
      <c r="BL79" s="41">
        <f t="shared" si="29"/>
        <v>0</v>
      </c>
      <c r="BM79" s="41">
        <f t="shared" si="29"/>
        <v>0</v>
      </c>
      <c r="BN79" s="41">
        <f t="shared" si="29"/>
        <v>0</v>
      </c>
      <c r="BO79" s="41">
        <f t="shared" si="29"/>
        <v>0</v>
      </c>
      <c r="BP79" s="41">
        <f t="shared" si="29"/>
        <v>0</v>
      </c>
      <c r="BQ79" s="41">
        <f t="shared" si="29"/>
        <v>0</v>
      </c>
      <c r="BR79" s="41">
        <f t="shared" si="29"/>
        <v>0</v>
      </c>
      <c r="BS79" s="41">
        <f t="shared" si="26"/>
        <v>0</v>
      </c>
      <c r="BT79" s="41">
        <f t="shared" si="26"/>
        <v>0</v>
      </c>
      <c r="BU79" s="41">
        <f t="shared" si="26"/>
        <v>0</v>
      </c>
      <c r="BV79" s="41">
        <f t="shared" si="26"/>
        <v>0</v>
      </c>
      <c r="BW79" s="41">
        <f t="shared" si="26"/>
        <v>0</v>
      </c>
      <c r="BX79" s="41">
        <f t="shared" si="26"/>
        <v>0</v>
      </c>
      <c r="BY79" s="41">
        <f t="shared" si="26"/>
        <v>0</v>
      </c>
      <c r="BZ79" s="41">
        <f t="shared" si="26"/>
        <v>0</v>
      </c>
      <c r="CA79" s="41">
        <f t="shared" si="26"/>
        <v>0</v>
      </c>
      <c r="CB79" s="41">
        <f t="shared" si="26"/>
        <v>0</v>
      </c>
      <c r="CC79" s="41">
        <f t="shared" si="26"/>
        <v>0</v>
      </c>
      <c r="CD79" s="41">
        <f t="shared" si="26"/>
        <v>0</v>
      </c>
      <c r="CE79" s="41">
        <f t="shared" si="26"/>
        <v>0</v>
      </c>
      <c r="CF79" s="41">
        <f t="shared" si="30"/>
        <v>0</v>
      </c>
      <c r="CG79" s="41">
        <f t="shared" si="30"/>
        <v>0</v>
      </c>
      <c r="CH79" s="41">
        <f t="shared" si="30"/>
        <v>0</v>
      </c>
      <c r="CI79" s="41">
        <f t="shared" si="30"/>
        <v>0</v>
      </c>
      <c r="CJ79" s="41">
        <f t="shared" si="30"/>
        <v>0</v>
      </c>
      <c r="CK79" s="41">
        <f t="shared" si="30"/>
        <v>0</v>
      </c>
      <c r="CL79" s="41">
        <f t="shared" si="30"/>
        <v>0</v>
      </c>
      <c r="CM79" s="41">
        <f t="shared" si="30"/>
        <v>0</v>
      </c>
      <c r="CN79" s="41">
        <f t="shared" si="30"/>
        <v>0</v>
      </c>
      <c r="CO79" s="41">
        <f t="shared" si="30"/>
        <v>0</v>
      </c>
      <c r="CP79" s="41">
        <f t="shared" si="30"/>
        <v>0</v>
      </c>
      <c r="CQ79" s="41">
        <f t="shared" si="30"/>
        <v>0</v>
      </c>
      <c r="CR79" s="41">
        <f t="shared" si="30"/>
        <v>0</v>
      </c>
      <c r="CS79" s="41">
        <f t="shared" si="30"/>
        <v>0</v>
      </c>
      <c r="CT79" s="41">
        <f t="shared" si="30"/>
        <v>0</v>
      </c>
      <c r="CU79" s="41">
        <f t="shared" si="27"/>
        <v>0</v>
      </c>
      <c r="CV79" s="41">
        <f t="shared" si="27"/>
        <v>0</v>
      </c>
      <c r="CW79" s="41">
        <f t="shared" si="27"/>
        <v>0</v>
      </c>
      <c r="CX79" s="41">
        <f t="shared" si="27"/>
        <v>0</v>
      </c>
      <c r="CY79" s="41">
        <f t="shared" si="27"/>
        <v>0</v>
      </c>
      <c r="CZ79" s="41">
        <f t="shared" si="27"/>
        <v>0</v>
      </c>
      <c r="DA79" s="41">
        <f t="shared" si="27"/>
        <v>0</v>
      </c>
      <c r="DB79" s="41">
        <f t="shared" si="27"/>
        <v>0</v>
      </c>
      <c r="DC79" s="41">
        <f t="shared" si="27"/>
        <v>0</v>
      </c>
      <c r="DD79" s="41">
        <f t="shared" si="27"/>
        <v>0</v>
      </c>
    </row>
    <row r="80" spans="1:108" ht="41.95" customHeight="1">
      <c r="A80" s="675">
        <v>57</v>
      </c>
      <c r="B80" s="675"/>
      <c r="C80" s="676"/>
      <c r="D80" s="676"/>
      <c r="E80" s="676"/>
      <c r="F80" s="676"/>
      <c r="G80" s="676"/>
      <c r="H80" s="676"/>
      <c r="I80" s="676"/>
      <c r="J80" s="676"/>
      <c r="K80" s="677"/>
      <c r="L80" s="678"/>
      <c r="M80" s="678"/>
      <c r="N80" s="679"/>
      <c r="O80" s="680"/>
      <c r="P80" s="681"/>
      <c r="Q80" s="681"/>
      <c r="R80" s="681"/>
      <c r="S80" s="681"/>
      <c r="T80" s="681"/>
      <c r="U80" s="682" t="s">
        <v>81</v>
      </c>
      <c r="V80" s="682"/>
      <c r="W80" s="683"/>
      <c r="X80" s="683"/>
      <c r="Y80" s="683"/>
      <c r="Z80" s="683"/>
      <c r="AA80" s="683"/>
      <c r="AB80" s="684"/>
      <c r="AC80" s="670" t="str">
        <f t="shared" si="12"/>
        <v/>
      </c>
      <c r="AD80" s="671"/>
      <c r="AE80" s="672" t="s">
        <v>1</v>
      </c>
      <c r="AF80" s="673"/>
      <c r="AG80" s="674" t="str">
        <f t="shared" si="8"/>
        <v/>
      </c>
      <c r="AH80" s="674"/>
      <c r="AI80" s="672" t="s">
        <v>1</v>
      </c>
      <c r="AJ80" s="673"/>
      <c r="AK80" s="234"/>
      <c r="AM80" s="41">
        <f t="shared" si="28"/>
        <v>0</v>
      </c>
      <c r="AN80" s="41">
        <f t="shared" si="28"/>
        <v>0</v>
      </c>
      <c r="AO80" s="41">
        <f t="shared" si="28"/>
        <v>0</v>
      </c>
      <c r="AP80" s="41">
        <f t="shared" si="28"/>
        <v>0</v>
      </c>
      <c r="AQ80" s="41">
        <f t="shared" si="28"/>
        <v>0</v>
      </c>
      <c r="AR80" s="41">
        <f t="shared" si="28"/>
        <v>0</v>
      </c>
      <c r="AS80" s="41">
        <f t="shared" si="28"/>
        <v>0</v>
      </c>
      <c r="AT80" s="41">
        <f t="shared" si="28"/>
        <v>0</v>
      </c>
      <c r="AU80" s="41">
        <f t="shared" si="28"/>
        <v>0</v>
      </c>
      <c r="AV80" s="41">
        <f t="shared" si="28"/>
        <v>0</v>
      </c>
      <c r="AW80" s="41">
        <f t="shared" si="28"/>
        <v>0</v>
      </c>
      <c r="AX80" s="41">
        <f t="shared" si="28"/>
        <v>0</v>
      </c>
      <c r="AY80" s="41">
        <f t="shared" si="28"/>
        <v>0</v>
      </c>
      <c r="AZ80" s="41">
        <f t="shared" si="28"/>
        <v>0</v>
      </c>
      <c r="BA80" s="41">
        <f t="shared" si="28"/>
        <v>0</v>
      </c>
      <c r="BB80" s="41">
        <f t="shared" si="28"/>
        <v>0</v>
      </c>
      <c r="BC80" s="41">
        <f t="shared" si="29"/>
        <v>0</v>
      </c>
      <c r="BD80" s="41">
        <f t="shared" si="29"/>
        <v>0</v>
      </c>
      <c r="BE80" s="41">
        <f t="shared" si="29"/>
        <v>0</v>
      </c>
      <c r="BF80" s="41">
        <f t="shared" si="29"/>
        <v>0</v>
      </c>
      <c r="BG80" s="41">
        <f t="shared" si="29"/>
        <v>0</v>
      </c>
      <c r="BH80" s="41">
        <f t="shared" si="29"/>
        <v>0</v>
      </c>
      <c r="BI80" s="41">
        <f t="shared" si="29"/>
        <v>0</v>
      </c>
      <c r="BJ80" s="41">
        <f t="shared" si="29"/>
        <v>0</v>
      </c>
      <c r="BK80" s="41">
        <f t="shared" si="29"/>
        <v>0</v>
      </c>
      <c r="BL80" s="41">
        <f t="shared" si="29"/>
        <v>0</v>
      </c>
      <c r="BM80" s="41">
        <f t="shared" si="29"/>
        <v>0</v>
      </c>
      <c r="BN80" s="41">
        <f t="shared" si="29"/>
        <v>0</v>
      </c>
      <c r="BO80" s="41">
        <f t="shared" si="29"/>
        <v>0</v>
      </c>
      <c r="BP80" s="41">
        <f t="shared" si="29"/>
        <v>0</v>
      </c>
      <c r="BQ80" s="41">
        <f t="shared" si="29"/>
        <v>0</v>
      </c>
      <c r="BR80" s="41">
        <f t="shared" si="29"/>
        <v>0</v>
      </c>
      <c r="BS80" s="41">
        <f t="shared" si="26"/>
        <v>0</v>
      </c>
      <c r="BT80" s="41">
        <f t="shared" si="26"/>
        <v>0</v>
      </c>
      <c r="BU80" s="41">
        <f t="shared" si="26"/>
        <v>0</v>
      </c>
      <c r="BV80" s="41">
        <f t="shared" si="26"/>
        <v>0</v>
      </c>
      <c r="BW80" s="41">
        <f t="shared" si="26"/>
        <v>0</v>
      </c>
      <c r="BX80" s="41">
        <f t="shared" si="26"/>
        <v>0</v>
      </c>
      <c r="BY80" s="41">
        <f t="shared" si="26"/>
        <v>0</v>
      </c>
      <c r="BZ80" s="41">
        <f t="shared" si="26"/>
        <v>0</v>
      </c>
      <c r="CA80" s="41">
        <f t="shared" si="26"/>
        <v>0</v>
      </c>
      <c r="CB80" s="41">
        <f t="shared" si="26"/>
        <v>0</v>
      </c>
      <c r="CC80" s="41">
        <f t="shared" si="26"/>
        <v>0</v>
      </c>
      <c r="CD80" s="41">
        <f t="shared" si="26"/>
        <v>0</v>
      </c>
      <c r="CE80" s="41">
        <f t="shared" si="26"/>
        <v>0</v>
      </c>
      <c r="CF80" s="41">
        <f t="shared" si="30"/>
        <v>0</v>
      </c>
      <c r="CG80" s="41">
        <f t="shared" si="30"/>
        <v>0</v>
      </c>
      <c r="CH80" s="41">
        <f t="shared" si="30"/>
        <v>0</v>
      </c>
      <c r="CI80" s="41">
        <f t="shared" si="30"/>
        <v>0</v>
      </c>
      <c r="CJ80" s="41">
        <f t="shared" si="30"/>
        <v>0</v>
      </c>
      <c r="CK80" s="41">
        <f t="shared" si="30"/>
        <v>0</v>
      </c>
      <c r="CL80" s="41">
        <f t="shared" si="30"/>
        <v>0</v>
      </c>
      <c r="CM80" s="41">
        <f t="shared" si="30"/>
        <v>0</v>
      </c>
      <c r="CN80" s="41">
        <f t="shared" si="30"/>
        <v>0</v>
      </c>
      <c r="CO80" s="41">
        <f t="shared" si="30"/>
        <v>0</v>
      </c>
      <c r="CP80" s="41">
        <f t="shared" si="30"/>
        <v>0</v>
      </c>
      <c r="CQ80" s="41">
        <f t="shared" si="30"/>
        <v>0</v>
      </c>
      <c r="CR80" s="41">
        <f t="shared" si="30"/>
        <v>0</v>
      </c>
      <c r="CS80" s="41">
        <f t="shared" si="30"/>
        <v>0</v>
      </c>
      <c r="CT80" s="41">
        <f t="shared" si="30"/>
        <v>0</v>
      </c>
      <c r="CU80" s="41">
        <f t="shared" si="27"/>
        <v>0</v>
      </c>
      <c r="CV80" s="41">
        <f t="shared" si="27"/>
        <v>0</v>
      </c>
      <c r="CW80" s="41">
        <f t="shared" si="27"/>
        <v>0</v>
      </c>
      <c r="CX80" s="41">
        <f t="shared" si="27"/>
        <v>0</v>
      </c>
      <c r="CY80" s="41">
        <f t="shared" si="27"/>
        <v>0</v>
      </c>
      <c r="CZ80" s="41">
        <f t="shared" si="27"/>
        <v>0</v>
      </c>
      <c r="DA80" s="41">
        <f t="shared" si="27"/>
        <v>0</v>
      </c>
      <c r="DB80" s="41">
        <f t="shared" si="27"/>
        <v>0</v>
      </c>
      <c r="DC80" s="41">
        <f t="shared" si="27"/>
        <v>0</v>
      </c>
      <c r="DD80" s="41">
        <f t="shared" si="27"/>
        <v>0</v>
      </c>
    </row>
    <row r="81" spans="1:108" ht="41.95" customHeight="1">
      <c r="A81" s="675">
        <v>58</v>
      </c>
      <c r="B81" s="675"/>
      <c r="C81" s="676"/>
      <c r="D81" s="676"/>
      <c r="E81" s="676"/>
      <c r="F81" s="676"/>
      <c r="G81" s="676"/>
      <c r="H81" s="676"/>
      <c r="I81" s="676"/>
      <c r="J81" s="676"/>
      <c r="K81" s="677"/>
      <c r="L81" s="678"/>
      <c r="M81" s="678"/>
      <c r="N81" s="679"/>
      <c r="O81" s="680"/>
      <c r="P81" s="681"/>
      <c r="Q81" s="681"/>
      <c r="R81" s="681"/>
      <c r="S81" s="681"/>
      <c r="T81" s="681"/>
      <c r="U81" s="682" t="s">
        <v>81</v>
      </c>
      <c r="V81" s="682"/>
      <c r="W81" s="683"/>
      <c r="X81" s="683"/>
      <c r="Y81" s="683"/>
      <c r="Z81" s="683"/>
      <c r="AA81" s="683"/>
      <c r="AB81" s="684"/>
      <c r="AC81" s="670" t="str">
        <f t="shared" si="12"/>
        <v/>
      </c>
      <c r="AD81" s="671"/>
      <c r="AE81" s="672" t="s">
        <v>1</v>
      </c>
      <c r="AF81" s="673"/>
      <c r="AG81" s="674" t="str">
        <f t="shared" si="8"/>
        <v/>
      </c>
      <c r="AH81" s="674"/>
      <c r="AI81" s="672" t="s">
        <v>1</v>
      </c>
      <c r="AJ81" s="673"/>
      <c r="AK81" s="234"/>
      <c r="AM81" s="41">
        <f t="shared" si="28"/>
        <v>0</v>
      </c>
      <c r="AN81" s="41">
        <f t="shared" si="28"/>
        <v>0</v>
      </c>
      <c r="AO81" s="41">
        <f t="shared" si="28"/>
        <v>0</v>
      </c>
      <c r="AP81" s="41">
        <f t="shared" si="28"/>
        <v>0</v>
      </c>
      <c r="AQ81" s="41">
        <f t="shared" si="28"/>
        <v>0</v>
      </c>
      <c r="AR81" s="41">
        <f t="shared" si="28"/>
        <v>0</v>
      </c>
      <c r="AS81" s="41">
        <f t="shared" si="28"/>
        <v>0</v>
      </c>
      <c r="AT81" s="41">
        <f t="shared" si="28"/>
        <v>0</v>
      </c>
      <c r="AU81" s="41">
        <f t="shared" si="28"/>
        <v>0</v>
      </c>
      <c r="AV81" s="41">
        <f t="shared" si="28"/>
        <v>0</v>
      </c>
      <c r="AW81" s="41">
        <f t="shared" si="28"/>
        <v>0</v>
      </c>
      <c r="AX81" s="41">
        <f t="shared" si="28"/>
        <v>0</v>
      </c>
      <c r="AY81" s="41">
        <f t="shared" si="28"/>
        <v>0</v>
      </c>
      <c r="AZ81" s="41">
        <f t="shared" si="28"/>
        <v>0</v>
      </c>
      <c r="BA81" s="41">
        <f t="shared" si="28"/>
        <v>0</v>
      </c>
      <c r="BB81" s="41">
        <f t="shared" si="28"/>
        <v>0</v>
      </c>
      <c r="BC81" s="41">
        <f t="shared" si="29"/>
        <v>0</v>
      </c>
      <c r="BD81" s="41">
        <f t="shared" si="29"/>
        <v>0</v>
      </c>
      <c r="BE81" s="41">
        <f t="shared" si="29"/>
        <v>0</v>
      </c>
      <c r="BF81" s="41">
        <f t="shared" si="29"/>
        <v>0</v>
      </c>
      <c r="BG81" s="41">
        <f t="shared" si="29"/>
        <v>0</v>
      </c>
      <c r="BH81" s="41">
        <f t="shared" si="29"/>
        <v>0</v>
      </c>
      <c r="BI81" s="41">
        <f t="shared" si="29"/>
        <v>0</v>
      </c>
      <c r="BJ81" s="41">
        <f t="shared" si="29"/>
        <v>0</v>
      </c>
      <c r="BK81" s="41">
        <f t="shared" si="29"/>
        <v>0</v>
      </c>
      <c r="BL81" s="41">
        <f t="shared" si="29"/>
        <v>0</v>
      </c>
      <c r="BM81" s="41">
        <f t="shared" si="29"/>
        <v>0</v>
      </c>
      <c r="BN81" s="41">
        <f t="shared" si="29"/>
        <v>0</v>
      </c>
      <c r="BO81" s="41">
        <f t="shared" si="29"/>
        <v>0</v>
      </c>
      <c r="BP81" s="41">
        <f t="shared" si="29"/>
        <v>0</v>
      </c>
      <c r="BQ81" s="41">
        <f t="shared" si="29"/>
        <v>0</v>
      </c>
      <c r="BR81" s="41">
        <f t="shared" si="29"/>
        <v>0</v>
      </c>
      <c r="BS81" s="41">
        <f t="shared" si="26"/>
        <v>0</v>
      </c>
      <c r="BT81" s="41">
        <f t="shared" si="26"/>
        <v>0</v>
      </c>
      <c r="BU81" s="41">
        <f t="shared" si="26"/>
        <v>0</v>
      </c>
      <c r="BV81" s="41">
        <f t="shared" si="26"/>
        <v>0</v>
      </c>
      <c r="BW81" s="41">
        <f t="shared" si="26"/>
        <v>0</v>
      </c>
      <c r="BX81" s="41">
        <f t="shared" si="26"/>
        <v>0</v>
      </c>
      <c r="BY81" s="41">
        <f t="shared" si="26"/>
        <v>0</v>
      </c>
      <c r="BZ81" s="41">
        <f t="shared" si="26"/>
        <v>0</v>
      </c>
      <c r="CA81" s="41">
        <f t="shared" si="26"/>
        <v>0</v>
      </c>
      <c r="CB81" s="41">
        <f t="shared" si="26"/>
        <v>0</v>
      </c>
      <c r="CC81" s="41">
        <f t="shared" si="26"/>
        <v>0</v>
      </c>
      <c r="CD81" s="41">
        <f t="shared" si="26"/>
        <v>0</v>
      </c>
      <c r="CE81" s="41">
        <f t="shared" si="26"/>
        <v>0</v>
      </c>
      <c r="CF81" s="41">
        <f t="shared" si="30"/>
        <v>0</v>
      </c>
      <c r="CG81" s="41">
        <f t="shared" si="30"/>
        <v>0</v>
      </c>
      <c r="CH81" s="41">
        <f t="shared" si="30"/>
        <v>0</v>
      </c>
      <c r="CI81" s="41">
        <f t="shared" si="30"/>
        <v>0</v>
      </c>
      <c r="CJ81" s="41">
        <f t="shared" si="30"/>
        <v>0</v>
      </c>
      <c r="CK81" s="41">
        <f t="shared" si="30"/>
        <v>0</v>
      </c>
      <c r="CL81" s="41">
        <f t="shared" si="30"/>
        <v>0</v>
      </c>
      <c r="CM81" s="41">
        <f t="shared" si="30"/>
        <v>0</v>
      </c>
      <c r="CN81" s="41">
        <f t="shared" si="30"/>
        <v>0</v>
      </c>
      <c r="CO81" s="41">
        <f t="shared" si="30"/>
        <v>0</v>
      </c>
      <c r="CP81" s="41">
        <f t="shared" si="30"/>
        <v>0</v>
      </c>
      <c r="CQ81" s="41">
        <f t="shared" si="30"/>
        <v>0</v>
      </c>
      <c r="CR81" s="41">
        <f t="shared" si="30"/>
        <v>0</v>
      </c>
      <c r="CS81" s="41">
        <f t="shared" si="30"/>
        <v>0</v>
      </c>
      <c r="CT81" s="41">
        <f t="shared" si="30"/>
        <v>0</v>
      </c>
      <c r="CU81" s="41">
        <f t="shared" si="27"/>
        <v>0</v>
      </c>
      <c r="CV81" s="41">
        <f t="shared" si="27"/>
        <v>0</v>
      </c>
      <c r="CW81" s="41">
        <f t="shared" si="27"/>
        <v>0</v>
      </c>
      <c r="CX81" s="41">
        <f t="shared" si="27"/>
        <v>0</v>
      </c>
      <c r="CY81" s="41">
        <f t="shared" si="27"/>
        <v>0</v>
      </c>
      <c r="CZ81" s="41">
        <f t="shared" si="27"/>
        <v>0</v>
      </c>
      <c r="DA81" s="41">
        <f t="shared" si="27"/>
        <v>0</v>
      </c>
      <c r="DB81" s="41">
        <f t="shared" si="27"/>
        <v>0</v>
      </c>
      <c r="DC81" s="41">
        <f t="shared" si="27"/>
        <v>0</v>
      </c>
      <c r="DD81" s="41">
        <f t="shared" si="27"/>
        <v>0</v>
      </c>
    </row>
    <row r="82" spans="1:108" ht="41.95" customHeight="1">
      <c r="A82" s="675">
        <v>59</v>
      </c>
      <c r="B82" s="675"/>
      <c r="C82" s="676"/>
      <c r="D82" s="676"/>
      <c r="E82" s="676"/>
      <c r="F82" s="676"/>
      <c r="G82" s="676"/>
      <c r="H82" s="676"/>
      <c r="I82" s="676"/>
      <c r="J82" s="676"/>
      <c r="K82" s="677"/>
      <c r="L82" s="678"/>
      <c r="M82" s="678"/>
      <c r="N82" s="679"/>
      <c r="O82" s="680"/>
      <c r="P82" s="681"/>
      <c r="Q82" s="681"/>
      <c r="R82" s="681"/>
      <c r="S82" s="681"/>
      <c r="T82" s="681"/>
      <c r="U82" s="682" t="s">
        <v>81</v>
      </c>
      <c r="V82" s="682"/>
      <c r="W82" s="683"/>
      <c r="X82" s="683"/>
      <c r="Y82" s="683"/>
      <c r="Z82" s="683"/>
      <c r="AA82" s="683"/>
      <c r="AB82" s="684"/>
      <c r="AC82" s="670" t="str">
        <f t="shared" si="12"/>
        <v/>
      </c>
      <c r="AD82" s="671"/>
      <c r="AE82" s="672" t="s">
        <v>1</v>
      </c>
      <c r="AF82" s="673"/>
      <c r="AG82" s="674" t="str">
        <f t="shared" si="8"/>
        <v/>
      </c>
      <c r="AH82" s="674"/>
      <c r="AI82" s="672" t="s">
        <v>1</v>
      </c>
      <c r="AJ82" s="673"/>
      <c r="AK82" s="234"/>
      <c r="AM82" s="41">
        <f t="shared" si="28"/>
        <v>0</v>
      </c>
      <c r="AN82" s="41">
        <f t="shared" si="28"/>
        <v>0</v>
      </c>
      <c r="AO82" s="41">
        <f t="shared" si="28"/>
        <v>0</v>
      </c>
      <c r="AP82" s="41">
        <f t="shared" si="28"/>
        <v>0</v>
      </c>
      <c r="AQ82" s="41">
        <f t="shared" si="28"/>
        <v>0</v>
      </c>
      <c r="AR82" s="41">
        <f t="shared" si="28"/>
        <v>0</v>
      </c>
      <c r="AS82" s="41">
        <f t="shared" si="28"/>
        <v>0</v>
      </c>
      <c r="AT82" s="41">
        <f t="shared" si="28"/>
        <v>0</v>
      </c>
      <c r="AU82" s="41">
        <f t="shared" si="28"/>
        <v>0</v>
      </c>
      <c r="AV82" s="41">
        <f t="shared" si="28"/>
        <v>0</v>
      </c>
      <c r="AW82" s="41">
        <f t="shared" si="28"/>
        <v>0</v>
      </c>
      <c r="AX82" s="41">
        <f t="shared" si="28"/>
        <v>0</v>
      </c>
      <c r="AY82" s="41">
        <f t="shared" si="28"/>
        <v>0</v>
      </c>
      <c r="AZ82" s="41">
        <f t="shared" si="28"/>
        <v>0</v>
      </c>
      <c r="BA82" s="41">
        <f t="shared" si="28"/>
        <v>0</v>
      </c>
      <c r="BB82" s="41">
        <f t="shared" si="28"/>
        <v>0</v>
      </c>
      <c r="BC82" s="41">
        <f t="shared" si="29"/>
        <v>0</v>
      </c>
      <c r="BD82" s="41">
        <f t="shared" si="29"/>
        <v>0</v>
      </c>
      <c r="BE82" s="41">
        <f t="shared" si="29"/>
        <v>0</v>
      </c>
      <c r="BF82" s="41">
        <f t="shared" si="29"/>
        <v>0</v>
      </c>
      <c r="BG82" s="41">
        <f t="shared" si="29"/>
        <v>0</v>
      </c>
      <c r="BH82" s="41">
        <f t="shared" si="29"/>
        <v>0</v>
      </c>
      <c r="BI82" s="41">
        <f t="shared" si="29"/>
        <v>0</v>
      </c>
      <c r="BJ82" s="41">
        <f t="shared" si="29"/>
        <v>0</v>
      </c>
      <c r="BK82" s="41">
        <f t="shared" si="29"/>
        <v>0</v>
      </c>
      <c r="BL82" s="41">
        <f t="shared" si="29"/>
        <v>0</v>
      </c>
      <c r="BM82" s="41">
        <f t="shared" si="29"/>
        <v>0</v>
      </c>
      <c r="BN82" s="41">
        <f t="shared" si="29"/>
        <v>0</v>
      </c>
      <c r="BO82" s="41">
        <f t="shared" si="29"/>
        <v>0</v>
      </c>
      <c r="BP82" s="41">
        <f t="shared" si="29"/>
        <v>0</v>
      </c>
      <c r="BQ82" s="41">
        <f t="shared" si="29"/>
        <v>0</v>
      </c>
      <c r="BR82" s="41">
        <f t="shared" si="29"/>
        <v>0</v>
      </c>
      <c r="BS82" s="41">
        <f t="shared" si="26"/>
        <v>0</v>
      </c>
      <c r="BT82" s="41">
        <f t="shared" si="26"/>
        <v>0</v>
      </c>
      <c r="BU82" s="41">
        <f t="shared" si="26"/>
        <v>0</v>
      </c>
      <c r="BV82" s="41">
        <f t="shared" si="26"/>
        <v>0</v>
      </c>
      <c r="BW82" s="41">
        <f t="shared" si="26"/>
        <v>0</v>
      </c>
      <c r="BX82" s="41">
        <f t="shared" si="26"/>
        <v>0</v>
      </c>
      <c r="BY82" s="41">
        <f t="shared" si="26"/>
        <v>0</v>
      </c>
      <c r="BZ82" s="41">
        <f t="shared" si="26"/>
        <v>0</v>
      </c>
      <c r="CA82" s="41">
        <f t="shared" si="26"/>
        <v>0</v>
      </c>
      <c r="CB82" s="41">
        <f t="shared" si="26"/>
        <v>0</v>
      </c>
      <c r="CC82" s="41">
        <f t="shared" si="26"/>
        <v>0</v>
      </c>
      <c r="CD82" s="41">
        <f t="shared" si="26"/>
        <v>0</v>
      </c>
      <c r="CE82" s="41">
        <f t="shared" si="26"/>
        <v>0</v>
      </c>
      <c r="CF82" s="41">
        <f t="shared" si="30"/>
        <v>0</v>
      </c>
      <c r="CG82" s="41">
        <f t="shared" si="30"/>
        <v>0</v>
      </c>
      <c r="CH82" s="41">
        <f t="shared" si="30"/>
        <v>0</v>
      </c>
      <c r="CI82" s="41">
        <f t="shared" si="30"/>
        <v>0</v>
      </c>
      <c r="CJ82" s="41">
        <f t="shared" si="30"/>
        <v>0</v>
      </c>
      <c r="CK82" s="41">
        <f t="shared" si="30"/>
        <v>0</v>
      </c>
      <c r="CL82" s="41">
        <f t="shared" si="30"/>
        <v>0</v>
      </c>
      <c r="CM82" s="41">
        <f t="shared" si="30"/>
        <v>0</v>
      </c>
      <c r="CN82" s="41">
        <f t="shared" si="30"/>
        <v>0</v>
      </c>
      <c r="CO82" s="41">
        <f t="shared" si="30"/>
        <v>0</v>
      </c>
      <c r="CP82" s="41">
        <f t="shared" si="30"/>
        <v>0</v>
      </c>
      <c r="CQ82" s="41">
        <f t="shared" si="30"/>
        <v>0</v>
      </c>
      <c r="CR82" s="41">
        <f t="shared" si="30"/>
        <v>0</v>
      </c>
      <c r="CS82" s="41">
        <f t="shared" si="30"/>
        <v>0</v>
      </c>
      <c r="CT82" s="41">
        <f t="shared" si="30"/>
        <v>0</v>
      </c>
      <c r="CU82" s="41">
        <f t="shared" si="27"/>
        <v>0</v>
      </c>
      <c r="CV82" s="41">
        <f t="shared" si="27"/>
        <v>0</v>
      </c>
      <c r="CW82" s="41">
        <f t="shared" si="27"/>
        <v>0</v>
      </c>
      <c r="CX82" s="41">
        <f t="shared" si="27"/>
        <v>0</v>
      </c>
      <c r="CY82" s="41">
        <f t="shared" si="27"/>
        <v>0</v>
      </c>
      <c r="CZ82" s="41">
        <f t="shared" si="27"/>
        <v>0</v>
      </c>
      <c r="DA82" s="41">
        <f t="shared" si="27"/>
        <v>0</v>
      </c>
      <c r="DB82" s="41">
        <f t="shared" si="27"/>
        <v>0</v>
      </c>
      <c r="DC82" s="41">
        <f t="shared" si="27"/>
        <v>0</v>
      </c>
      <c r="DD82" s="41">
        <f t="shared" si="27"/>
        <v>0</v>
      </c>
    </row>
    <row r="83" spans="1:108" ht="41.95" customHeight="1">
      <c r="A83" s="675">
        <v>60</v>
      </c>
      <c r="B83" s="675"/>
      <c r="C83" s="676"/>
      <c r="D83" s="676"/>
      <c r="E83" s="676"/>
      <c r="F83" s="676"/>
      <c r="G83" s="676"/>
      <c r="H83" s="676"/>
      <c r="I83" s="676"/>
      <c r="J83" s="676"/>
      <c r="K83" s="677"/>
      <c r="L83" s="678"/>
      <c r="M83" s="678"/>
      <c r="N83" s="679"/>
      <c r="O83" s="680"/>
      <c r="P83" s="681"/>
      <c r="Q83" s="681"/>
      <c r="R83" s="681"/>
      <c r="S83" s="681"/>
      <c r="T83" s="681"/>
      <c r="U83" s="682" t="s">
        <v>81</v>
      </c>
      <c r="V83" s="682"/>
      <c r="W83" s="683"/>
      <c r="X83" s="683"/>
      <c r="Y83" s="683"/>
      <c r="Z83" s="683"/>
      <c r="AA83" s="683"/>
      <c r="AB83" s="684"/>
      <c r="AC83" s="670" t="str">
        <f t="shared" si="12"/>
        <v/>
      </c>
      <c r="AD83" s="671"/>
      <c r="AE83" s="672" t="s">
        <v>1</v>
      </c>
      <c r="AF83" s="673"/>
      <c r="AG83" s="674" t="str">
        <f t="shared" si="8"/>
        <v/>
      </c>
      <c r="AH83" s="674"/>
      <c r="AI83" s="672" t="s">
        <v>1</v>
      </c>
      <c r="AJ83" s="673"/>
      <c r="AK83" s="234"/>
      <c r="AM83" s="41">
        <f t="shared" si="28"/>
        <v>0</v>
      </c>
      <c r="AN83" s="41">
        <f t="shared" si="28"/>
        <v>0</v>
      </c>
      <c r="AO83" s="41">
        <f t="shared" si="28"/>
        <v>0</v>
      </c>
      <c r="AP83" s="41">
        <f t="shared" si="28"/>
        <v>0</v>
      </c>
      <c r="AQ83" s="41">
        <f t="shared" si="28"/>
        <v>0</v>
      </c>
      <c r="AR83" s="41">
        <f t="shared" si="28"/>
        <v>0</v>
      </c>
      <c r="AS83" s="41">
        <f t="shared" si="28"/>
        <v>0</v>
      </c>
      <c r="AT83" s="41">
        <f t="shared" si="28"/>
        <v>0</v>
      </c>
      <c r="AU83" s="41">
        <f t="shared" si="28"/>
        <v>0</v>
      </c>
      <c r="AV83" s="41">
        <f t="shared" si="28"/>
        <v>0</v>
      </c>
      <c r="AW83" s="41">
        <f t="shared" si="28"/>
        <v>0</v>
      </c>
      <c r="AX83" s="41">
        <f t="shared" si="28"/>
        <v>0</v>
      </c>
      <c r="AY83" s="41">
        <f t="shared" si="28"/>
        <v>0</v>
      </c>
      <c r="AZ83" s="41">
        <f t="shared" si="28"/>
        <v>0</v>
      </c>
      <c r="BA83" s="41">
        <f t="shared" si="28"/>
        <v>0</v>
      </c>
      <c r="BB83" s="41">
        <f t="shared" si="28"/>
        <v>0</v>
      </c>
      <c r="BC83" s="41">
        <f t="shared" si="29"/>
        <v>0</v>
      </c>
      <c r="BD83" s="41">
        <f t="shared" si="29"/>
        <v>0</v>
      </c>
      <c r="BE83" s="41">
        <f t="shared" si="29"/>
        <v>0</v>
      </c>
      <c r="BF83" s="41">
        <f t="shared" si="29"/>
        <v>0</v>
      </c>
      <c r="BG83" s="41">
        <f t="shared" si="29"/>
        <v>0</v>
      </c>
      <c r="BH83" s="41">
        <f t="shared" si="29"/>
        <v>0</v>
      </c>
      <c r="BI83" s="41">
        <f t="shared" si="29"/>
        <v>0</v>
      </c>
      <c r="BJ83" s="41">
        <f t="shared" si="29"/>
        <v>0</v>
      </c>
      <c r="BK83" s="41">
        <f t="shared" si="29"/>
        <v>0</v>
      </c>
      <c r="BL83" s="41">
        <f t="shared" si="29"/>
        <v>0</v>
      </c>
      <c r="BM83" s="41">
        <f t="shared" si="29"/>
        <v>0</v>
      </c>
      <c r="BN83" s="41">
        <f t="shared" si="29"/>
        <v>0</v>
      </c>
      <c r="BO83" s="41">
        <f t="shared" si="29"/>
        <v>0</v>
      </c>
      <c r="BP83" s="41">
        <f t="shared" si="29"/>
        <v>0</v>
      </c>
      <c r="BQ83" s="41">
        <f t="shared" si="29"/>
        <v>0</v>
      </c>
      <c r="BR83" s="41">
        <f t="shared" si="29"/>
        <v>0</v>
      </c>
      <c r="BS83" s="41">
        <f t="shared" si="26"/>
        <v>0</v>
      </c>
      <c r="BT83" s="41">
        <f t="shared" si="26"/>
        <v>0</v>
      </c>
      <c r="BU83" s="41">
        <f t="shared" si="26"/>
        <v>0</v>
      </c>
      <c r="BV83" s="41">
        <f t="shared" si="26"/>
        <v>0</v>
      </c>
      <c r="BW83" s="41">
        <f t="shared" si="26"/>
        <v>0</v>
      </c>
      <c r="BX83" s="41">
        <f t="shared" si="26"/>
        <v>0</v>
      </c>
      <c r="BY83" s="41">
        <f t="shared" si="26"/>
        <v>0</v>
      </c>
      <c r="BZ83" s="41">
        <f t="shared" si="26"/>
        <v>0</v>
      </c>
      <c r="CA83" s="41">
        <f t="shared" si="26"/>
        <v>0</v>
      </c>
      <c r="CB83" s="41">
        <f t="shared" si="26"/>
        <v>0</v>
      </c>
      <c r="CC83" s="41">
        <f t="shared" si="26"/>
        <v>0</v>
      </c>
      <c r="CD83" s="41">
        <f t="shared" si="26"/>
        <v>0</v>
      </c>
      <c r="CE83" s="41">
        <f t="shared" si="26"/>
        <v>0</v>
      </c>
      <c r="CF83" s="41">
        <f t="shared" si="30"/>
        <v>0</v>
      </c>
      <c r="CG83" s="41">
        <f t="shared" si="30"/>
        <v>0</v>
      </c>
      <c r="CH83" s="41">
        <f t="shared" si="30"/>
        <v>0</v>
      </c>
      <c r="CI83" s="41">
        <f t="shared" si="30"/>
        <v>0</v>
      </c>
      <c r="CJ83" s="41">
        <f t="shared" si="30"/>
        <v>0</v>
      </c>
      <c r="CK83" s="41">
        <f t="shared" si="30"/>
        <v>0</v>
      </c>
      <c r="CL83" s="41">
        <f t="shared" si="30"/>
        <v>0</v>
      </c>
      <c r="CM83" s="41">
        <f t="shared" si="30"/>
        <v>0</v>
      </c>
      <c r="CN83" s="41">
        <f t="shared" si="30"/>
        <v>0</v>
      </c>
      <c r="CO83" s="41">
        <f t="shared" si="30"/>
        <v>0</v>
      </c>
      <c r="CP83" s="41">
        <f t="shared" si="30"/>
        <v>0</v>
      </c>
      <c r="CQ83" s="41">
        <f t="shared" si="30"/>
        <v>0</v>
      </c>
      <c r="CR83" s="41">
        <f t="shared" si="30"/>
        <v>0</v>
      </c>
      <c r="CS83" s="41">
        <f t="shared" si="30"/>
        <v>0</v>
      </c>
      <c r="CT83" s="41">
        <f t="shared" si="30"/>
        <v>0</v>
      </c>
      <c r="CU83" s="41">
        <f t="shared" si="27"/>
        <v>0</v>
      </c>
      <c r="CV83" s="41">
        <f t="shared" si="27"/>
        <v>0</v>
      </c>
      <c r="CW83" s="41">
        <f t="shared" si="27"/>
        <v>0</v>
      </c>
      <c r="CX83" s="41">
        <f t="shared" si="27"/>
        <v>0</v>
      </c>
      <c r="CY83" s="41">
        <f t="shared" si="27"/>
        <v>0</v>
      </c>
      <c r="CZ83" s="41">
        <f t="shared" si="27"/>
        <v>0</v>
      </c>
      <c r="DA83" s="41">
        <f t="shared" si="27"/>
        <v>0</v>
      </c>
      <c r="DB83" s="41">
        <f t="shared" si="27"/>
        <v>0</v>
      </c>
      <c r="DC83" s="41">
        <f t="shared" si="27"/>
        <v>0</v>
      </c>
      <c r="DD83" s="41">
        <f t="shared" si="27"/>
        <v>0</v>
      </c>
    </row>
    <row r="84" spans="1:108" ht="41.95" customHeight="1">
      <c r="A84" s="675">
        <v>61</v>
      </c>
      <c r="B84" s="675"/>
      <c r="C84" s="676"/>
      <c r="D84" s="676"/>
      <c r="E84" s="676"/>
      <c r="F84" s="676"/>
      <c r="G84" s="676"/>
      <c r="H84" s="676"/>
      <c r="I84" s="676"/>
      <c r="J84" s="676"/>
      <c r="K84" s="677"/>
      <c r="L84" s="678"/>
      <c r="M84" s="678"/>
      <c r="N84" s="679"/>
      <c r="O84" s="680"/>
      <c r="P84" s="681"/>
      <c r="Q84" s="681"/>
      <c r="R84" s="681"/>
      <c r="S84" s="681"/>
      <c r="T84" s="681"/>
      <c r="U84" s="682" t="s">
        <v>81</v>
      </c>
      <c r="V84" s="682"/>
      <c r="W84" s="683"/>
      <c r="X84" s="683"/>
      <c r="Y84" s="683"/>
      <c r="Z84" s="683"/>
      <c r="AA84" s="683"/>
      <c r="AB84" s="684"/>
      <c r="AC84" s="670" t="str">
        <f t="shared" si="12"/>
        <v/>
      </c>
      <c r="AD84" s="671"/>
      <c r="AE84" s="672" t="s">
        <v>1</v>
      </c>
      <c r="AF84" s="673"/>
      <c r="AG84" s="674" t="str">
        <f t="shared" si="8"/>
        <v/>
      </c>
      <c r="AH84" s="674"/>
      <c r="AI84" s="672" t="s">
        <v>1</v>
      </c>
      <c r="AJ84" s="673"/>
      <c r="AK84" s="234"/>
      <c r="AM84" s="41">
        <f t="shared" si="28"/>
        <v>0</v>
      </c>
      <c r="AN84" s="41">
        <f t="shared" si="28"/>
        <v>0</v>
      </c>
      <c r="AO84" s="41">
        <f t="shared" si="28"/>
        <v>0</v>
      </c>
      <c r="AP84" s="41">
        <f t="shared" si="28"/>
        <v>0</v>
      </c>
      <c r="AQ84" s="41">
        <f t="shared" si="28"/>
        <v>0</v>
      </c>
      <c r="AR84" s="41">
        <f t="shared" si="28"/>
        <v>0</v>
      </c>
      <c r="AS84" s="41">
        <f t="shared" si="28"/>
        <v>0</v>
      </c>
      <c r="AT84" s="41">
        <f t="shared" si="28"/>
        <v>0</v>
      </c>
      <c r="AU84" s="41">
        <f t="shared" si="28"/>
        <v>0</v>
      </c>
      <c r="AV84" s="41">
        <f t="shared" si="28"/>
        <v>0</v>
      </c>
      <c r="AW84" s="41">
        <f t="shared" si="28"/>
        <v>0</v>
      </c>
      <c r="AX84" s="41">
        <f t="shared" si="28"/>
        <v>0</v>
      </c>
      <c r="AY84" s="41">
        <f t="shared" si="28"/>
        <v>0</v>
      </c>
      <c r="AZ84" s="41">
        <f t="shared" si="28"/>
        <v>0</v>
      </c>
      <c r="BA84" s="41">
        <f t="shared" si="28"/>
        <v>0</v>
      </c>
      <c r="BB84" s="41">
        <f t="shared" si="28"/>
        <v>0</v>
      </c>
      <c r="BC84" s="41">
        <f t="shared" si="29"/>
        <v>0</v>
      </c>
      <c r="BD84" s="41">
        <f t="shared" si="29"/>
        <v>0</v>
      </c>
      <c r="BE84" s="41">
        <f t="shared" si="29"/>
        <v>0</v>
      </c>
      <c r="BF84" s="41">
        <f t="shared" si="29"/>
        <v>0</v>
      </c>
      <c r="BG84" s="41">
        <f t="shared" si="29"/>
        <v>0</v>
      </c>
      <c r="BH84" s="41">
        <f t="shared" si="29"/>
        <v>0</v>
      </c>
      <c r="BI84" s="41">
        <f t="shared" si="29"/>
        <v>0</v>
      </c>
      <c r="BJ84" s="41">
        <f t="shared" si="29"/>
        <v>0</v>
      </c>
      <c r="BK84" s="41">
        <f t="shared" si="29"/>
        <v>0</v>
      </c>
      <c r="BL84" s="41">
        <f t="shared" si="29"/>
        <v>0</v>
      </c>
      <c r="BM84" s="41">
        <f t="shared" si="29"/>
        <v>0</v>
      </c>
      <c r="BN84" s="41">
        <f t="shared" si="29"/>
        <v>0</v>
      </c>
      <c r="BO84" s="41">
        <f t="shared" si="29"/>
        <v>0</v>
      </c>
      <c r="BP84" s="41">
        <f t="shared" si="29"/>
        <v>0</v>
      </c>
      <c r="BQ84" s="41">
        <f t="shared" si="29"/>
        <v>0</v>
      </c>
      <c r="BR84" s="41">
        <f t="shared" si="29"/>
        <v>0</v>
      </c>
      <c r="BS84" s="41">
        <f t="shared" si="26"/>
        <v>0</v>
      </c>
      <c r="BT84" s="41">
        <f t="shared" si="26"/>
        <v>0</v>
      </c>
      <c r="BU84" s="41">
        <f t="shared" si="26"/>
        <v>0</v>
      </c>
      <c r="BV84" s="41">
        <f t="shared" si="26"/>
        <v>0</v>
      </c>
      <c r="BW84" s="41">
        <f t="shared" si="26"/>
        <v>0</v>
      </c>
      <c r="BX84" s="41">
        <f t="shared" si="26"/>
        <v>0</v>
      </c>
      <c r="BY84" s="41">
        <f t="shared" si="26"/>
        <v>0</v>
      </c>
      <c r="BZ84" s="41">
        <f t="shared" si="26"/>
        <v>0</v>
      </c>
      <c r="CA84" s="41">
        <f t="shared" si="26"/>
        <v>0</v>
      </c>
      <c r="CB84" s="41">
        <f t="shared" si="26"/>
        <v>0</v>
      </c>
      <c r="CC84" s="41">
        <f t="shared" si="26"/>
        <v>0</v>
      </c>
      <c r="CD84" s="41">
        <f t="shared" si="26"/>
        <v>0</v>
      </c>
      <c r="CE84" s="41">
        <f t="shared" si="26"/>
        <v>0</v>
      </c>
      <c r="CF84" s="41">
        <f t="shared" si="30"/>
        <v>0</v>
      </c>
      <c r="CG84" s="41">
        <f t="shared" si="30"/>
        <v>0</v>
      </c>
      <c r="CH84" s="41">
        <f t="shared" si="30"/>
        <v>0</v>
      </c>
      <c r="CI84" s="41">
        <f t="shared" si="30"/>
        <v>0</v>
      </c>
      <c r="CJ84" s="41">
        <f t="shared" si="30"/>
        <v>0</v>
      </c>
      <c r="CK84" s="41">
        <f t="shared" si="30"/>
        <v>0</v>
      </c>
      <c r="CL84" s="41">
        <f t="shared" si="30"/>
        <v>0</v>
      </c>
      <c r="CM84" s="41">
        <f t="shared" si="30"/>
        <v>0</v>
      </c>
      <c r="CN84" s="41">
        <f t="shared" si="30"/>
        <v>0</v>
      </c>
      <c r="CO84" s="41">
        <f t="shared" si="30"/>
        <v>0</v>
      </c>
      <c r="CP84" s="41">
        <f t="shared" si="30"/>
        <v>0</v>
      </c>
      <c r="CQ84" s="41">
        <f t="shared" si="30"/>
        <v>0</v>
      </c>
      <c r="CR84" s="41">
        <f t="shared" si="30"/>
        <v>0</v>
      </c>
      <c r="CS84" s="41">
        <f t="shared" si="30"/>
        <v>0</v>
      </c>
      <c r="CT84" s="41">
        <f t="shared" si="30"/>
        <v>0</v>
      </c>
      <c r="CU84" s="41">
        <f t="shared" si="27"/>
        <v>0</v>
      </c>
      <c r="CV84" s="41">
        <f t="shared" si="27"/>
        <v>0</v>
      </c>
      <c r="CW84" s="41">
        <f t="shared" si="27"/>
        <v>0</v>
      </c>
      <c r="CX84" s="41">
        <f t="shared" si="27"/>
        <v>0</v>
      </c>
      <c r="CY84" s="41">
        <f t="shared" si="27"/>
        <v>0</v>
      </c>
      <c r="CZ84" s="41">
        <f t="shared" si="27"/>
        <v>0</v>
      </c>
      <c r="DA84" s="41">
        <f t="shared" si="27"/>
        <v>0</v>
      </c>
      <c r="DB84" s="41">
        <f t="shared" si="27"/>
        <v>0</v>
      </c>
      <c r="DC84" s="41">
        <f t="shared" si="27"/>
        <v>0</v>
      </c>
      <c r="DD84" s="41">
        <f t="shared" si="27"/>
        <v>0</v>
      </c>
    </row>
    <row r="85" spans="1:108" ht="41.95" customHeight="1">
      <c r="A85" s="675">
        <v>62</v>
      </c>
      <c r="B85" s="675"/>
      <c r="C85" s="676"/>
      <c r="D85" s="676"/>
      <c r="E85" s="676"/>
      <c r="F85" s="676"/>
      <c r="G85" s="676"/>
      <c r="H85" s="676"/>
      <c r="I85" s="676"/>
      <c r="J85" s="676"/>
      <c r="K85" s="677"/>
      <c r="L85" s="678"/>
      <c r="M85" s="678"/>
      <c r="N85" s="679"/>
      <c r="O85" s="680"/>
      <c r="P85" s="681"/>
      <c r="Q85" s="681"/>
      <c r="R85" s="681"/>
      <c r="S85" s="681"/>
      <c r="T85" s="681"/>
      <c r="U85" s="682" t="s">
        <v>81</v>
      </c>
      <c r="V85" s="682"/>
      <c r="W85" s="683"/>
      <c r="X85" s="683"/>
      <c r="Y85" s="683"/>
      <c r="Z85" s="683"/>
      <c r="AA85" s="683"/>
      <c r="AB85" s="684"/>
      <c r="AC85" s="670" t="str">
        <f t="shared" si="12"/>
        <v/>
      </c>
      <c r="AD85" s="671"/>
      <c r="AE85" s="672" t="s">
        <v>1</v>
      </c>
      <c r="AF85" s="673"/>
      <c r="AG85" s="674" t="str">
        <f t="shared" si="8"/>
        <v/>
      </c>
      <c r="AH85" s="674"/>
      <c r="AI85" s="672" t="s">
        <v>1</v>
      </c>
      <c r="AJ85" s="673"/>
      <c r="AK85" s="234"/>
      <c r="AM85" s="41">
        <f t="shared" si="28"/>
        <v>0</v>
      </c>
      <c r="AN85" s="41">
        <f t="shared" si="28"/>
        <v>0</v>
      </c>
      <c r="AO85" s="41">
        <f t="shared" si="28"/>
        <v>0</v>
      </c>
      <c r="AP85" s="41">
        <f t="shared" si="28"/>
        <v>0</v>
      </c>
      <c r="AQ85" s="41">
        <f t="shared" si="28"/>
        <v>0</v>
      </c>
      <c r="AR85" s="41">
        <f t="shared" si="28"/>
        <v>0</v>
      </c>
      <c r="AS85" s="41">
        <f t="shared" si="28"/>
        <v>0</v>
      </c>
      <c r="AT85" s="41">
        <f t="shared" si="28"/>
        <v>0</v>
      </c>
      <c r="AU85" s="41">
        <f t="shared" si="28"/>
        <v>0</v>
      </c>
      <c r="AV85" s="41">
        <f t="shared" si="28"/>
        <v>0</v>
      </c>
      <c r="AW85" s="41">
        <f t="shared" si="28"/>
        <v>0</v>
      </c>
      <c r="AX85" s="41">
        <f t="shared" si="28"/>
        <v>0</v>
      </c>
      <c r="AY85" s="41">
        <f t="shared" si="28"/>
        <v>0</v>
      </c>
      <c r="AZ85" s="41">
        <f t="shared" si="28"/>
        <v>0</v>
      </c>
      <c r="BA85" s="41">
        <f t="shared" si="28"/>
        <v>0</v>
      </c>
      <c r="BB85" s="41">
        <f t="shared" si="28"/>
        <v>0</v>
      </c>
      <c r="BC85" s="41">
        <f t="shared" si="29"/>
        <v>0</v>
      </c>
      <c r="BD85" s="41">
        <f t="shared" si="29"/>
        <v>0</v>
      </c>
      <c r="BE85" s="41">
        <f t="shared" si="29"/>
        <v>0</v>
      </c>
      <c r="BF85" s="41">
        <f t="shared" si="29"/>
        <v>0</v>
      </c>
      <c r="BG85" s="41">
        <f t="shared" si="29"/>
        <v>0</v>
      </c>
      <c r="BH85" s="41">
        <f t="shared" si="29"/>
        <v>0</v>
      </c>
      <c r="BI85" s="41">
        <f t="shared" si="29"/>
        <v>0</v>
      </c>
      <c r="BJ85" s="41">
        <f t="shared" si="29"/>
        <v>0</v>
      </c>
      <c r="BK85" s="41">
        <f t="shared" si="29"/>
        <v>0</v>
      </c>
      <c r="BL85" s="41">
        <f t="shared" si="29"/>
        <v>0</v>
      </c>
      <c r="BM85" s="41">
        <f t="shared" si="29"/>
        <v>0</v>
      </c>
      <c r="BN85" s="41">
        <f t="shared" si="29"/>
        <v>0</v>
      </c>
      <c r="BO85" s="41">
        <f t="shared" si="29"/>
        <v>0</v>
      </c>
      <c r="BP85" s="41">
        <f t="shared" si="29"/>
        <v>0</v>
      </c>
      <c r="BQ85" s="41">
        <f t="shared" si="29"/>
        <v>0</v>
      </c>
      <c r="BR85" s="41">
        <f t="shared" si="29"/>
        <v>0</v>
      </c>
      <c r="BS85" s="41">
        <f t="shared" si="26"/>
        <v>0</v>
      </c>
      <c r="BT85" s="41">
        <f t="shared" si="26"/>
        <v>0</v>
      </c>
      <c r="BU85" s="41">
        <f t="shared" si="26"/>
        <v>0</v>
      </c>
      <c r="BV85" s="41">
        <f t="shared" ref="BS85:CE104" si="31">IF(BV$23-$O85+1&lt;=15,IF(BV$23&gt;=$O85,IF(BV$23&lt;=$W85,1,0),0),0)</f>
        <v>0</v>
      </c>
      <c r="BW85" s="41">
        <f t="shared" si="31"/>
        <v>0</v>
      </c>
      <c r="BX85" s="41">
        <f t="shared" si="31"/>
        <v>0</v>
      </c>
      <c r="BY85" s="41">
        <f t="shared" si="31"/>
        <v>0</v>
      </c>
      <c r="BZ85" s="41">
        <f t="shared" si="31"/>
        <v>0</v>
      </c>
      <c r="CA85" s="41">
        <f t="shared" si="31"/>
        <v>0</v>
      </c>
      <c r="CB85" s="41">
        <f t="shared" si="31"/>
        <v>0</v>
      </c>
      <c r="CC85" s="41">
        <f t="shared" si="31"/>
        <v>0</v>
      </c>
      <c r="CD85" s="41">
        <f t="shared" si="31"/>
        <v>0</v>
      </c>
      <c r="CE85" s="41">
        <f t="shared" si="31"/>
        <v>0</v>
      </c>
      <c r="CF85" s="41">
        <f t="shared" si="30"/>
        <v>0</v>
      </c>
      <c r="CG85" s="41">
        <f t="shared" si="30"/>
        <v>0</v>
      </c>
      <c r="CH85" s="41">
        <f t="shared" si="30"/>
        <v>0</v>
      </c>
      <c r="CI85" s="41">
        <f t="shared" si="30"/>
        <v>0</v>
      </c>
      <c r="CJ85" s="41">
        <f t="shared" si="30"/>
        <v>0</v>
      </c>
      <c r="CK85" s="41">
        <f t="shared" si="30"/>
        <v>0</v>
      </c>
      <c r="CL85" s="41">
        <f t="shared" si="30"/>
        <v>0</v>
      </c>
      <c r="CM85" s="41">
        <f t="shared" si="30"/>
        <v>0</v>
      </c>
      <c r="CN85" s="41">
        <f t="shared" si="30"/>
        <v>0</v>
      </c>
      <c r="CO85" s="41">
        <f t="shared" si="30"/>
        <v>0</v>
      </c>
      <c r="CP85" s="41">
        <f t="shared" si="30"/>
        <v>0</v>
      </c>
      <c r="CQ85" s="41">
        <f t="shared" si="30"/>
        <v>0</v>
      </c>
      <c r="CR85" s="41">
        <f t="shared" si="30"/>
        <v>0</v>
      </c>
      <c r="CS85" s="41">
        <f t="shared" si="30"/>
        <v>0</v>
      </c>
      <c r="CT85" s="41">
        <f t="shared" si="30"/>
        <v>0</v>
      </c>
      <c r="CU85" s="41">
        <f t="shared" si="27"/>
        <v>0</v>
      </c>
      <c r="CV85" s="41">
        <f t="shared" si="27"/>
        <v>0</v>
      </c>
      <c r="CW85" s="41">
        <f t="shared" si="27"/>
        <v>0</v>
      </c>
      <c r="CX85" s="41">
        <f t="shared" si="27"/>
        <v>0</v>
      </c>
      <c r="CY85" s="41">
        <f t="shared" si="27"/>
        <v>0</v>
      </c>
      <c r="CZ85" s="41">
        <f t="shared" si="27"/>
        <v>0</v>
      </c>
      <c r="DA85" s="41">
        <f t="shared" si="27"/>
        <v>0</v>
      </c>
      <c r="DB85" s="41">
        <f t="shared" si="27"/>
        <v>0</v>
      </c>
      <c r="DC85" s="41">
        <f t="shared" si="27"/>
        <v>0</v>
      </c>
      <c r="DD85" s="41">
        <f t="shared" si="27"/>
        <v>0</v>
      </c>
    </row>
    <row r="86" spans="1:108" ht="41.95" customHeight="1">
      <c r="A86" s="675">
        <v>63</v>
      </c>
      <c r="B86" s="675"/>
      <c r="C86" s="676"/>
      <c r="D86" s="676"/>
      <c r="E86" s="676"/>
      <c r="F86" s="676"/>
      <c r="G86" s="676"/>
      <c r="H86" s="676"/>
      <c r="I86" s="676"/>
      <c r="J86" s="676"/>
      <c r="K86" s="677"/>
      <c r="L86" s="678"/>
      <c r="M86" s="678"/>
      <c r="N86" s="679"/>
      <c r="O86" s="680"/>
      <c r="P86" s="681"/>
      <c r="Q86" s="681"/>
      <c r="R86" s="681"/>
      <c r="S86" s="681"/>
      <c r="T86" s="681"/>
      <c r="U86" s="682" t="s">
        <v>81</v>
      </c>
      <c r="V86" s="682"/>
      <c r="W86" s="683"/>
      <c r="X86" s="683"/>
      <c r="Y86" s="683"/>
      <c r="Z86" s="683"/>
      <c r="AA86" s="683"/>
      <c r="AB86" s="684"/>
      <c r="AC86" s="670" t="str">
        <f t="shared" si="12"/>
        <v/>
      </c>
      <c r="AD86" s="671"/>
      <c r="AE86" s="672" t="s">
        <v>1</v>
      </c>
      <c r="AF86" s="673"/>
      <c r="AG86" s="674" t="str">
        <f t="shared" si="8"/>
        <v/>
      </c>
      <c r="AH86" s="674"/>
      <c r="AI86" s="672" t="s">
        <v>1</v>
      </c>
      <c r="AJ86" s="673"/>
      <c r="AK86" s="234"/>
      <c r="AM86" s="41">
        <f t="shared" si="28"/>
        <v>0</v>
      </c>
      <c r="AN86" s="41">
        <f t="shared" si="28"/>
        <v>0</v>
      </c>
      <c r="AO86" s="41">
        <f t="shared" si="28"/>
        <v>0</v>
      </c>
      <c r="AP86" s="41">
        <f t="shared" si="28"/>
        <v>0</v>
      </c>
      <c r="AQ86" s="41">
        <f t="shared" si="28"/>
        <v>0</v>
      </c>
      <c r="AR86" s="41">
        <f t="shared" si="28"/>
        <v>0</v>
      </c>
      <c r="AS86" s="41">
        <f t="shared" si="28"/>
        <v>0</v>
      </c>
      <c r="AT86" s="41">
        <f t="shared" si="28"/>
        <v>0</v>
      </c>
      <c r="AU86" s="41">
        <f t="shared" si="28"/>
        <v>0</v>
      </c>
      <c r="AV86" s="41">
        <f t="shared" si="28"/>
        <v>0</v>
      </c>
      <c r="AW86" s="41">
        <f t="shared" si="28"/>
        <v>0</v>
      </c>
      <c r="AX86" s="41">
        <f t="shared" si="28"/>
        <v>0</v>
      </c>
      <c r="AY86" s="41">
        <f t="shared" si="28"/>
        <v>0</v>
      </c>
      <c r="AZ86" s="41">
        <f t="shared" si="28"/>
        <v>0</v>
      </c>
      <c r="BA86" s="41">
        <f t="shared" si="28"/>
        <v>0</v>
      </c>
      <c r="BB86" s="41">
        <f t="shared" si="28"/>
        <v>0</v>
      </c>
      <c r="BC86" s="41">
        <f t="shared" si="29"/>
        <v>0</v>
      </c>
      <c r="BD86" s="41">
        <f t="shared" si="29"/>
        <v>0</v>
      </c>
      <c r="BE86" s="41">
        <f t="shared" si="29"/>
        <v>0</v>
      </c>
      <c r="BF86" s="41">
        <f t="shared" si="29"/>
        <v>0</v>
      </c>
      <c r="BG86" s="41">
        <f t="shared" si="29"/>
        <v>0</v>
      </c>
      <c r="BH86" s="41">
        <f t="shared" si="29"/>
        <v>0</v>
      </c>
      <c r="BI86" s="41">
        <f t="shared" si="29"/>
        <v>0</v>
      </c>
      <c r="BJ86" s="41">
        <f t="shared" si="29"/>
        <v>0</v>
      </c>
      <c r="BK86" s="41">
        <f t="shared" si="29"/>
        <v>0</v>
      </c>
      <c r="BL86" s="41">
        <f t="shared" si="29"/>
        <v>0</v>
      </c>
      <c r="BM86" s="41">
        <f t="shared" si="29"/>
        <v>0</v>
      </c>
      <c r="BN86" s="41">
        <f t="shared" si="29"/>
        <v>0</v>
      </c>
      <c r="BO86" s="41">
        <f t="shared" si="29"/>
        <v>0</v>
      </c>
      <c r="BP86" s="41">
        <f t="shared" si="29"/>
        <v>0</v>
      </c>
      <c r="BQ86" s="41">
        <f t="shared" si="29"/>
        <v>0</v>
      </c>
      <c r="BR86" s="41">
        <f t="shared" si="29"/>
        <v>0</v>
      </c>
      <c r="BS86" s="41">
        <f t="shared" si="31"/>
        <v>0</v>
      </c>
      <c r="BT86" s="41">
        <f t="shared" si="31"/>
        <v>0</v>
      </c>
      <c r="BU86" s="41">
        <f t="shared" si="31"/>
        <v>0</v>
      </c>
      <c r="BV86" s="41">
        <f t="shared" si="31"/>
        <v>0</v>
      </c>
      <c r="BW86" s="41">
        <f t="shared" si="31"/>
        <v>0</v>
      </c>
      <c r="BX86" s="41">
        <f t="shared" si="31"/>
        <v>0</v>
      </c>
      <c r="BY86" s="41">
        <f t="shared" si="31"/>
        <v>0</v>
      </c>
      <c r="BZ86" s="41">
        <f t="shared" si="31"/>
        <v>0</v>
      </c>
      <c r="CA86" s="41">
        <f t="shared" si="31"/>
        <v>0</v>
      </c>
      <c r="CB86" s="41">
        <f t="shared" si="31"/>
        <v>0</v>
      </c>
      <c r="CC86" s="41">
        <f t="shared" si="31"/>
        <v>0</v>
      </c>
      <c r="CD86" s="41">
        <f t="shared" si="31"/>
        <v>0</v>
      </c>
      <c r="CE86" s="41">
        <f t="shared" si="31"/>
        <v>0</v>
      </c>
      <c r="CF86" s="41">
        <f t="shared" si="30"/>
        <v>0</v>
      </c>
      <c r="CG86" s="41">
        <f t="shared" si="30"/>
        <v>0</v>
      </c>
      <c r="CH86" s="41">
        <f t="shared" si="30"/>
        <v>0</v>
      </c>
      <c r="CI86" s="41">
        <f t="shared" si="30"/>
        <v>0</v>
      </c>
      <c r="CJ86" s="41">
        <f t="shared" si="30"/>
        <v>0</v>
      </c>
      <c r="CK86" s="41">
        <f t="shared" si="30"/>
        <v>0</v>
      </c>
      <c r="CL86" s="41">
        <f t="shared" si="30"/>
        <v>0</v>
      </c>
      <c r="CM86" s="41">
        <f t="shared" si="30"/>
        <v>0</v>
      </c>
      <c r="CN86" s="41">
        <f t="shared" si="30"/>
        <v>0</v>
      </c>
      <c r="CO86" s="41">
        <f t="shared" si="30"/>
        <v>0</v>
      </c>
      <c r="CP86" s="41">
        <f t="shared" si="30"/>
        <v>0</v>
      </c>
      <c r="CQ86" s="41">
        <f t="shared" si="30"/>
        <v>0</v>
      </c>
      <c r="CR86" s="41">
        <f t="shared" si="30"/>
        <v>0</v>
      </c>
      <c r="CS86" s="41">
        <f t="shared" si="30"/>
        <v>0</v>
      </c>
      <c r="CT86" s="41">
        <f t="shared" si="30"/>
        <v>0</v>
      </c>
      <c r="CU86" s="41">
        <f t="shared" si="27"/>
        <v>0</v>
      </c>
      <c r="CV86" s="41">
        <f t="shared" si="27"/>
        <v>0</v>
      </c>
      <c r="CW86" s="41">
        <f t="shared" si="27"/>
        <v>0</v>
      </c>
      <c r="CX86" s="41">
        <f t="shared" si="27"/>
        <v>0</v>
      </c>
      <c r="CY86" s="41">
        <f t="shared" si="27"/>
        <v>0</v>
      </c>
      <c r="CZ86" s="41">
        <f t="shared" si="27"/>
        <v>0</v>
      </c>
      <c r="DA86" s="41">
        <f t="shared" si="27"/>
        <v>0</v>
      </c>
      <c r="DB86" s="41">
        <f t="shared" si="27"/>
        <v>0</v>
      </c>
      <c r="DC86" s="41">
        <f t="shared" si="27"/>
        <v>0</v>
      </c>
      <c r="DD86" s="41">
        <f t="shared" si="27"/>
        <v>0</v>
      </c>
    </row>
    <row r="87" spans="1:108" ht="41.95" customHeight="1">
      <c r="A87" s="675">
        <v>64</v>
      </c>
      <c r="B87" s="675"/>
      <c r="C87" s="676"/>
      <c r="D87" s="676"/>
      <c r="E87" s="676"/>
      <c r="F87" s="676"/>
      <c r="G87" s="676"/>
      <c r="H87" s="676"/>
      <c r="I87" s="676"/>
      <c r="J87" s="676"/>
      <c r="K87" s="677"/>
      <c r="L87" s="678"/>
      <c r="M87" s="678"/>
      <c r="N87" s="679"/>
      <c r="O87" s="680"/>
      <c r="P87" s="681"/>
      <c r="Q87" s="681"/>
      <c r="R87" s="681"/>
      <c r="S87" s="681"/>
      <c r="T87" s="681"/>
      <c r="U87" s="682" t="s">
        <v>81</v>
      </c>
      <c r="V87" s="682"/>
      <c r="W87" s="683"/>
      <c r="X87" s="683"/>
      <c r="Y87" s="683"/>
      <c r="Z87" s="683"/>
      <c r="AA87" s="683"/>
      <c r="AB87" s="684"/>
      <c r="AC87" s="670" t="str">
        <f t="shared" si="12"/>
        <v/>
      </c>
      <c r="AD87" s="671"/>
      <c r="AE87" s="672" t="s">
        <v>1</v>
      </c>
      <c r="AF87" s="673"/>
      <c r="AG87" s="674" t="str">
        <f t="shared" si="8"/>
        <v/>
      </c>
      <c r="AH87" s="674"/>
      <c r="AI87" s="672" t="s">
        <v>1</v>
      </c>
      <c r="AJ87" s="673"/>
      <c r="AK87" s="234"/>
      <c r="AM87" s="41">
        <f t="shared" si="28"/>
        <v>0</v>
      </c>
      <c r="AN87" s="41">
        <f t="shared" si="28"/>
        <v>0</v>
      </c>
      <c r="AO87" s="41">
        <f t="shared" si="28"/>
        <v>0</v>
      </c>
      <c r="AP87" s="41">
        <f t="shared" si="28"/>
        <v>0</v>
      </c>
      <c r="AQ87" s="41">
        <f t="shared" si="28"/>
        <v>0</v>
      </c>
      <c r="AR87" s="41">
        <f t="shared" si="28"/>
        <v>0</v>
      </c>
      <c r="AS87" s="41">
        <f t="shared" si="28"/>
        <v>0</v>
      </c>
      <c r="AT87" s="41">
        <f t="shared" si="28"/>
        <v>0</v>
      </c>
      <c r="AU87" s="41">
        <f t="shared" si="28"/>
        <v>0</v>
      </c>
      <c r="AV87" s="41">
        <f t="shared" si="28"/>
        <v>0</v>
      </c>
      <c r="AW87" s="41">
        <f t="shared" si="28"/>
        <v>0</v>
      </c>
      <c r="AX87" s="41">
        <f t="shared" si="28"/>
        <v>0</v>
      </c>
      <c r="AY87" s="41">
        <f t="shared" si="28"/>
        <v>0</v>
      </c>
      <c r="AZ87" s="41">
        <f t="shared" si="28"/>
        <v>0</v>
      </c>
      <c r="BA87" s="41">
        <f t="shared" si="28"/>
        <v>0</v>
      </c>
      <c r="BB87" s="41">
        <f t="shared" si="28"/>
        <v>0</v>
      </c>
      <c r="BC87" s="41">
        <f t="shared" si="29"/>
        <v>0</v>
      </c>
      <c r="BD87" s="41">
        <f t="shared" si="29"/>
        <v>0</v>
      </c>
      <c r="BE87" s="41">
        <f t="shared" si="29"/>
        <v>0</v>
      </c>
      <c r="BF87" s="41">
        <f t="shared" si="29"/>
        <v>0</v>
      </c>
      <c r="BG87" s="41">
        <f t="shared" si="29"/>
        <v>0</v>
      </c>
      <c r="BH87" s="41">
        <f t="shared" si="29"/>
        <v>0</v>
      </c>
      <c r="BI87" s="41">
        <f t="shared" si="29"/>
        <v>0</v>
      </c>
      <c r="BJ87" s="41">
        <f t="shared" si="29"/>
        <v>0</v>
      </c>
      <c r="BK87" s="41">
        <f t="shared" si="29"/>
        <v>0</v>
      </c>
      <c r="BL87" s="41">
        <f t="shared" si="29"/>
        <v>0</v>
      </c>
      <c r="BM87" s="41">
        <f t="shared" si="29"/>
        <v>0</v>
      </c>
      <c r="BN87" s="41">
        <f t="shared" si="29"/>
        <v>0</v>
      </c>
      <c r="BO87" s="41">
        <f t="shared" si="29"/>
        <v>0</v>
      </c>
      <c r="BP87" s="41">
        <f t="shared" si="29"/>
        <v>0</v>
      </c>
      <c r="BQ87" s="41">
        <f t="shared" si="29"/>
        <v>0</v>
      </c>
      <c r="BR87" s="41">
        <f t="shared" si="29"/>
        <v>0</v>
      </c>
      <c r="BS87" s="41">
        <f t="shared" si="31"/>
        <v>0</v>
      </c>
      <c r="BT87" s="41">
        <f t="shared" si="31"/>
        <v>0</v>
      </c>
      <c r="BU87" s="41">
        <f t="shared" si="31"/>
        <v>0</v>
      </c>
      <c r="BV87" s="41">
        <f t="shared" si="31"/>
        <v>0</v>
      </c>
      <c r="BW87" s="41">
        <f t="shared" si="31"/>
        <v>0</v>
      </c>
      <c r="BX87" s="41">
        <f t="shared" si="31"/>
        <v>0</v>
      </c>
      <c r="BY87" s="41">
        <f t="shared" si="31"/>
        <v>0</v>
      </c>
      <c r="BZ87" s="41">
        <f t="shared" si="31"/>
        <v>0</v>
      </c>
      <c r="CA87" s="41">
        <f t="shared" si="31"/>
        <v>0</v>
      </c>
      <c r="CB87" s="41">
        <f t="shared" si="31"/>
        <v>0</v>
      </c>
      <c r="CC87" s="41">
        <f t="shared" si="31"/>
        <v>0</v>
      </c>
      <c r="CD87" s="41">
        <f t="shared" si="31"/>
        <v>0</v>
      </c>
      <c r="CE87" s="41">
        <f t="shared" si="31"/>
        <v>0</v>
      </c>
      <c r="CF87" s="41">
        <f t="shared" si="30"/>
        <v>0</v>
      </c>
      <c r="CG87" s="41">
        <f t="shared" si="30"/>
        <v>0</v>
      </c>
      <c r="CH87" s="41">
        <f t="shared" si="30"/>
        <v>0</v>
      </c>
      <c r="CI87" s="41">
        <f t="shared" si="30"/>
        <v>0</v>
      </c>
      <c r="CJ87" s="41">
        <f t="shared" si="30"/>
        <v>0</v>
      </c>
      <c r="CK87" s="41">
        <f t="shared" si="30"/>
        <v>0</v>
      </c>
      <c r="CL87" s="41">
        <f t="shared" si="30"/>
        <v>0</v>
      </c>
      <c r="CM87" s="41">
        <f t="shared" si="30"/>
        <v>0</v>
      </c>
      <c r="CN87" s="41">
        <f t="shared" si="30"/>
        <v>0</v>
      </c>
      <c r="CO87" s="41">
        <f t="shared" si="30"/>
        <v>0</v>
      </c>
      <c r="CP87" s="41">
        <f t="shared" si="30"/>
        <v>0</v>
      </c>
      <c r="CQ87" s="41">
        <f t="shared" si="30"/>
        <v>0</v>
      </c>
      <c r="CR87" s="41">
        <f t="shared" si="30"/>
        <v>0</v>
      </c>
      <c r="CS87" s="41">
        <f t="shared" si="30"/>
        <v>0</v>
      </c>
      <c r="CT87" s="41">
        <f t="shared" si="30"/>
        <v>0</v>
      </c>
      <c r="CU87" s="41">
        <f t="shared" si="27"/>
        <v>0</v>
      </c>
      <c r="CV87" s="41">
        <f t="shared" si="27"/>
        <v>0</v>
      </c>
      <c r="CW87" s="41">
        <f t="shared" si="27"/>
        <v>0</v>
      </c>
      <c r="CX87" s="41">
        <f t="shared" si="27"/>
        <v>0</v>
      </c>
      <c r="CY87" s="41">
        <f t="shared" si="27"/>
        <v>0</v>
      </c>
      <c r="CZ87" s="41">
        <f t="shared" si="27"/>
        <v>0</v>
      </c>
      <c r="DA87" s="41">
        <f t="shared" si="27"/>
        <v>0</v>
      </c>
      <c r="DB87" s="41">
        <f t="shared" si="27"/>
        <v>0</v>
      </c>
      <c r="DC87" s="41">
        <f t="shared" si="27"/>
        <v>0</v>
      </c>
      <c r="DD87" s="41">
        <f t="shared" si="27"/>
        <v>0</v>
      </c>
    </row>
    <row r="88" spans="1:108" ht="41.95" customHeight="1">
      <c r="A88" s="675">
        <v>65</v>
      </c>
      <c r="B88" s="675"/>
      <c r="C88" s="676"/>
      <c r="D88" s="676"/>
      <c r="E88" s="676"/>
      <c r="F88" s="676"/>
      <c r="G88" s="676"/>
      <c r="H88" s="676"/>
      <c r="I88" s="676"/>
      <c r="J88" s="676"/>
      <c r="K88" s="677"/>
      <c r="L88" s="678"/>
      <c r="M88" s="678"/>
      <c r="N88" s="679"/>
      <c r="O88" s="680"/>
      <c r="P88" s="681"/>
      <c r="Q88" s="681"/>
      <c r="R88" s="681"/>
      <c r="S88" s="681"/>
      <c r="T88" s="681"/>
      <c r="U88" s="682" t="s">
        <v>81</v>
      </c>
      <c r="V88" s="682"/>
      <c r="W88" s="683"/>
      <c r="X88" s="683"/>
      <c r="Y88" s="683"/>
      <c r="Z88" s="683"/>
      <c r="AA88" s="683"/>
      <c r="AB88" s="684"/>
      <c r="AC88" s="670" t="str">
        <f t="shared" si="12"/>
        <v/>
      </c>
      <c r="AD88" s="671"/>
      <c r="AE88" s="672" t="s">
        <v>1</v>
      </c>
      <c r="AF88" s="673"/>
      <c r="AG88" s="674" t="str">
        <f t="shared" ref="AG88:AG123" si="32">IF(AC88="","",IF(AC88&lt;=15,AC88,15))</f>
        <v/>
      </c>
      <c r="AH88" s="674"/>
      <c r="AI88" s="672" t="s">
        <v>1</v>
      </c>
      <c r="AJ88" s="673"/>
      <c r="AK88" s="234"/>
      <c r="AM88" s="41">
        <f t="shared" si="28"/>
        <v>0</v>
      </c>
      <c r="AN88" s="41">
        <f t="shared" si="28"/>
        <v>0</v>
      </c>
      <c r="AO88" s="41">
        <f t="shared" si="28"/>
        <v>0</v>
      </c>
      <c r="AP88" s="41">
        <f t="shared" si="28"/>
        <v>0</v>
      </c>
      <c r="AQ88" s="41">
        <f t="shared" si="28"/>
        <v>0</v>
      </c>
      <c r="AR88" s="41">
        <f t="shared" si="28"/>
        <v>0</v>
      </c>
      <c r="AS88" s="41">
        <f t="shared" si="28"/>
        <v>0</v>
      </c>
      <c r="AT88" s="41">
        <f t="shared" si="28"/>
        <v>0</v>
      </c>
      <c r="AU88" s="41">
        <f t="shared" si="28"/>
        <v>0</v>
      </c>
      <c r="AV88" s="41">
        <f t="shared" si="28"/>
        <v>0</v>
      </c>
      <c r="AW88" s="41">
        <f t="shared" si="28"/>
        <v>0</v>
      </c>
      <c r="AX88" s="41">
        <f t="shared" si="28"/>
        <v>0</v>
      </c>
      <c r="AY88" s="41">
        <f t="shared" si="28"/>
        <v>0</v>
      </c>
      <c r="AZ88" s="41">
        <f t="shared" si="28"/>
        <v>0</v>
      </c>
      <c r="BA88" s="41">
        <f t="shared" si="28"/>
        <v>0</v>
      </c>
      <c r="BB88" s="41">
        <f t="shared" si="28"/>
        <v>0</v>
      </c>
      <c r="BC88" s="41">
        <f t="shared" si="29"/>
        <v>0</v>
      </c>
      <c r="BD88" s="41">
        <f t="shared" si="29"/>
        <v>0</v>
      </c>
      <c r="BE88" s="41">
        <f t="shared" si="29"/>
        <v>0</v>
      </c>
      <c r="BF88" s="41">
        <f t="shared" si="29"/>
        <v>0</v>
      </c>
      <c r="BG88" s="41">
        <f t="shared" si="29"/>
        <v>0</v>
      </c>
      <c r="BH88" s="41">
        <f t="shared" si="29"/>
        <v>0</v>
      </c>
      <c r="BI88" s="41">
        <f t="shared" si="29"/>
        <v>0</v>
      </c>
      <c r="BJ88" s="41">
        <f t="shared" si="29"/>
        <v>0</v>
      </c>
      <c r="BK88" s="41">
        <f t="shared" si="29"/>
        <v>0</v>
      </c>
      <c r="BL88" s="41">
        <f t="shared" si="29"/>
        <v>0</v>
      </c>
      <c r="BM88" s="41">
        <f t="shared" si="29"/>
        <v>0</v>
      </c>
      <c r="BN88" s="41">
        <f t="shared" si="29"/>
        <v>0</v>
      </c>
      <c r="BO88" s="41">
        <f t="shared" si="29"/>
        <v>0</v>
      </c>
      <c r="BP88" s="41">
        <f t="shared" si="29"/>
        <v>0</v>
      </c>
      <c r="BQ88" s="41">
        <f t="shared" si="29"/>
        <v>0</v>
      </c>
      <c r="BR88" s="41">
        <f t="shared" si="29"/>
        <v>0</v>
      </c>
      <c r="BS88" s="41">
        <f t="shared" si="31"/>
        <v>0</v>
      </c>
      <c r="BT88" s="41">
        <f t="shared" si="31"/>
        <v>0</v>
      </c>
      <c r="BU88" s="41">
        <f t="shared" si="31"/>
        <v>0</v>
      </c>
      <c r="BV88" s="41">
        <f t="shared" si="31"/>
        <v>0</v>
      </c>
      <c r="BW88" s="41">
        <f t="shared" si="31"/>
        <v>0</v>
      </c>
      <c r="BX88" s="41">
        <f t="shared" si="31"/>
        <v>0</v>
      </c>
      <c r="BY88" s="41">
        <f t="shared" si="31"/>
        <v>0</v>
      </c>
      <c r="BZ88" s="41">
        <f t="shared" si="31"/>
        <v>0</v>
      </c>
      <c r="CA88" s="41">
        <f t="shared" si="31"/>
        <v>0</v>
      </c>
      <c r="CB88" s="41">
        <f t="shared" si="31"/>
        <v>0</v>
      </c>
      <c r="CC88" s="41">
        <f t="shared" si="31"/>
        <v>0</v>
      </c>
      <c r="CD88" s="41">
        <f t="shared" si="31"/>
        <v>0</v>
      </c>
      <c r="CE88" s="41">
        <f t="shared" si="31"/>
        <v>0</v>
      </c>
      <c r="CF88" s="41">
        <f t="shared" si="30"/>
        <v>0</v>
      </c>
      <c r="CG88" s="41">
        <f t="shared" si="30"/>
        <v>0</v>
      </c>
      <c r="CH88" s="41">
        <f t="shared" si="30"/>
        <v>0</v>
      </c>
      <c r="CI88" s="41">
        <f t="shared" si="30"/>
        <v>0</v>
      </c>
      <c r="CJ88" s="41">
        <f t="shared" si="30"/>
        <v>0</v>
      </c>
      <c r="CK88" s="41">
        <f t="shared" si="30"/>
        <v>0</v>
      </c>
      <c r="CL88" s="41">
        <f t="shared" si="30"/>
        <v>0</v>
      </c>
      <c r="CM88" s="41">
        <f t="shared" si="30"/>
        <v>0</v>
      </c>
      <c r="CN88" s="41">
        <f t="shared" si="30"/>
        <v>0</v>
      </c>
      <c r="CO88" s="41">
        <f t="shared" si="30"/>
        <v>0</v>
      </c>
      <c r="CP88" s="41">
        <f t="shared" si="30"/>
        <v>0</v>
      </c>
      <c r="CQ88" s="41">
        <f t="shared" si="30"/>
        <v>0</v>
      </c>
      <c r="CR88" s="41">
        <f t="shared" si="30"/>
        <v>0</v>
      </c>
      <c r="CS88" s="41">
        <f t="shared" si="30"/>
        <v>0</v>
      </c>
      <c r="CT88" s="41">
        <f t="shared" si="30"/>
        <v>0</v>
      </c>
      <c r="CU88" s="41">
        <f t="shared" ref="CU88:DD103" si="33">IF(CU$23-$O88+1&lt;=15,IF(CU$23&gt;=$O88,IF(CU$23&lt;=$W88,1,0),0),0)</f>
        <v>0</v>
      </c>
      <c r="CV88" s="41">
        <f t="shared" si="33"/>
        <v>0</v>
      </c>
      <c r="CW88" s="41">
        <f t="shared" si="33"/>
        <v>0</v>
      </c>
      <c r="CX88" s="41">
        <f t="shared" si="33"/>
        <v>0</v>
      </c>
      <c r="CY88" s="41">
        <f t="shared" si="33"/>
        <v>0</v>
      </c>
      <c r="CZ88" s="41">
        <f t="shared" si="33"/>
        <v>0</v>
      </c>
      <c r="DA88" s="41">
        <f t="shared" si="33"/>
        <v>0</v>
      </c>
      <c r="DB88" s="41">
        <f t="shared" si="33"/>
        <v>0</v>
      </c>
      <c r="DC88" s="41">
        <f t="shared" si="33"/>
        <v>0</v>
      </c>
      <c r="DD88" s="41">
        <f t="shared" si="33"/>
        <v>0</v>
      </c>
    </row>
    <row r="89" spans="1:108" ht="41.95" customHeight="1">
      <c r="A89" s="675">
        <v>66</v>
      </c>
      <c r="B89" s="675"/>
      <c r="C89" s="676"/>
      <c r="D89" s="676"/>
      <c r="E89" s="676"/>
      <c r="F89" s="676"/>
      <c r="G89" s="676"/>
      <c r="H89" s="676"/>
      <c r="I89" s="676"/>
      <c r="J89" s="676"/>
      <c r="K89" s="677"/>
      <c r="L89" s="678"/>
      <c r="M89" s="678"/>
      <c r="N89" s="679"/>
      <c r="O89" s="680"/>
      <c r="P89" s="681"/>
      <c r="Q89" s="681"/>
      <c r="R89" s="681"/>
      <c r="S89" s="681"/>
      <c r="T89" s="681"/>
      <c r="U89" s="682" t="s">
        <v>81</v>
      </c>
      <c r="V89" s="682"/>
      <c r="W89" s="683"/>
      <c r="X89" s="683"/>
      <c r="Y89" s="683"/>
      <c r="Z89" s="683"/>
      <c r="AA89" s="683"/>
      <c r="AB89" s="684"/>
      <c r="AC89" s="670" t="str">
        <f t="shared" ref="AC89:AC123" si="34">IFERROR(IF(AND(O89&lt;&gt;0,W89&lt;&gt;0),IF(O89&gt;=W89,"",IF((W89-O89)=0,"",(W89-O89)+1)),""),"")</f>
        <v/>
      </c>
      <c r="AD89" s="671"/>
      <c r="AE89" s="672" t="s">
        <v>1</v>
      </c>
      <c r="AF89" s="673"/>
      <c r="AG89" s="674" t="str">
        <f t="shared" si="32"/>
        <v/>
      </c>
      <c r="AH89" s="674"/>
      <c r="AI89" s="672" t="s">
        <v>1</v>
      </c>
      <c r="AJ89" s="673"/>
      <c r="AK89" s="234"/>
      <c r="AM89" s="41">
        <f t="shared" si="28"/>
        <v>0</v>
      </c>
      <c r="AN89" s="41">
        <f t="shared" si="28"/>
        <v>0</v>
      </c>
      <c r="AO89" s="41">
        <f t="shared" si="28"/>
        <v>0</v>
      </c>
      <c r="AP89" s="41">
        <f t="shared" si="28"/>
        <v>0</v>
      </c>
      <c r="AQ89" s="41">
        <f t="shared" si="28"/>
        <v>0</v>
      </c>
      <c r="AR89" s="41">
        <f t="shared" si="28"/>
        <v>0</v>
      </c>
      <c r="AS89" s="41">
        <f t="shared" si="28"/>
        <v>0</v>
      </c>
      <c r="AT89" s="41">
        <f t="shared" si="28"/>
        <v>0</v>
      </c>
      <c r="AU89" s="41">
        <f t="shared" si="28"/>
        <v>0</v>
      </c>
      <c r="AV89" s="41">
        <f t="shared" si="28"/>
        <v>0</v>
      </c>
      <c r="AW89" s="41">
        <f t="shared" si="28"/>
        <v>0</v>
      </c>
      <c r="AX89" s="41">
        <f t="shared" si="28"/>
        <v>0</v>
      </c>
      <c r="AY89" s="41">
        <f t="shared" si="28"/>
        <v>0</v>
      </c>
      <c r="AZ89" s="41">
        <f t="shared" si="28"/>
        <v>0</v>
      </c>
      <c r="BA89" s="41">
        <f t="shared" si="28"/>
        <v>0</v>
      </c>
      <c r="BB89" s="41">
        <f t="shared" si="28"/>
        <v>0</v>
      </c>
      <c r="BC89" s="41">
        <f t="shared" si="29"/>
        <v>0</v>
      </c>
      <c r="BD89" s="41">
        <f t="shared" si="29"/>
        <v>0</v>
      </c>
      <c r="BE89" s="41">
        <f t="shared" si="29"/>
        <v>0</v>
      </c>
      <c r="BF89" s="41">
        <f t="shared" si="29"/>
        <v>0</v>
      </c>
      <c r="BG89" s="41">
        <f t="shared" si="29"/>
        <v>0</v>
      </c>
      <c r="BH89" s="41">
        <f t="shared" si="29"/>
        <v>0</v>
      </c>
      <c r="BI89" s="41">
        <f t="shared" si="29"/>
        <v>0</v>
      </c>
      <c r="BJ89" s="41">
        <f t="shared" si="29"/>
        <v>0</v>
      </c>
      <c r="BK89" s="41">
        <f t="shared" si="29"/>
        <v>0</v>
      </c>
      <c r="BL89" s="41">
        <f t="shared" si="29"/>
        <v>0</v>
      </c>
      <c r="BM89" s="41">
        <f t="shared" si="29"/>
        <v>0</v>
      </c>
      <c r="BN89" s="41">
        <f t="shared" si="29"/>
        <v>0</v>
      </c>
      <c r="BO89" s="41">
        <f t="shared" si="29"/>
        <v>0</v>
      </c>
      <c r="BP89" s="41">
        <f t="shared" si="29"/>
        <v>0</v>
      </c>
      <c r="BQ89" s="41">
        <f t="shared" si="29"/>
        <v>0</v>
      </c>
      <c r="BR89" s="41">
        <f t="shared" si="29"/>
        <v>0</v>
      </c>
      <c r="BS89" s="41">
        <f t="shared" si="31"/>
        <v>0</v>
      </c>
      <c r="BT89" s="41">
        <f t="shared" si="31"/>
        <v>0</v>
      </c>
      <c r="BU89" s="41">
        <f t="shared" si="31"/>
        <v>0</v>
      </c>
      <c r="BV89" s="41">
        <f t="shared" si="31"/>
        <v>0</v>
      </c>
      <c r="BW89" s="41">
        <f t="shared" si="31"/>
        <v>0</v>
      </c>
      <c r="BX89" s="41">
        <f t="shared" si="31"/>
        <v>0</v>
      </c>
      <c r="BY89" s="41">
        <f t="shared" si="31"/>
        <v>0</v>
      </c>
      <c r="BZ89" s="41">
        <f t="shared" si="31"/>
        <v>0</v>
      </c>
      <c r="CA89" s="41">
        <f t="shared" si="31"/>
        <v>0</v>
      </c>
      <c r="CB89" s="41">
        <f t="shared" si="31"/>
        <v>0</v>
      </c>
      <c r="CC89" s="41">
        <f t="shared" si="31"/>
        <v>0</v>
      </c>
      <c r="CD89" s="41">
        <f t="shared" si="31"/>
        <v>0</v>
      </c>
      <c r="CE89" s="41">
        <f t="shared" si="31"/>
        <v>0</v>
      </c>
      <c r="CF89" s="41">
        <f t="shared" si="30"/>
        <v>0</v>
      </c>
      <c r="CG89" s="41">
        <f t="shared" si="30"/>
        <v>0</v>
      </c>
      <c r="CH89" s="41">
        <f t="shared" si="30"/>
        <v>0</v>
      </c>
      <c r="CI89" s="41">
        <f t="shared" si="30"/>
        <v>0</v>
      </c>
      <c r="CJ89" s="41">
        <f t="shared" si="30"/>
        <v>0</v>
      </c>
      <c r="CK89" s="41">
        <f t="shared" si="30"/>
        <v>0</v>
      </c>
      <c r="CL89" s="41">
        <f t="shared" si="30"/>
        <v>0</v>
      </c>
      <c r="CM89" s="41">
        <f t="shared" si="30"/>
        <v>0</v>
      </c>
      <c r="CN89" s="41">
        <f t="shared" si="30"/>
        <v>0</v>
      </c>
      <c r="CO89" s="41">
        <f t="shared" si="30"/>
        <v>0</v>
      </c>
      <c r="CP89" s="41">
        <f t="shared" si="30"/>
        <v>0</v>
      </c>
      <c r="CQ89" s="41">
        <f t="shared" si="30"/>
        <v>0</v>
      </c>
      <c r="CR89" s="41">
        <f t="shared" si="30"/>
        <v>0</v>
      </c>
      <c r="CS89" s="41">
        <f t="shared" si="30"/>
        <v>0</v>
      </c>
      <c r="CT89" s="41">
        <f t="shared" si="30"/>
        <v>0</v>
      </c>
      <c r="CU89" s="41">
        <f t="shared" si="33"/>
        <v>0</v>
      </c>
      <c r="CV89" s="41">
        <f t="shared" si="33"/>
        <v>0</v>
      </c>
      <c r="CW89" s="41">
        <f t="shared" si="33"/>
        <v>0</v>
      </c>
      <c r="CX89" s="41">
        <f t="shared" si="33"/>
        <v>0</v>
      </c>
      <c r="CY89" s="41">
        <f t="shared" si="33"/>
        <v>0</v>
      </c>
      <c r="CZ89" s="41">
        <f t="shared" si="33"/>
        <v>0</v>
      </c>
      <c r="DA89" s="41">
        <f t="shared" si="33"/>
        <v>0</v>
      </c>
      <c r="DB89" s="41">
        <f t="shared" si="33"/>
        <v>0</v>
      </c>
      <c r="DC89" s="41">
        <f t="shared" si="33"/>
        <v>0</v>
      </c>
      <c r="DD89" s="41">
        <f t="shared" si="33"/>
        <v>0</v>
      </c>
    </row>
    <row r="90" spans="1:108" ht="41.95" customHeight="1">
      <c r="A90" s="675">
        <v>67</v>
      </c>
      <c r="B90" s="675"/>
      <c r="C90" s="676"/>
      <c r="D90" s="676"/>
      <c r="E90" s="676"/>
      <c r="F90" s="676"/>
      <c r="G90" s="676"/>
      <c r="H90" s="676"/>
      <c r="I90" s="676"/>
      <c r="J90" s="676"/>
      <c r="K90" s="677"/>
      <c r="L90" s="678"/>
      <c r="M90" s="678"/>
      <c r="N90" s="679"/>
      <c r="O90" s="680"/>
      <c r="P90" s="681"/>
      <c r="Q90" s="681"/>
      <c r="R90" s="681"/>
      <c r="S90" s="681"/>
      <c r="T90" s="681"/>
      <c r="U90" s="682" t="s">
        <v>81</v>
      </c>
      <c r="V90" s="682"/>
      <c r="W90" s="683"/>
      <c r="X90" s="683"/>
      <c r="Y90" s="683"/>
      <c r="Z90" s="683"/>
      <c r="AA90" s="683"/>
      <c r="AB90" s="684"/>
      <c r="AC90" s="670" t="str">
        <f t="shared" si="34"/>
        <v/>
      </c>
      <c r="AD90" s="671"/>
      <c r="AE90" s="672" t="s">
        <v>1</v>
      </c>
      <c r="AF90" s="673"/>
      <c r="AG90" s="674" t="str">
        <f t="shared" si="32"/>
        <v/>
      </c>
      <c r="AH90" s="674"/>
      <c r="AI90" s="672" t="s">
        <v>1</v>
      </c>
      <c r="AJ90" s="673"/>
      <c r="AK90" s="234"/>
      <c r="AM90" s="41">
        <f t="shared" si="28"/>
        <v>0</v>
      </c>
      <c r="AN90" s="41">
        <f t="shared" si="28"/>
        <v>0</v>
      </c>
      <c r="AO90" s="41">
        <f t="shared" si="28"/>
        <v>0</v>
      </c>
      <c r="AP90" s="41">
        <f t="shared" si="28"/>
        <v>0</v>
      </c>
      <c r="AQ90" s="41">
        <f t="shared" si="28"/>
        <v>0</v>
      </c>
      <c r="AR90" s="41">
        <f t="shared" si="28"/>
        <v>0</v>
      </c>
      <c r="AS90" s="41">
        <f t="shared" si="28"/>
        <v>0</v>
      </c>
      <c r="AT90" s="41">
        <f t="shared" si="28"/>
        <v>0</v>
      </c>
      <c r="AU90" s="41">
        <f t="shared" si="28"/>
        <v>0</v>
      </c>
      <c r="AV90" s="41">
        <f t="shared" si="28"/>
        <v>0</v>
      </c>
      <c r="AW90" s="41">
        <f t="shared" si="28"/>
        <v>0</v>
      </c>
      <c r="AX90" s="41">
        <f t="shared" si="28"/>
        <v>0</v>
      </c>
      <c r="AY90" s="41">
        <f t="shared" si="28"/>
        <v>0</v>
      </c>
      <c r="AZ90" s="41">
        <f t="shared" si="28"/>
        <v>0</v>
      </c>
      <c r="BA90" s="41">
        <f t="shared" si="28"/>
        <v>0</v>
      </c>
      <c r="BB90" s="41">
        <f t="shared" si="28"/>
        <v>0</v>
      </c>
      <c r="BC90" s="41">
        <f t="shared" si="29"/>
        <v>0</v>
      </c>
      <c r="BD90" s="41">
        <f t="shared" si="29"/>
        <v>0</v>
      </c>
      <c r="BE90" s="41">
        <f t="shared" si="29"/>
        <v>0</v>
      </c>
      <c r="BF90" s="41">
        <f t="shared" si="29"/>
        <v>0</v>
      </c>
      <c r="BG90" s="41">
        <f t="shared" si="29"/>
        <v>0</v>
      </c>
      <c r="BH90" s="41">
        <f t="shared" si="29"/>
        <v>0</v>
      </c>
      <c r="BI90" s="41">
        <f t="shared" si="29"/>
        <v>0</v>
      </c>
      <c r="BJ90" s="41">
        <f t="shared" si="29"/>
        <v>0</v>
      </c>
      <c r="BK90" s="41">
        <f t="shared" si="29"/>
        <v>0</v>
      </c>
      <c r="BL90" s="41">
        <f t="shared" si="29"/>
        <v>0</v>
      </c>
      <c r="BM90" s="41">
        <f t="shared" si="29"/>
        <v>0</v>
      </c>
      <c r="BN90" s="41">
        <f t="shared" si="29"/>
        <v>0</v>
      </c>
      <c r="BO90" s="41">
        <f t="shared" si="29"/>
        <v>0</v>
      </c>
      <c r="BP90" s="41">
        <f t="shared" si="29"/>
        <v>0</v>
      </c>
      <c r="BQ90" s="41">
        <f t="shared" si="29"/>
        <v>0</v>
      </c>
      <c r="BR90" s="41">
        <f t="shared" si="29"/>
        <v>0</v>
      </c>
      <c r="BS90" s="41">
        <f t="shared" si="31"/>
        <v>0</v>
      </c>
      <c r="BT90" s="41">
        <f t="shared" si="31"/>
        <v>0</v>
      </c>
      <c r="BU90" s="41">
        <f t="shared" si="31"/>
        <v>0</v>
      </c>
      <c r="BV90" s="41">
        <f t="shared" si="31"/>
        <v>0</v>
      </c>
      <c r="BW90" s="41">
        <f t="shared" si="31"/>
        <v>0</v>
      </c>
      <c r="BX90" s="41">
        <f t="shared" si="31"/>
        <v>0</v>
      </c>
      <c r="BY90" s="41">
        <f t="shared" si="31"/>
        <v>0</v>
      </c>
      <c r="BZ90" s="41">
        <f t="shared" si="31"/>
        <v>0</v>
      </c>
      <c r="CA90" s="41">
        <f t="shared" si="31"/>
        <v>0</v>
      </c>
      <c r="CB90" s="41">
        <f t="shared" si="31"/>
        <v>0</v>
      </c>
      <c r="CC90" s="41">
        <f t="shared" si="31"/>
        <v>0</v>
      </c>
      <c r="CD90" s="41">
        <f t="shared" si="31"/>
        <v>0</v>
      </c>
      <c r="CE90" s="41">
        <f t="shared" si="31"/>
        <v>0</v>
      </c>
      <c r="CF90" s="41">
        <f t="shared" si="30"/>
        <v>0</v>
      </c>
      <c r="CG90" s="41">
        <f t="shared" si="30"/>
        <v>0</v>
      </c>
      <c r="CH90" s="41">
        <f t="shared" si="30"/>
        <v>0</v>
      </c>
      <c r="CI90" s="41">
        <f t="shared" si="30"/>
        <v>0</v>
      </c>
      <c r="CJ90" s="41">
        <f t="shared" si="30"/>
        <v>0</v>
      </c>
      <c r="CK90" s="41">
        <f t="shared" si="30"/>
        <v>0</v>
      </c>
      <c r="CL90" s="41">
        <f t="shared" si="30"/>
        <v>0</v>
      </c>
      <c r="CM90" s="41">
        <f t="shared" si="30"/>
        <v>0</v>
      </c>
      <c r="CN90" s="41">
        <f t="shared" si="30"/>
        <v>0</v>
      </c>
      <c r="CO90" s="41">
        <f t="shared" si="30"/>
        <v>0</v>
      </c>
      <c r="CP90" s="41">
        <f t="shared" si="30"/>
        <v>0</v>
      </c>
      <c r="CQ90" s="41">
        <f t="shared" si="30"/>
        <v>0</v>
      </c>
      <c r="CR90" s="41">
        <f t="shared" si="30"/>
        <v>0</v>
      </c>
      <c r="CS90" s="41">
        <f t="shared" si="30"/>
        <v>0</v>
      </c>
      <c r="CT90" s="41">
        <f t="shared" si="30"/>
        <v>0</v>
      </c>
      <c r="CU90" s="41">
        <f t="shared" si="33"/>
        <v>0</v>
      </c>
      <c r="CV90" s="41">
        <f t="shared" si="33"/>
        <v>0</v>
      </c>
      <c r="CW90" s="41">
        <f t="shared" si="33"/>
        <v>0</v>
      </c>
      <c r="CX90" s="41">
        <f t="shared" si="33"/>
        <v>0</v>
      </c>
      <c r="CY90" s="41">
        <f t="shared" si="33"/>
        <v>0</v>
      </c>
      <c r="CZ90" s="41">
        <f t="shared" si="33"/>
        <v>0</v>
      </c>
      <c r="DA90" s="41">
        <f t="shared" si="33"/>
        <v>0</v>
      </c>
      <c r="DB90" s="41">
        <f t="shared" si="33"/>
        <v>0</v>
      </c>
      <c r="DC90" s="41">
        <f t="shared" si="33"/>
        <v>0</v>
      </c>
      <c r="DD90" s="41">
        <f t="shared" si="33"/>
        <v>0</v>
      </c>
    </row>
    <row r="91" spans="1:108" ht="41.95" customHeight="1">
      <c r="A91" s="675">
        <v>68</v>
      </c>
      <c r="B91" s="675"/>
      <c r="C91" s="676"/>
      <c r="D91" s="676"/>
      <c r="E91" s="676"/>
      <c r="F91" s="676"/>
      <c r="G91" s="676"/>
      <c r="H91" s="676"/>
      <c r="I91" s="676"/>
      <c r="J91" s="676"/>
      <c r="K91" s="677"/>
      <c r="L91" s="678"/>
      <c r="M91" s="678"/>
      <c r="N91" s="679"/>
      <c r="O91" s="680"/>
      <c r="P91" s="681"/>
      <c r="Q91" s="681"/>
      <c r="R91" s="681"/>
      <c r="S91" s="681"/>
      <c r="T91" s="681"/>
      <c r="U91" s="682" t="s">
        <v>81</v>
      </c>
      <c r="V91" s="682"/>
      <c r="W91" s="683"/>
      <c r="X91" s="683"/>
      <c r="Y91" s="683"/>
      <c r="Z91" s="683"/>
      <c r="AA91" s="683"/>
      <c r="AB91" s="684"/>
      <c r="AC91" s="670" t="str">
        <f t="shared" si="34"/>
        <v/>
      </c>
      <c r="AD91" s="671"/>
      <c r="AE91" s="672" t="s">
        <v>1</v>
      </c>
      <c r="AF91" s="673"/>
      <c r="AG91" s="674" t="str">
        <f t="shared" si="32"/>
        <v/>
      </c>
      <c r="AH91" s="674"/>
      <c r="AI91" s="672" t="s">
        <v>1</v>
      </c>
      <c r="AJ91" s="673"/>
      <c r="AK91" s="234"/>
      <c r="AM91" s="41">
        <f t="shared" si="28"/>
        <v>0</v>
      </c>
      <c r="AN91" s="41">
        <f t="shared" si="28"/>
        <v>0</v>
      </c>
      <c r="AO91" s="41">
        <f t="shared" si="28"/>
        <v>0</v>
      </c>
      <c r="AP91" s="41">
        <f t="shared" si="28"/>
        <v>0</v>
      </c>
      <c r="AQ91" s="41">
        <f t="shared" si="28"/>
        <v>0</v>
      </c>
      <c r="AR91" s="41">
        <f t="shared" si="28"/>
        <v>0</v>
      </c>
      <c r="AS91" s="41">
        <f t="shared" si="28"/>
        <v>0</v>
      </c>
      <c r="AT91" s="41">
        <f t="shared" si="28"/>
        <v>0</v>
      </c>
      <c r="AU91" s="41">
        <f t="shared" si="28"/>
        <v>0</v>
      </c>
      <c r="AV91" s="41">
        <f t="shared" si="28"/>
        <v>0</v>
      </c>
      <c r="AW91" s="41">
        <f t="shared" si="28"/>
        <v>0</v>
      </c>
      <c r="AX91" s="41">
        <f t="shared" si="28"/>
        <v>0</v>
      </c>
      <c r="AY91" s="41">
        <f t="shared" si="28"/>
        <v>0</v>
      </c>
      <c r="AZ91" s="41">
        <f t="shared" si="28"/>
        <v>0</v>
      </c>
      <c r="BA91" s="41">
        <f t="shared" si="28"/>
        <v>0</v>
      </c>
      <c r="BB91" s="41">
        <f t="shared" si="28"/>
        <v>0</v>
      </c>
      <c r="BC91" s="41">
        <f t="shared" si="29"/>
        <v>0</v>
      </c>
      <c r="BD91" s="41">
        <f t="shared" si="29"/>
        <v>0</v>
      </c>
      <c r="BE91" s="41">
        <f t="shared" si="29"/>
        <v>0</v>
      </c>
      <c r="BF91" s="41">
        <f t="shared" si="29"/>
        <v>0</v>
      </c>
      <c r="BG91" s="41">
        <f t="shared" si="29"/>
        <v>0</v>
      </c>
      <c r="BH91" s="41">
        <f t="shared" si="29"/>
        <v>0</v>
      </c>
      <c r="BI91" s="41">
        <f t="shared" si="29"/>
        <v>0</v>
      </c>
      <c r="BJ91" s="41">
        <f t="shared" si="29"/>
        <v>0</v>
      </c>
      <c r="BK91" s="41">
        <f t="shared" si="29"/>
        <v>0</v>
      </c>
      <c r="BL91" s="41">
        <f t="shared" si="29"/>
        <v>0</v>
      </c>
      <c r="BM91" s="41">
        <f t="shared" si="29"/>
        <v>0</v>
      </c>
      <c r="BN91" s="41">
        <f t="shared" si="29"/>
        <v>0</v>
      </c>
      <c r="BO91" s="41">
        <f t="shared" si="29"/>
        <v>0</v>
      </c>
      <c r="BP91" s="41">
        <f t="shared" si="29"/>
        <v>0</v>
      </c>
      <c r="BQ91" s="41">
        <f t="shared" si="29"/>
        <v>0</v>
      </c>
      <c r="BR91" s="41">
        <f t="shared" si="29"/>
        <v>0</v>
      </c>
      <c r="BS91" s="41">
        <f t="shared" si="31"/>
        <v>0</v>
      </c>
      <c r="BT91" s="41">
        <f t="shared" si="31"/>
        <v>0</v>
      </c>
      <c r="BU91" s="41">
        <f t="shared" si="31"/>
        <v>0</v>
      </c>
      <c r="BV91" s="41">
        <f t="shared" si="31"/>
        <v>0</v>
      </c>
      <c r="BW91" s="41">
        <f t="shared" si="31"/>
        <v>0</v>
      </c>
      <c r="BX91" s="41">
        <f t="shared" si="31"/>
        <v>0</v>
      </c>
      <c r="BY91" s="41">
        <f t="shared" si="31"/>
        <v>0</v>
      </c>
      <c r="BZ91" s="41">
        <f t="shared" si="31"/>
        <v>0</v>
      </c>
      <c r="CA91" s="41">
        <f t="shared" si="31"/>
        <v>0</v>
      </c>
      <c r="CB91" s="41">
        <f t="shared" si="31"/>
        <v>0</v>
      </c>
      <c r="CC91" s="41">
        <f t="shared" si="31"/>
        <v>0</v>
      </c>
      <c r="CD91" s="41">
        <f t="shared" si="31"/>
        <v>0</v>
      </c>
      <c r="CE91" s="41">
        <f t="shared" si="31"/>
        <v>0</v>
      </c>
      <c r="CF91" s="41">
        <f t="shared" si="30"/>
        <v>0</v>
      </c>
      <c r="CG91" s="41">
        <f t="shared" si="30"/>
        <v>0</v>
      </c>
      <c r="CH91" s="41">
        <f t="shared" si="30"/>
        <v>0</v>
      </c>
      <c r="CI91" s="41">
        <f t="shared" si="30"/>
        <v>0</v>
      </c>
      <c r="CJ91" s="41">
        <f t="shared" si="30"/>
        <v>0</v>
      </c>
      <c r="CK91" s="41">
        <f t="shared" si="30"/>
        <v>0</v>
      </c>
      <c r="CL91" s="41">
        <f t="shared" si="30"/>
        <v>0</v>
      </c>
      <c r="CM91" s="41">
        <f t="shared" si="30"/>
        <v>0</v>
      </c>
      <c r="CN91" s="41">
        <f t="shared" si="30"/>
        <v>0</v>
      </c>
      <c r="CO91" s="41">
        <f t="shared" si="30"/>
        <v>0</v>
      </c>
      <c r="CP91" s="41">
        <f t="shared" si="30"/>
        <v>0</v>
      </c>
      <c r="CQ91" s="41">
        <f t="shared" si="30"/>
        <v>0</v>
      </c>
      <c r="CR91" s="41">
        <f t="shared" si="30"/>
        <v>0</v>
      </c>
      <c r="CS91" s="41">
        <f t="shared" si="30"/>
        <v>0</v>
      </c>
      <c r="CT91" s="41">
        <f t="shared" si="30"/>
        <v>0</v>
      </c>
      <c r="CU91" s="41">
        <f t="shared" si="33"/>
        <v>0</v>
      </c>
      <c r="CV91" s="41">
        <f t="shared" si="33"/>
        <v>0</v>
      </c>
      <c r="CW91" s="41">
        <f t="shared" si="33"/>
        <v>0</v>
      </c>
      <c r="CX91" s="41">
        <f t="shared" si="33"/>
        <v>0</v>
      </c>
      <c r="CY91" s="41">
        <f t="shared" si="33"/>
        <v>0</v>
      </c>
      <c r="CZ91" s="41">
        <f t="shared" si="33"/>
        <v>0</v>
      </c>
      <c r="DA91" s="41">
        <f t="shared" si="33"/>
        <v>0</v>
      </c>
      <c r="DB91" s="41">
        <f t="shared" si="33"/>
        <v>0</v>
      </c>
      <c r="DC91" s="41">
        <f t="shared" si="33"/>
        <v>0</v>
      </c>
      <c r="DD91" s="41">
        <f t="shared" si="33"/>
        <v>0</v>
      </c>
    </row>
    <row r="92" spans="1:108" ht="41.95" customHeight="1">
      <c r="A92" s="675">
        <v>69</v>
      </c>
      <c r="B92" s="675"/>
      <c r="C92" s="676"/>
      <c r="D92" s="676"/>
      <c r="E92" s="676"/>
      <c r="F92" s="676"/>
      <c r="G92" s="676"/>
      <c r="H92" s="676"/>
      <c r="I92" s="676"/>
      <c r="J92" s="676"/>
      <c r="K92" s="677"/>
      <c r="L92" s="678"/>
      <c r="M92" s="678"/>
      <c r="N92" s="679"/>
      <c r="O92" s="680"/>
      <c r="P92" s="681"/>
      <c r="Q92" s="681"/>
      <c r="R92" s="681"/>
      <c r="S92" s="681"/>
      <c r="T92" s="681"/>
      <c r="U92" s="682" t="s">
        <v>81</v>
      </c>
      <c r="V92" s="682"/>
      <c r="W92" s="683"/>
      <c r="X92" s="683"/>
      <c r="Y92" s="683"/>
      <c r="Z92" s="683"/>
      <c r="AA92" s="683"/>
      <c r="AB92" s="684"/>
      <c r="AC92" s="670" t="str">
        <f t="shared" si="34"/>
        <v/>
      </c>
      <c r="AD92" s="671"/>
      <c r="AE92" s="672" t="s">
        <v>1</v>
      </c>
      <c r="AF92" s="673"/>
      <c r="AG92" s="674" t="str">
        <f t="shared" si="32"/>
        <v/>
      </c>
      <c r="AH92" s="674"/>
      <c r="AI92" s="672" t="s">
        <v>1</v>
      </c>
      <c r="AJ92" s="673"/>
      <c r="AK92" s="234"/>
      <c r="AM92" s="41">
        <f t="shared" si="28"/>
        <v>0</v>
      </c>
      <c r="AN92" s="41">
        <f t="shared" si="28"/>
        <v>0</v>
      </c>
      <c r="AO92" s="41">
        <f t="shared" si="28"/>
        <v>0</v>
      </c>
      <c r="AP92" s="41">
        <f t="shared" si="28"/>
        <v>0</v>
      </c>
      <c r="AQ92" s="41">
        <f t="shared" si="28"/>
        <v>0</v>
      </c>
      <c r="AR92" s="41">
        <f t="shared" si="28"/>
        <v>0</v>
      </c>
      <c r="AS92" s="41">
        <f t="shared" si="28"/>
        <v>0</v>
      </c>
      <c r="AT92" s="41">
        <f t="shared" si="28"/>
        <v>0</v>
      </c>
      <c r="AU92" s="41">
        <f t="shared" si="28"/>
        <v>0</v>
      </c>
      <c r="AV92" s="41">
        <f t="shared" si="28"/>
        <v>0</v>
      </c>
      <c r="AW92" s="41">
        <f t="shared" si="28"/>
        <v>0</v>
      </c>
      <c r="AX92" s="41">
        <f t="shared" si="28"/>
        <v>0</v>
      </c>
      <c r="AY92" s="41">
        <f t="shared" si="28"/>
        <v>0</v>
      </c>
      <c r="AZ92" s="41">
        <f t="shared" ref="AM92:BB108" si="35">IF(AZ$23-$O92+1&lt;=15,IF(AZ$23&gt;=$O92,IF(AZ$23&lt;=$W92,1,0),0),0)</f>
        <v>0</v>
      </c>
      <c r="BA92" s="41">
        <f t="shared" si="35"/>
        <v>0</v>
      </c>
      <c r="BB92" s="41">
        <f t="shared" si="35"/>
        <v>0</v>
      </c>
      <c r="BC92" s="41">
        <f t="shared" si="29"/>
        <v>0</v>
      </c>
      <c r="BD92" s="41">
        <f t="shared" si="29"/>
        <v>0</v>
      </c>
      <c r="BE92" s="41">
        <f t="shared" si="29"/>
        <v>0</v>
      </c>
      <c r="BF92" s="41">
        <f t="shared" si="29"/>
        <v>0</v>
      </c>
      <c r="BG92" s="41">
        <f t="shared" si="29"/>
        <v>0</v>
      </c>
      <c r="BH92" s="41">
        <f t="shared" si="29"/>
        <v>0</v>
      </c>
      <c r="BI92" s="41">
        <f t="shared" si="29"/>
        <v>0</v>
      </c>
      <c r="BJ92" s="41">
        <f t="shared" si="29"/>
        <v>0</v>
      </c>
      <c r="BK92" s="41">
        <f t="shared" si="29"/>
        <v>0</v>
      </c>
      <c r="BL92" s="41">
        <f t="shared" si="29"/>
        <v>0</v>
      </c>
      <c r="BM92" s="41">
        <f t="shared" si="29"/>
        <v>0</v>
      </c>
      <c r="BN92" s="41">
        <f t="shared" si="29"/>
        <v>0</v>
      </c>
      <c r="BO92" s="41">
        <f t="shared" si="29"/>
        <v>0</v>
      </c>
      <c r="BP92" s="41">
        <f t="shared" si="29"/>
        <v>0</v>
      </c>
      <c r="BQ92" s="41">
        <f t="shared" si="29"/>
        <v>0</v>
      </c>
      <c r="BR92" s="41">
        <f t="shared" si="29"/>
        <v>0</v>
      </c>
      <c r="BS92" s="41">
        <f t="shared" si="31"/>
        <v>0</v>
      </c>
      <c r="BT92" s="41">
        <f t="shared" si="31"/>
        <v>0</v>
      </c>
      <c r="BU92" s="41">
        <f t="shared" si="31"/>
        <v>0</v>
      </c>
      <c r="BV92" s="41">
        <f t="shared" si="31"/>
        <v>0</v>
      </c>
      <c r="BW92" s="41">
        <f t="shared" si="31"/>
        <v>0</v>
      </c>
      <c r="BX92" s="41">
        <f t="shared" si="31"/>
        <v>0</v>
      </c>
      <c r="BY92" s="41">
        <f t="shared" si="31"/>
        <v>0</v>
      </c>
      <c r="BZ92" s="41">
        <f t="shared" si="31"/>
        <v>0</v>
      </c>
      <c r="CA92" s="41">
        <f t="shared" si="31"/>
        <v>0</v>
      </c>
      <c r="CB92" s="41">
        <f t="shared" si="31"/>
        <v>0</v>
      </c>
      <c r="CC92" s="41">
        <f t="shared" si="31"/>
        <v>0</v>
      </c>
      <c r="CD92" s="41">
        <f t="shared" si="31"/>
        <v>0</v>
      </c>
      <c r="CE92" s="41">
        <f t="shared" si="31"/>
        <v>0</v>
      </c>
      <c r="CF92" s="41">
        <f t="shared" si="30"/>
        <v>0</v>
      </c>
      <c r="CG92" s="41">
        <f t="shared" si="30"/>
        <v>0</v>
      </c>
      <c r="CH92" s="41">
        <f t="shared" si="30"/>
        <v>0</v>
      </c>
      <c r="CI92" s="41">
        <f t="shared" si="30"/>
        <v>0</v>
      </c>
      <c r="CJ92" s="41">
        <f t="shared" si="30"/>
        <v>0</v>
      </c>
      <c r="CK92" s="41">
        <f t="shared" si="30"/>
        <v>0</v>
      </c>
      <c r="CL92" s="41">
        <f t="shared" si="30"/>
        <v>0</v>
      </c>
      <c r="CM92" s="41">
        <f t="shared" si="30"/>
        <v>0</v>
      </c>
      <c r="CN92" s="41">
        <f t="shared" si="30"/>
        <v>0</v>
      </c>
      <c r="CO92" s="41">
        <f t="shared" si="30"/>
        <v>0</v>
      </c>
      <c r="CP92" s="41">
        <f t="shared" si="30"/>
        <v>0</v>
      </c>
      <c r="CQ92" s="41">
        <f t="shared" si="30"/>
        <v>0</v>
      </c>
      <c r="CR92" s="41">
        <f t="shared" si="30"/>
        <v>0</v>
      </c>
      <c r="CS92" s="41">
        <f t="shared" si="30"/>
        <v>0</v>
      </c>
      <c r="CT92" s="41">
        <f t="shared" si="30"/>
        <v>0</v>
      </c>
      <c r="CU92" s="41">
        <f t="shared" si="33"/>
        <v>0</v>
      </c>
      <c r="CV92" s="41">
        <f t="shared" si="33"/>
        <v>0</v>
      </c>
      <c r="CW92" s="41">
        <f t="shared" si="33"/>
        <v>0</v>
      </c>
      <c r="CX92" s="41">
        <f t="shared" si="33"/>
        <v>0</v>
      </c>
      <c r="CY92" s="41">
        <f t="shared" si="33"/>
        <v>0</v>
      </c>
      <c r="CZ92" s="41">
        <f t="shared" si="33"/>
        <v>0</v>
      </c>
      <c r="DA92" s="41">
        <f t="shared" si="33"/>
        <v>0</v>
      </c>
      <c r="DB92" s="41">
        <f t="shared" si="33"/>
        <v>0</v>
      </c>
      <c r="DC92" s="41">
        <f t="shared" si="33"/>
        <v>0</v>
      </c>
      <c r="DD92" s="41">
        <f t="shared" si="33"/>
        <v>0</v>
      </c>
    </row>
    <row r="93" spans="1:108" ht="41.95" customHeight="1">
      <c r="A93" s="675">
        <v>70</v>
      </c>
      <c r="B93" s="675"/>
      <c r="C93" s="676"/>
      <c r="D93" s="676"/>
      <c r="E93" s="676"/>
      <c r="F93" s="676"/>
      <c r="G93" s="676"/>
      <c r="H93" s="676"/>
      <c r="I93" s="676"/>
      <c r="J93" s="676"/>
      <c r="K93" s="677"/>
      <c r="L93" s="678"/>
      <c r="M93" s="678"/>
      <c r="N93" s="679"/>
      <c r="O93" s="680"/>
      <c r="P93" s="681"/>
      <c r="Q93" s="681"/>
      <c r="R93" s="681"/>
      <c r="S93" s="681"/>
      <c r="T93" s="681"/>
      <c r="U93" s="682" t="s">
        <v>81</v>
      </c>
      <c r="V93" s="682"/>
      <c r="W93" s="683"/>
      <c r="X93" s="683"/>
      <c r="Y93" s="683"/>
      <c r="Z93" s="683"/>
      <c r="AA93" s="683"/>
      <c r="AB93" s="684"/>
      <c r="AC93" s="670" t="str">
        <f t="shared" si="34"/>
        <v/>
      </c>
      <c r="AD93" s="671"/>
      <c r="AE93" s="672" t="s">
        <v>1</v>
      </c>
      <c r="AF93" s="673"/>
      <c r="AG93" s="674" t="str">
        <f t="shared" si="32"/>
        <v/>
      </c>
      <c r="AH93" s="674"/>
      <c r="AI93" s="672" t="s">
        <v>1</v>
      </c>
      <c r="AJ93" s="673"/>
      <c r="AK93" s="234"/>
      <c r="AM93" s="41">
        <f t="shared" si="35"/>
        <v>0</v>
      </c>
      <c r="AN93" s="41">
        <f t="shared" si="35"/>
        <v>0</v>
      </c>
      <c r="AO93" s="41">
        <f t="shared" si="35"/>
        <v>0</v>
      </c>
      <c r="AP93" s="41">
        <f t="shared" si="35"/>
        <v>0</v>
      </c>
      <c r="AQ93" s="41">
        <f t="shared" si="35"/>
        <v>0</v>
      </c>
      <c r="AR93" s="41">
        <f t="shared" si="35"/>
        <v>0</v>
      </c>
      <c r="AS93" s="41">
        <f t="shared" si="35"/>
        <v>0</v>
      </c>
      <c r="AT93" s="41">
        <f t="shared" si="35"/>
        <v>0</v>
      </c>
      <c r="AU93" s="41">
        <f t="shared" si="35"/>
        <v>0</v>
      </c>
      <c r="AV93" s="41">
        <f t="shared" si="35"/>
        <v>0</v>
      </c>
      <c r="AW93" s="41">
        <f t="shared" si="35"/>
        <v>0</v>
      </c>
      <c r="AX93" s="41">
        <f t="shared" si="35"/>
        <v>0</v>
      </c>
      <c r="AY93" s="41">
        <f t="shared" si="35"/>
        <v>0</v>
      </c>
      <c r="AZ93" s="41">
        <f t="shared" si="35"/>
        <v>0</v>
      </c>
      <c r="BA93" s="41">
        <f t="shared" si="35"/>
        <v>0</v>
      </c>
      <c r="BB93" s="41">
        <f t="shared" si="35"/>
        <v>0</v>
      </c>
      <c r="BC93" s="41">
        <f t="shared" si="29"/>
        <v>0</v>
      </c>
      <c r="BD93" s="41">
        <f t="shared" si="29"/>
        <v>0</v>
      </c>
      <c r="BE93" s="41">
        <f t="shared" si="29"/>
        <v>0</v>
      </c>
      <c r="BF93" s="41">
        <f t="shared" si="29"/>
        <v>0</v>
      </c>
      <c r="BG93" s="41">
        <f t="shared" si="29"/>
        <v>0</v>
      </c>
      <c r="BH93" s="41">
        <f t="shared" si="29"/>
        <v>0</v>
      </c>
      <c r="BI93" s="41">
        <f t="shared" si="29"/>
        <v>0</v>
      </c>
      <c r="BJ93" s="41">
        <f t="shared" si="29"/>
        <v>0</v>
      </c>
      <c r="BK93" s="41">
        <f t="shared" si="29"/>
        <v>0</v>
      </c>
      <c r="BL93" s="41">
        <f t="shared" si="29"/>
        <v>0</v>
      </c>
      <c r="BM93" s="41">
        <f t="shared" si="29"/>
        <v>0</v>
      </c>
      <c r="BN93" s="41">
        <f t="shared" si="29"/>
        <v>0</v>
      </c>
      <c r="BO93" s="41">
        <f t="shared" ref="BC93:BR109" si="36">IF(BO$23-$O93+1&lt;=15,IF(BO$23&gt;=$O93,IF(BO$23&lt;=$W93,1,0),0),0)</f>
        <v>0</v>
      </c>
      <c r="BP93" s="41">
        <f t="shared" si="36"/>
        <v>0</v>
      </c>
      <c r="BQ93" s="41">
        <f t="shared" si="36"/>
        <v>0</v>
      </c>
      <c r="BR93" s="41">
        <f t="shared" si="36"/>
        <v>0</v>
      </c>
      <c r="BS93" s="41">
        <f t="shared" si="31"/>
        <v>0</v>
      </c>
      <c r="BT93" s="41">
        <f t="shared" si="31"/>
        <v>0</v>
      </c>
      <c r="BU93" s="41">
        <f t="shared" si="31"/>
        <v>0</v>
      </c>
      <c r="BV93" s="41">
        <f t="shared" si="31"/>
        <v>0</v>
      </c>
      <c r="BW93" s="41">
        <f t="shared" si="31"/>
        <v>0</v>
      </c>
      <c r="BX93" s="41">
        <f t="shared" si="31"/>
        <v>0</v>
      </c>
      <c r="BY93" s="41">
        <f t="shared" si="31"/>
        <v>0</v>
      </c>
      <c r="BZ93" s="41">
        <f t="shared" si="31"/>
        <v>0</v>
      </c>
      <c r="CA93" s="41">
        <f t="shared" si="31"/>
        <v>0</v>
      </c>
      <c r="CB93" s="41">
        <f t="shared" si="31"/>
        <v>0</v>
      </c>
      <c r="CC93" s="41">
        <f t="shared" si="31"/>
        <v>0</v>
      </c>
      <c r="CD93" s="41">
        <f t="shared" si="31"/>
        <v>0</v>
      </c>
      <c r="CE93" s="41">
        <f t="shared" si="31"/>
        <v>0</v>
      </c>
      <c r="CF93" s="41">
        <f t="shared" ref="CF93:CU108" si="37">IF(CF$23-$O93+1&lt;=15,IF(CF$23&gt;=$O93,IF(CF$23&lt;=$W93,1,0),0),0)</f>
        <v>0</v>
      </c>
      <c r="CG93" s="41">
        <f t="shared" si="37"/>
        <v>0</v>
      </c>
      <c r="CH93" s="41">
        <f t="shared" si="37"/>
        <v>0</v>
      </c>
      <c r="CI93" s="41">
        <f t="shared" si="37"/>
        <v>0</v>
      </c>
      <c r="CJ93" s="41">
        <f t="shared" si="37"/>
        <v>0</v>
      </c>
      <c r="CK93" s="41">
        <f t="shared" si="37"/>
        <v>0</v>
      </c>
      <c r="CL93" s="41">
        <f t="shared" si="37"/>
        <v>0</v>
      </c>
      <c r="CM93" s="41">
        <f t="shared" si="37"/>
        <v>0</v>
      </c>
      <c r="CN93" s="41">
        <f t="shared" si="37"/>
        <v>0</v>
      </c>
      <c r="CO93" s="41">
        <f t="shared" si="37"/>
        <v>0</v>
      </c>
      <c r="CP93" s="41">
        <f t="shared" si="37"/>
        <v>0</v>
      </c>
      <c r="CQ93" s="41">
        <f t="shared" si="37"/>
        <v>0</v>
      </c>
      <c r="CR93" s="41">
        <f t="shared" si="37"/>
        <v>0</v>
      </c>
      <c r="CS93" s="41">
        <f t="shared" si="37"/>
        <v>0</v>
      </c>
      <c r="CT93" s="41">
        <f t="shared" si="37"/>
        <v>0</v>
      </c>
      <c r="CU93" s="41">
        <f t="shared" si="37"/>
        <v>0</v>
      </c>
      <c r="CV93" s="41">
        <f t="shared" si="33"/>
        <v>0</v>
      </c>
      <c r="CW93" s="41">
        <f t="shared" si="33"/>
        <v>0</v>
      </c>
      <c r="CX93" s="41">
        <f t="shared" si="33"/>
        <v>0</v>
      </c>
      <c r="CY93" s="41">
        <f t="shared" si="33"/>
        <v>0</v>
      </c>
      <c r="CZ93" s="41">
        <f t="shared" si="33"/>
        <v>0</v>
      </c>
      <c r="DA93" s="41">
        <f t="shared" si="33"/>
        <v>0</v>
      </c>
      <c r="DB93" s="41">
        <f t="shared" si="33"/>
        <v>0</v>
      </c>
      <c r="DC93" s="41">
        <f t="shared" si="33"/>
        <v>0</v>
      </c>
      <c r="DD93" s="41">
        <f t="shared" si="33"/>
        <v>0</v>
      </c>
    </row>
    <row r="94" spans="1:108" ht="41.95" customHeight="1">
      <c r="A94" s="675">
        <v>71</v>
      </c>
      <c r="B94" s="675"/>
      <c r="C94" s="676"/>
      <c r="D94" s="676"/>
      <c r="E94" s="676"/>
      <c r="F94" s="676"/>
      <c r="G94" s="676"/>
      <c r="H94" s="676"/>
      <c r="I94" s="676"/>
      <c r="J94" s="676"/>
      <c r="K94" s="677"/>
      <c r="L94" s="678"/>
      <c r="M94" s="678"/>
      <c r="N94" s="679"/>
      <c r="O94" s="680"/>
      <c r="P94" s="681"/>
      <c r="Q94" s="681"/>
      <c r="R94" s="681"/>
      <c r="S94" s="681"/>
      <c r="T94" s="681"/>
      <c r="U94" s="682" t="s">
        <v>81</v>
      </c>
      <c r="V94" s="682"/>
      <c r="W94" s="683"/>
      <c r="X94" s="683"/>
      <c r="Y94" s="683"/>
      <c r="Z94" s="683"/>
      <c r="AA94" s="683"/>
      <c r="AB94" s="684"/>
      <c r="AC94" s="670" t="str">
        <f t="shared" si="34"/>
        <v/>
      </c>
      <c r="AD94" s="671"/>
      <c r="AE94" s="672" t="s">
        <v>1</v>
      </c>
      <c r="AF94" s="673"/>
      <c r="AG94" s="674" t="str">
        <f t="shared" si="32"/>
        <v/>
      </c>
      <c r="AH94" s="674"/>
      <c r="AI94" s="672" t="s">
        <v>1</v>
      </c>
      <c r="AJ94" s="673"/>
      <c r="AK94" s="234"/>
      <c r="AM94" s="41">
        <f t="shared" si="35"/>
        <v>0</v>
      </c>
      <c r="AN94" s="41">
        <f t="shared" si="35"/>
        <v>0</v>
      </c>
      <c r="AO94" s="41">
        <f t="shared" si="35"/>
        <v>0</v>
      </c>
      <c r="AP94" s="41">
        <f t="shared" si="35"/>
        <v>0</v>
      </c>
      <c r="AQ94" s="41">
        <f t="shared" si="35"/>
        <v>0</v>
      </c>
      <c r="AR94" s="41">
        <f t="shared" si="35"/>
        <v>0</v>
      </c>
      <c r="AS94" s="41">
        <f t="shared" si="35"/>
        <v>0</v>
      </c>
      <c r="AT94" s="41">
        <f t="shared" si="35"/>
        <v>0</v>
      </c>
      <c r="AU94" s="41">
        <f t="shared" si="35"/>
        <v>0</v>
      </c>
      <c r="AV94" s="41">
        <f t="shared" si="35"/>
        <v>0</v>
      </c>
      <c r="AW94" s="41">
        <f t="shared" si="35"/>
        <v>0</v>
      </c>
      <c r="AX94" s="41">
        <f t="shared" si="35"/>
        <v>0</v>
      </c>
      <c r="AY94" s="41">
        <f t="shared" si="35"/>
        <v>0</v>
      </c>
      <c r="AZ94" s="41">
        <f t="shared" si="35"/>
        <v>0</v>
      </c>
      <c r="BA94" s="41">
        <f t="shared" si="35"/>
        <v>0</v>
      </c>
      <c r="BB94" s="41">
        <f t="shared" si="35"/>
        <v>0</v>
      </c>
      <c r="BC94" s="41">
        <f t="shared" si="36"/>
        <v>0</v>
      </c>
      <c r="BD94" s="41">
        <f t="shared" si="36"/>
        <v>0</v>
      </c>
      <c r="BE94" s="41">
        <f t="shared" si="36"/>
        <v>0</v>
      </c>
      <c r="BF94" s="41">
        <f t="shared" si="36"/>
        <v>0</v>
      </c>
      <c r="BG94" s="41">
        <f t="shared" si="36"/>
        <v>0</v>
      </c>
      <c r="BH94" s="41">
        <f t="shared" si="36"/>
        <v>0</v>
      </c>
      <c r="BI94" s="41">
        <f t="shared" si="36"/>
        <v>0</v>
      </c>
      <c r="BJ94" s="41">
        <f t="shared" si="36"/>
        <v>0</v>
      </c>
      <c r="BK94" s="41">
        <f t="shared" si="36"/>
        <v>0</v>
      </c>
      <c r="BL94" s="41">
        <f t="shared" si="36"/>
        <v>0</v>
      </c>
      <c r="BM94" s="41">
        <f t="shared" si="36"/>
        <v>0</v>
      </c>
      <c r="BN94" s="41">
        <f t="shared" si="36"/>
        <v>0</v>
      </c>
      <c r="BO94" s="41">
        <f t="shared" si="36"/>
        <v>0</v>
      </c>
      <c r="BP94" s="41">
        <f t="shared" si="36"/>
        <v>0</v>
      </c>
      <c r="BQ94" s="41">
        <f t="shared" si="36"/>
        <v>0</v>
      </c>
      <c r="BR94" s="41">
        <f t="shared" si="36"/>
        <v>0</v>
      </c>
      <c r="BS94" s="41">
        <f t="shared" si="31"/>
        <v>0</v>
      </c>
      <c r="BT94" s="41">
        <f t="shared" si="31"/>
        <v>0</v>
      </c>
      <c r="BU94" s="41">
        <f t="shared" si="31"/>
        <v>0</v>
      </c>
      <c r="BV94" s="41">
        <f t="shared" si="31"/>
        <v>0</v>
      </c>
      <c r="BW94" s="41">
        <f t="shared" si="31"/>
        <v>0</v>
      </c>
      <c r="BX94" s="41">
        <f t="shared" si="31"/>
        <v>0</v>
      </c>
      <c r="BY94" s="41">
        <f t="shared" si="31"/>
        <v>0</v>
      </c>
      <c r="BZ94" s="41">
        <f t="shared" si="31"/>
        <v>0</v>
      </c>
      <c r="CA94" s="41">
        <f t="shared" si="31"/>
        <v>0</v>
      </c>
      <c r="CB94" s="41">
        <f t="shared" si="31"/>
        <v>0</v>
      </c>
      <c r="CC94" s="41">
        <f t="shared" si="31"/>
        <v>0</v>
      </c>
      <c r="CD94" s="41">
        <f t="shared" si="31"/>
        <v>0</v>
      </c>
      <c r="CE94" s="41">
        <f t="shared" si="31"/>
        <v>0</v>
      </c>
      <c r="CF94" s="41">
        <f t="shared" si="37"/>
        <v>0</v>
      </c>
      <c r="CG94" s="41">
        <f t="shared" si="37"/>
        <v>0</v>
      </c>
      <c r="CH94" s="41">
        <f t="shared" si="37"/>
        <v>0</v>
      </c>
      <c r="CI94" s="41">
        <f t="shared" si="37"/>
        <v>0</v>
      </c>
      <c r="CJ94" s="41">
        <f t="shared" si="37"/>
        <v>0</v>
      </c>
      <c r="CK94" s="41">
        <f t="shared" si="37"/>
        <v>0</v>
      </c>
      <c r="CL94" s="41">
        <f t="shared" si="37"/>
        <v>0</v>
      </c>
      <c r="CM94" s="41">
        <f t="shared" si="37"/>
        <v>0</v>
      </c>
      <c r="CN94" s="41">
        <f t="shared" si="37"/>
        <v>0</v>
      </c>
      <c r="CO94" s="41">
        <f t="shared" si="37"/>
        <v>0</v>
      </c>
      <c r="CP94" s="41">
        <f t="shared" si="37"/>
        <v>0</v>
      </c>
      <c r="CQ94" s="41">
        <f t="shared" si="37"/>
        <v>0</v>
      </c>
      <c r="CR94" s="41">
        <f t="shared" si="37"/>
        <v>0</v>
      </c>
      <c r="CS94" s="41">
        <f t="shared" si="37"/>
        <v>0</v>
      </c>
      <c r="CT94" s="41">
        <f t="shared" si="37"/>
        <v>0</v>
      </c>
      <c r="CU94" s="41">
        <f t="shared" si="33"/>
        <v>0</v>
      </c>
      <c r="CV94" s="41">
        <f t="shared" si="33"/>
        <v>0</v>
      </c>
      <c r="CW94" s="41">
        <f t="shared" si="33"/>
        <v>0</v>
      </c>
      <c r="CX94" s="41">
        <f t="shared" si="33"/>
        <v>0</v>
      </c>
      <c r="CY94" s="41">
        <f t="shared" si="33"/>
        <v>0</v>
      </c>
      <c r="CZ94" s="41">
        <f t="shared" si="33"/>
        <v>0</v>
      </c>
      <c r="DA94" s="41">
        <f t="shared" si="33"/>
        <v>0</v>
      </c>
      <c r="DB94" s="41">
        <f t="shared" si="33"/>
        <v>0</v>
      </c>
      <c r="DC94" s="41">
        <f t="shared" si="33"/>
        <v>0</v>
      </c>
      <c r="DD94" s="41">
        <f t="shared" si="33"/>
        <v>0</v>
      </c>
    </row>
    <row r="95" spans="1:108" ht="41.95" customHeight="1">
      <c r="A95" s="675">
        <v>72</v>
      </c>
      <c r="B95" s="675"/>
      <c r="C95" s="676"/>
      <c r="D95" s="676"/>
      <c r="E95" s="676"/>
      <c r="F95" s="676"/>
      <c r="G95" s="676"/>
      <c r="H95" s="676"/>
      <c r="I95" s="676"/>
      <c r="J95" s="676"/>
      <c r="K95" s="677"/>
      <c r="L95" s="678"/>
      <c r="M95" s="678"/>
      <c r="N95" s="679"/>
      <c r="O95" s="680"/>
      <c r="P95" s="681"/>
      <c r="Q95" s="681"/>
      <c r="R95" s="681"/>
      <c r="S95" s="681"/>
      <c r="T95" s="681"/>
      <c r="U95" s="682" t="s">
        <v>81</v>
      </c>
      <c r="V95" s="682"/>
      <c r="W95" s="683"/>
      <c r="X95" s="683"/>
      <c r="Y95" s="683"/>
      <c r="Z95" s="683"/>
      <c r="AA95" s="683"/>
      <c r="AB95" s="684"/>
      <c r="AC95" s="670" t="str">
        <f t="shared" si="34"/>
        <v/>
      </c>
      <c r="AD95" s="671"/>
      <c r="AE95" s="672" t="s">
        <v>1</v>
      </c>
      <c r="AF95" s="673"/>
      <c r="AG95" s="674" t="str">
        <f t="shared" si="32"/>
        <v/>
      </c>
      <c r="AH95" s="674"/>
      <c r="AI95" s="672" t="s">
        <v>1</v>
      </c>
      <c r="AJ95" s="673"/>
      <c r="AK95" s="234"/>
      <c r="AM95" s="41">
        <f t="shared" si="35"/>
        <v>0</v>
      </c>
      <c r="AN95" s="41">
        <f t="shared" si="35"/>
        <v>0</v>
      </c>
      <c r="AO95" s="41">
        <f t="shared" si="35"/>
        <v>0</v>
      </c>
      <c r="AP95" s="41">
        <f t="shared" si="35"/>
        <v>0</v>
      </c>
      <c r="AQ95" s="41">
        <f t="shared" si="35"/>
        <v>0</v>
      </c>
      <c r="AR95" s="41">
        <f t="shared" si="35"/>
        <v>0</v>
      </c>
      <c r="AS95" s="41">
        <f t="shared" si="35"/>
        <v>0</v>
      </c>
      <c r="AT95" s="41">
        <f t="shared" si="35"/>
        <v>0</v>
      </c>
      <c r="AU95" s="41">
        <f t="shared" si="35"/>
        <v>0</v>
      </c>
      <c r="AV95" s="41">
        <f t="shared" si="35"/>
        <v>0</v>
      </c>
      <c r="AW95" s="41">
        <f t="shared" si="35"/>
        <v>0</v>
      </c>
      <c r="AX95" s="41">
        <f t="shared" si="35"/>
        <v>0</v>
      </c>
      <c r="AY95" s="41">
        <f t="shared" si="35"/>
        <v>0</v>
      </c>
      <c r="AZ95" s="41">
        <f t="shared" si="35"/>
        <v>0</v>
      </c>
      <c r="BA95" s="41">
        <f t="shared" si="35"/>
        <v>0</v>
      </c>
      <c r="BB95" s="41">
        <f t="shared" si="35"/>
        <v>0</v>
      </c>
      <c r="BC95" s="41">
        <f t="shared" si="36"/>
        <v>0</v>
      </c>
      <c r="BD95" s="41">
        <f t="shared" si="36"/>
        <v>0</v>
      </c>
      <c r="BE95" s="41">
        <f t="shared" si="36"/>
        <v>0</v>
      </c>
      <c r="BF95" s="41">
        <f t="shared" si="36"/>
        <v>0</v>
      </c>
      <c r="BG95" s="41">
        <f t="shared" si="36"/>
        <v>0</v>
      </c>
      <c r="BH95" s="41">
        <f t="shared" si="36"/>
        <v>0</v>
      </c>
      <c r="BI95" s="41">
        <f t="shared" si="36"/>
        <v>0</v>
      </c>
      <c r="BJ95" s="41">
        <f t="shared" si="36"/>
        <v>0</v>
      </c>
      <c r="BK95" s="41">
        <f t="shared" si="36"/>
        <v>0</v>
      </c>
      <c r="BL95" s="41">
        <f t="shared" si="36"/>
        <v>0</v>
      </c>
      <c r="BM95" s="41">
        <f t="shared" si="36"/>
        <v>0</v>
      </c>
      <c r="BN95" s="41">
        <f t="shared" si="36"/>
        <v>0</v>
      </c>
      <c r="BO95" s="41">
        <f t="shared" si="36"/>
        <v>0</v>
      </c>
      <c r="BP95" s="41">
        <f t="shared" si="36"/>
        <v>0</v>
      </c>
      <c r="BQ95" s="41">
        <f t="shared" si="36"/>
        <v>0</v>
      </c>
      <c r="BR95" s="41">
        <f t="shared" si="36"/>
        <v>0</v>
      </c>
      <c r="BS95" s="41">
        <f t="shared" si="31"/>
        <v>0</v>
      </c>
      <c r="BT95" s="41">
        <f t="shared" si="31"/>
        <v>0</v>
      </c>
      <c r="BU95" s="41">
        <f t="shared" si="31"/>
        <v>0</v>
      </c>
      <c r="BV95" s="41">
        <f t="shared" si="31"/>
        <v>0</v>
      </c>
      <c r="BW95" s="41">
        <f t="shared" si="31"/>
        <v>0</v>
      </c>
      <c r="BX95" s="41">
        <f t="shared" si="31"/>
        <v>0</v>
      </c>
      <c r="BY95" s="41">
        <f t="shared" si="31"/>
        <v>0</v>
      </c>
      <c r="BZ95" s="41">
        <f t="shared" si="31"/>
        <v>0</v>
      </c>
      <c r="CA95" s="41">
        <f t="shared" si="31"/>
        <v>0</v>
      </c>
      <c r="CB95" s="41">
        <f t="shared" si="31"/>
        <v>0</v>
      </c>
      <c r="CC95" s="41">
        <f t="shared" si="31"/>
        <v>0</v>
      </c>
      <c r="CD95" s="41">
        <f t="shared" si="31"/>
        <v>0</v>
      </c>
      <c r="CE95" s="41">
        <f t="shared" si="31"/>
        <v>0</v>
      </c>
      <c r="CF95" s="41">
        <f t="shared" si="37"/>
        <v>0</v>
      </c>
      <c r="CG95" s="41">
        <f t="shared" si="37"/>
        <v>0</v>
      </c>
      <c r="CH95" s="41">
        <f t="shared" si="37"/>
        <v>0</v>
      </c>
      <c r="CI95" s="41">
        <f t="shared" si="37"/>
        <v>0</v>
      </c>
      <c r="CJ95" s="41">
        <f t="shared" si="37"/>
        <v>0</v>
      </c>
      <c r="CK95" s="41">
        <f t="shared" si="37"/>
        <v>0</v>
      </c>
      <c r="CL95" s="41">
        <f t="shared" si="37"/>
        <v>0</v>
      </c>
      <c r="CM95" s="41">
        <f t="shared" si="37"/>
        <v>0</v>
      </c>
      <c r="CN95" s="41">
        <f t="shared" si="37"/>
        <v>0</v>
      </c>
      <c r="CO95" s="41">
        <f t="shared" si="37"/>
        <v>0</v>
      </c>
      <c r="CP95" s="41">
        <f t="shared" si="37"/>
        <v>0</v>
      </c>
      <c r="CQ95" s="41">
        <f t="shared" si="37"/>
        <v>0</v>
      </c>
      <c r="CR95" s="41">
        <f t="shared" si="37"/>
        <v>0</v>
      </c>
      <c r="CS95" s="41">
        <f t="shared" si="37"/>
        <v>0</v>
      </c>
      <c r="CT95" s="41">
        <f t="shared" si="37"/>
        <v>0</v>
      </c>
      <c r="CU95" s="41">
        <f t="shared" si="33"/>
        <v>0</v>
      </c>
      <c r="CV95" s="41">
        <f t="shared" si="33"/>
        <v>0</v>
      </c>
      <c r="CW95" s="41">
        <f t="shared" si="33"/>
        <v>0</v>
      </c>
      <c r="CX95" s="41">
        <f t="shared" si="33"/>
        <v>0</v>
      </c>
      <c r="CY95" s="41">
        <f t="shared" si="33"/>
        <v>0</v>
      </c>
      <c r="CZ95" s="41">
        <f t="shared" si="33"/>
        <v>0</v>
      </c>
      <c r="DA95" s="41">
        <f t="shared" si="33"/>
        <v>0</v>
      </c>
      <c r="DB95" s="41">
        <f t="shared" si="33"/>
        <v>0</v>
      </c>
      <c r="DC95" s="41">
        <f t="shared" si="33"/>
        <v>0</v>
      </c>
      <c r="DD95" s="41">
        <f t="shared" si="33"/>
        <v>0</v>
      </c>
    </row>
    <row r="96" spans="1:108" ht="41.95" customHeight="1">
      <c r="A96" s="675">
        <v>73</v>
      </c>
      <c r="B96" s="675"/>
      <c r="C96" s="676"/>
      <c r="D96" s="676"/>
      <c r="E96" s="676"/>
      <c r="F96" s="676"/>
      <c r="G96" s="676"/>
      <c r="H96" s="676"/>
      <c r="I96" s="676"/>
      <c r="J96" s="676"/>
      <c r="K96" s="677"/>
      <c r="L96" s="678"/>
      <c r="M96" s="678"/>
      <c r="N96" s="679"/>
      <c r="O96" s="680"/>
      <c r="P96" s="681"/>
      <c r="Q96" s="681"/>
      <c r="R96" s="681"/>
      <c r="S96" s="681"/>
      <c r="T96" s="681"/>
      <c r="U96" s="682" t="s">
        <v>81</v>
      </c>
      <c r="V96" s="682"/>
      <c r="W96" s="683"/>
      <c r="X96" s="683"/>
      <c r="Y96" s="683"/>
      <c r="Z96" s="683"/>
      <c r="AA96" s="683"/>
      <c r="AB96" s="684"/>
      <c r="AC96" s="670" t="str">
        <f t="shared" si="34"/>
        <v/>
      </c>
      <c r="AD96" s="671"/>
      <c r="AE96" s="672" t="s">
        <v>1</v>
      </c>
      <c r="AF96" s="673"/>
      <c r="AG96" s="674" t="str">
        <f t="shared" si="32"/>
        <v/>
      </c>
      <c r="AH96" s="674"/>
      <c r="AI96" s="672" t="s">
        <v>1</v>
      </c>
      <c r="AJ96" s="673"/>
      <c r="AK96" s="234"/>
      <c r="AM96" s="41">
        <f t="shared" si="35"/>
        <v>0</v>
      </c>
      <c r="AN96" s="41">
        <f t="shared" si="35"/>
        <v>0</v>
      </c>
      <c r="AO96" s="41">
        <f t="shared" si="35"/>
        <v>0</v>
      </c>
      <c r="AP96" s="41">
        <f t="shared" si="35"/>
        <v>0</v>
      </c>
      <c r="AQ96" s="41">
        <f t="shared" si="35"/>
        <v>0</v>
      </c>
      <c r="AR96" s="41">
        <f t="shared" si="35"/>
        <v>0</v>
      </c>
      <c r="AS96" s="41">
        <f t="shared" si="35"/>
        <v>0</v>
      </c>
      <c r="AT96" s="41">
        <f t="shared" si="35"/>
        <v>0</v>
      </c>
      <c r="AU96" s="41">
        <f t="shared" si="35"/>
        <v>0</v>
      </c>
      <c r="AV96" s="41">
        <f t="shared" si="35"/>
        <v>0</v>
      </c>
      <c r="AW96" s="41">
        <f t="shared" si="35"/>
        <v>0</v>
      </c>
      <c r="AX96" s="41">
        <f t="shared" si="35"/>
        <v>0</v>
      </c>
      <c r="AY96" s="41">
        <f t="shared" si="35"/>
        <v>0</v>
      </c>
      <c r="AZ96" s="41">
        <f t="shared" si="35"/>
        <v>0</v>
      </c>
      <c r="BA96" s="41">
        <f t="shared" si="35"/>
        <v>0</v>
      </c>
      <c r="BB96" s="41">
        <f t="shared" si="35"/>
        <v>0</v>
      </c>
      <c r="BC96" s="41">
        <f t="shared" si="36"/>
        <v>0</v>
      </c>
      <c r="BD96" s="41">
        <f t="shared" si="36"/>
        <v>0</v>
      </c>
      <c r="BE96" s="41">
        <f t="shared" si="36"/>
        <v>0</v>
      </c>
      <c r="BF96" s="41">
        <f t="shared" si="36"/>
        <v>0</v>
      </c>
      <c r="BG96" s="41">
        <f t="shared" si="36"/>
        <v>0</v>
      </c>
      <c r="BH96" s="41">
        <f t="shared" si="36"/>
        <v>0</v>
      </c>
      <c r="BI96" s="41">
        <f t="shared" si="36"/>
        <v>0</v>
      </c>
      <c r="BJ96" s="41">
        <f t="shared" si="36"/>
        <v>0</v>
      </c>
      <c r="BK96" s="41">
        <f t="shared" si="36"/>
        <v>0</v>
      </c>
      <c r="BL96" s="41">
        <f t="shared" si="36"/>
        <v>0</v>
      </c>
      <c r="BM96" s="41">
        <f t="shared" si="36"/>
        <v>0</v>
      </c>
      <c r="BN96" s="41">
        <f t="shared" si="36"/>
        <v>0</v>
      </c>
      <c r="BO96" s="41">
        <f t="shared" si="36"/>
        <v>0</v>
      </c>
      <c r="BP96" s="41">
        <f t="shared" si="36"/>
        <v>0</v>
      </c>
      <c r="BQ96" s="41">
        <f t="shared" si="36"/>
        <v>0</v>
      </c>
      <c r="BR96" s="41">
        <f t="shared" si="36"/>
        <v>0</v>
      </c>
      <c r="BS96" s="41">
        <f t="shared" si="31"/>
        <v>0</v>
      </c>
      <c r="BT96" s="41">
        <f t="shared" si="31"/>
        <v>0</v>
      </c>
      <c r="BU96" s="41">
        <f t="shared" si="31"/>
        <v>0</v>
      </c>
      <c r="BV96" s="41">
        <f t="shared" si="31"/>
        <v>0</v>
      </c>
      <c r="BW96" s="41">
        <f t="shared" si="31"/>
        <v>0</v>
      </c>
      <c r="BX96" s="41">
        <f t="shared" si="31"/>
        <v>0</v>
      </c>
      <c r="BY96" s="41">
        <f t="shared" si="31"/>
        <v>0</v>
      </c>
      <c r="BZ96" s="41">
        <f t="shared" si="31"/>
        <v>0</v>
      </c>
      <c r="CA96" s="41">
        <f t="shared" si="31"/>
        <v>0</v>
      </c>
      <c r="CB96" s="41">
        <f t="shared" si="31"/>
        <v>0</v>
      </c>
      <c r="CC96" s="41">
        <f t="shared" si="31"/>
        <v>0</v>
      </c>
      <c r="CD96" s="41">
        <f t="shared" si="31"/>
        <v>0</v>
      </c>
      <c r="CE96" s="41">
        <f t="shared" si="31"/>
        <v>0</v>
      </c>
      <c r="CF96" s="41">
        <f t="shared" si="37"/>
        <v>0</v>
      </c>
      <c r="CG96" s="41">
        <f t="shared" si="37"/>
        <v>0</v>
      </c>
      <c r="CH96" s="41">
        <f t="shared" si="37"/>
        <v>0</v>
      </c>
      <c r="CI96" s="41">
        <f t="shared" si="37"/>
        <v>0</v>
      </c>
      <c r="CJ96" s="41">
        <f t="shared" si="37"/>
        <v>0</v>
      </c>
      <c r="CK96" s="41">
        <f t="shared" si="37"/>
        <v>0</v>
      </c>
      <c r="CL96" s="41">
        <f t="shared" si="37"/>
        <v>0</v>
      </c>
      <c r="CM96" s="41">
        <f t="shared" si="37"/>
        <v>0</v>
      </c>
      <c r="CN96" s="41">
        <f t="shared" si="37"/>
        <v>0</v>
      </c>
      <c r="CO96" s="41">
        <f t="shared" si="37"/>
        <v>0</v>
      </c>
      <c r="CP96" s="41">
        <f t="shared" si="37"/>
        <v>0</v>
      </c>
      <c r="CQ96" s="41">
        <f t="shared" si="37"/>
        <v>0</v>
      </c>
      <c r="CR96" s="41">
        <f t="shared" si="37"/>
        <v>0</v>
      </c>
      <c r="CS96" s="41">
        <f t="shared" si="37"/>
        <v>0</v>
      </c>
      <c r="CT96" s="41">
        <f t="shared" si="37"/>
        <v>0</v>
      </c>
      <c r="CU96" s="41">
        <f t="shared" si="33"/>
        <v>0</v>
      </c>
      <c r="CV96" s="41">
        <f t="shared" si="33"/>
        <v>0</v>
      </c>
      <c r="CW96" s="41">
        <f t="shared" si="33"/>
        <v>0</v>
      </c>
      <c r="CX96" s="41">
        <f t="shared" si="33"/>
        <v>0</v>
      </c>
      <c r="CY96" s="41">
        <f t="shared" si="33"/>
        <v>0</v>
      </c>
      <c r="CZ96" s="41">
        <f t="shared" si="33"/>
        <v>0</v>
      </c>
      <c r="DA96" s="41">
        <f t="shared" si="33"/>
        <v>0</v>
      </c>
      <c r="DB96" s="41">
        <f t="shared" si="33"/>
        <v>0</v>
      </c>
      <c r="DC96" s="41">
        <f t="shared" si="33"/>
        <v>0</v>
      </c>
      <c r="DD96" s="41">
        <f t="shared" si="33"/>
        <v>0</v>
      </c>
    </row>
    <row r="97" spans="1:108" ht="41.95" customHeight="1">
      <c r="A97" s="675">
        <v>74</v>
      </c>
      <c r="B97" s="675"/>
      <c r="C97" s="676"/>
      <c r="D97" s="676"/>
      <c r="E97" s="676"/>
      <c r="F97" s="676"/>
      <c r="G97" s="676"/>
      <c r="H97" s="676"/>
      <c r="I97" s="676"/>
      <c r="J97" s="676"/>
      <c r="K97" s="677"/>
      <c r="L97" s="678"/>
      <c r="M97" s="678"/>
      <c r="N97" s="679"/>
      <c r="O97" s="680"/>
      <c r="P97" s="681"/>
      <c r="Q97" s="681"/>
      <c r="R97" s="681"/>
      <c r="S97" s="681"/>
      <c r="T97" s="681"/>
      <c r="U97" s="682" t="s">
        <v>81</v>
      </c>
      <c r="V97" s="682"/>
      <c r="W97" s="683"/>
      <c r="X97" s="683"/>
      <c r="Y97" s="683"/>
      <c r="Z97" s="683"/>
      <c r="AA97" s="683"/>
      <c r="AB97" s="684"/>
      <c r="AC97" s="670" t="str">
        <f t="shared" si="34"/>
        <v/>
      </c>
      <c r="AD97" s="671"/>
      <c r="AE97" s="672" t="s">
        <v>1</v>
      </c>
      <c r="AF97" s="673"/>
      <c r="AG97" s="674" t="str">
        <f t="shared" si="32"/>
        <v/>
      </c>
      <c r="AH97" s="674"/>
      <c r="AI97" s="672" t="s">
        <v>1</v>
      </c>
      <c r="AJ97" s="673"/>
      <c r="AK97" s="234"/>
      <c r="AM97" s="41">
        <f t="shared" si="35"/>
        <v>0</v>
      </c>
      <c r="AN97" s="41">
        <f t="shared" si="35"/>
        <v>0</v>
      </c>
      <c r="AO97" s="41">
        <f t="shared" si="35"/>
        <v>0</v>
      </c>
      <c r="AP97" s="41">
        <f t="shared" si="35"/>
        <v>0</v>
      </c>
      <c r="AQ97" s="41">
        <f t="shared" si="35"/>
        <v>0</v>
      </c>
      <c r="AR97" s="41">
        <f t="shared" si="35"/>
        <v>0</v>
      </c>
      <c r="AS97" s="41">
        <f t="shared" si="35"/>
        <v>0</v>
      </c>
      <c r="AT97" s="41">
        <f t="shared" si="35"/>
        <v>0</v>
      </c>
      <c r="AU97" s="41">
        <f t="shared" si="35"/>
        <v>0</v>
      </c>
      <c r="AV97" s="41">
        <f t="shared" si="35"/>
        <v>0</v>
      </c>
      <c r="AW97" s="41">
        <f t="shared" si="35"/>
        <v>0</v>
      </c>
      <c r="AX97" s="41">
        <f t="shared" si="35"/>
        <v>0</v>
      </c>
      <c r="AY97" s="41">
        <f t="shared" si="35"/>
        <v>0</v>
      </c>
      <c r="AZ97" s="41">
        <f t="shared" si="35"/>
        <v>0</v>
      </c>
      <c r="BA97" s="41">
        <f t="shared" si="35"/>
        <v>0</v>
      </c>
      <c r="BB97" s="41">
        <f t="shared" si="35"/>
        <v>0</v>
      </c>
      <c r="BC97" s="41">
        <f t="shared" si="36"/>
        <v>0</v>
      </c>
      <c r="BD97" s="41">
        <f t="shared" si="36"/>
        <v>0</v>
      </c>
      <c r="BE97" s="41">
        <f t="shared" si="36"/>
        <v>0</v>
      </c>
      <c r="BF97" s="41">
        <f t="shared" si="36"/>
        <v>0</v>
      </c>
      <c r="BG97" s="41">
        <f t="shared" si="36"/>
        <v>0</v>
      </c>
      <c r="BH97" s="41">
        <f t="shared" si="36"/>
        <v>0</v>
      </c>
      <c r="BI97" s="41">
        <f t="shared" si="36"/>
        <v>0</v>
      </c>
      <c r="BJ97" s="41">
        <f t="shared" si="36"/>
        <v>0</v>
      </c>
      <c r="BK97" s="41">
        <f t="shared" si="36"/>
        <v>0</v>
      </c>
      <c r="BL97" s="41">
        <f t="shared" si="36"/>
        <v>0</v>
      </c>
      <c r="BM97" s="41">
        <f t="shared" si="36"/>
        <v>0</v>
      </c>
      <c r="BN97" s="41">
        <f t="shared" si="36"/>
        <v>0</v>
      </c>
      <c r="BO97" s="41">
        <f t="shared" si="36"/>
        <v>0</v>
      </c>
      <c r="BP97" s="41">
        <f t="shared" si="36"/>
        <v>0</v>
      </c>
      <c r="BQ97" s="41">
        <f t="shared" si="36"/>
        <v>0</v>
      </c>
      <c r="BR97" s="41">
        <f t="shared" si="36"/>
        <v>0</v>
      </c>
      <c r="BS97" s="41">
        <f t="shared" si="31"/>
        <v>0</v>
      </c>
      <c r="BT97" s="41">
        <f t="shared" si="31"/>
        <v>0</v>
      </c>
      <c r="BU97" s="41">
        <f t="shared" si="31"/>
        <v>0</v>
      </c>
      <c r="BV97" s="41">
        <f t="shared" si="31"/>
        <v>0</v>
      </c>
      <c r="BW97" s="41">
        <f t="shared" si="31"/>
        <v>0</v>
      </c>
      <c r="BX97" s="41">
        <f t="shared" si="31"/>
        <v>0</v>
      </c>
      <c r="BY97" s="41">
        <f t="shared" si="31"/>
        <v>0</v>
      </c>
      <c r="BZ97" s="41">
        <f t="shared" si="31"/>
        <v>0</v>
      </c>
      <c r="CA97" s="41">
        <f t="shared" si="31"/>
        <v>0</v>
      </c>
      <c r="CB97" s="41">
        <f t="shared" si="31"/>
        <v>0</v>
      </c>
      <c r="CC97" s="41">
        <f t="shared" si="31"/>
        <v>0</v>
      </c>
      <c r="CD97" s="41">
        <f t="shared" si="31"/>
        <v>0</v>
      </c>
      <c r="CE97" s="41">
        <f t="shared" si="31"/>
        <v>0</v>
      </c>
      <c r="CF97" s="41">
        <f t="shared" si="37"/>
        <v>0</v>
      </c>
      <c r="CG97" s="41">
        <f t="shared" si="37"/>
        <v>0</v>
      </c>
      <c r="CH97" s="41">
        <f t="shared" si="37"/>
        <v>0</v>
      </c>
      <c r="CI97" s="41">
        <f t="shared" si="37"/>
        <v>0</v>
      </c>
      <c r="CJ97" s="41">
        <f t="shared" si="37"/>
        <v>0</v>
      </c>
      <c r="CK97" s="41">
        <f t="shared" si="37"/>
        <v>0</v>
      </c>
      <c r="CL97" s="41">
        <f t="shared" si="37"/>
        <v>0</v>
      </c>
      <c r="CM97" s="41">
        <f t="shared" si="37"/>
        <v>0</v>
      </c>
      <c r="CN97" s="41">
        <f t="shared" si="37"/>
        <v>0</v>
      </c>
      <c r="CO97" s="41">
        <f t="shared" si="37"/>
        <v>0</v>
      </c>
      <c r="CP97" s="41">
        <f t="shared" si="37"/>
        <v>0</v>
      </c>
      <c r="CQ97" s="41">
        <f t="shared" si="37"/>
        <v>0</v>
      </c>
      <c r="CR97" s="41">
        <f t="shared" si="37"/>
        <v>0</v>
      </c>
      <c r="CS97" s="41">
        <f t="shared" si="37"/>
        <v>0</v>
      </c>
      <c r="CT97" s="41">
        <f t="shared" si="37"/>
        <v>0</v>
      </c>
      <c r="CU97" s="41">
        <f t="shared" si="33"/>
        <v>0</v>
      </c>
      <c r="CV97" s="41">
        <f t="shared" si="33"/>
        <v>0</v>
      </c>
      <c r="CW97" s="41">
        <f t="shared" si="33"/>
        <v>0</v>
      </c>
      <c r="CX97" s="41">
        <f t="shared" si="33"/>
        <v>0</v>
      </c>
      <c r="CY97" s="41">
        <f t="shared" si="33"/>
        <v>0</v>
      </c>
      <c r="CZ97" s="41">
        <f t="shared" si="33"/>
        <v>0</v>
      </c>
      <c r="DA97" s="41">
        <f t="shared" si="33"/>
        <v>0</v>
      </c>
      <c r="DB97" s="41">
        <f t="shared" si="33"/>
        <v>0</v>
      </c>
      <c r="DC97" s="41">
        <f t="shared" si="33"/>
        <v>0</v>
      </c>
      <c r="DD97" s="41">
        <f t="shared" si="33"/>
        <v>0</v>
      </c>
    </row>
    <row r="98" spans="1:108" ht="41.95" customHeight="1">
      <c r="A98" s="675">
        <v>75</v>
      </c>
      <c r="B98" s="675"/>
      <c r="C98" s="676"/>
      <c r="D98" s="676"/>
      <c r="E98" s="676"/>
      <c r="F98" s="676"/>
      <c r="G98" s="676"/>
      <c r="H98" s="676"/>
      <c r="I98" s="676"/>
      <c r="J98" s="676"/>
      <c r="K98" s="677"/>
      <c r="L98" s="678"/>
      <c r="M98" s="678"/>
      <c r="N98" s="679"/>
      <c r="O98" s="680"/>
      <c r="P98" s="681"/>
      <c r="Q98" s="681"/>
      <c r="R98" s="681"/>
      <c r="S98" s="681"/>
      <c r="T98" s="681"/>
      <c r="U98" s="682" t="s">
        <v>81</v>
      </c>
      <c r="V98" s="682"/>
      <c r="W98" s="683"/>
      <c r="X98" s="683"/>
      <c r="Y98" s="683"/>
      <c r="Z98" s="683"/>
      <c r="AA98" s="683"/>
      <c r="AB98" s="684"/>
      <c r="AC98" s="670" t="str">
        <f t="shared" si="34"/>
        <v/>
      </c>
      <c r="AD98" s="671"/>
      <c r="AE98" s="672" t="s">
        <v>1</v>
      </c>
      <c r="AF98" s="673"/>
      <c r="AG98" s="674" t="str">
        <f t="shared" si="32"/>
        <v/>
      </c>
      <c r="AH98" s="674"/>
      <c r="AI98" s="672" t="s">
        <v>1</v>
      </c>
      <c r="AJ98" s="673"/>
      <c r="AK98" s="234"/>
      <c r="AM98" s="41">
        <f t="shared" si="35"/>
        <v>0</v>
      </c>
      <c r="AN98" s="41">
        <f t="shared" si="35"/>
        <v>0</v>
      </c>
      <c r="AO98" s="41">
        <f t="shared" si="35"/>
        <v>0</v>
      </c>
      <c r="AP98" s="41">
        <f t="shared" si="35"/>
        <v>0</v>
      </c>
      <c r="AQ98" s="41">
        <f t="shared" si="35"/>
        <v>0</v>
      </c>
      <c r="AR98" s="41">
        <f t="shared" si="35"/>
        <v>0</v>
      </c>
      <c r="AS98" s="41">
        <f t="shared" si="35"/>
        <v>0</v>
      </c>
      <c r="AT98" s="41">
        <f t="shared" si="35"/>
        <v>0</v>
      </c>
      <c r="AU98" s="41">
        <f t="shared" si="35"/>
        <v>0</v>
      </c>
      <c r="AV98" s="41">
        <f t="shared" si="35"/>
        <v>0</v>
      </c>
      <c r="AW98" s="41">
        <f t="shared" si="35"/>
        <v>0</v>
      </c>
      <c r="AX98" s="41">
        <f t="shared" si="35"/>
        <v>0</v>
      </c>
      <c r="AY98" s="41">
        <f t="shared" si="35"/>
        <v>0</v>
      </c>
      <c r="AZ98" s="41">
        <f t="shared" si="35"/>
        <v>0</v>
      </c>
      <c r="BA98" s="41">
        <f t="shared" si="35"/>
        <v>0</v>
      </c>
      <c r="BB98" s="41">
        <f t="shared" si="35"/>
        <v>0</v>
      </c>
      <c r="BC98" s="41">
        <f t="shared" si="36"/>
        <v>0</v>
      </c>
      <c r="BD98" s="41">
        <f t="shared" si="36"/>
        <v>0</v>
      </c>
      <c r="BE98" s="41">
        <f t="shared" si="36"/>
        <v>0</v>
      </c>
      <c r="BF98" s="41">
        <f t="shared" si="36"/>
        <v>0</v>
      </c>
      <c r="BG98" s="41">
        <f t="shared" si="36"/>
        <v>0</v>
      </c>
      <c r="BH98" s="41">
        <f t="shared" si="36"/>
        <v>0</v>
      </c>
      <c r="BI98" s="41">
        <f t="shared" si="36"/>
        <v>0</v>
      </c>
      <c r="BJ98" s="41">
        <f t="shared" si="36"/>
        <v>0</v>
      </c>
      <c r="BK98" s="41">
        <f t="shared" si="36"/>
        <v>0</v>
      </c>
      <c r="BL98" s="41">
        <f t="shared" si="36"/>
        <v>0</v>
      </c>
      <c r="BM98" s="41">
        <f t="shared" si="36"/>
        <v>0</v>
      </c>
      <c r="BN98" s="41">
        <f t="shared" si="36"/>
        <v>0</v>
      </c>
      <c r="BO98" s="41">
        <f t="shared" si="36"/>
        <v>0</v>
      </c>
      <c r="BP98" s="41">
        <f t="shared" si="36"/>
        <v>0</v>
      </c>
      <c r="BQ98" s="41">
        <f t="shared" si="36"/>
        <v>0</v>
      </c>
      <c r="BR98" s="41">
        <f t="shared" si="36"/>
        <v>0</v>
      </c>
      <c r="BS98" s="41">
        <f t="shared" si="31"/>
        <v>0</v>
      </c>
      <c r="BT98" s="41">
        <f t="shared" si="31"/>
        <v>0</v>
      </c>
      <c r="BU98" s="41">
        <f t="shared" si="31"/>
        <v>0</v>
      </c>
      <c r="BV98" s="41">
        <f t="shared" si="31"/>
        <v>0</v>
      </c>
      <c r="BW98" s="41">
        <f t="shared" si="31"/>
        <v>0</v>
      </c>
      <c r="BX98" s="41">
        <f t="shared" si="31"/>
        <v>0</v>
      </c>
      <c r="BY98" s="41">
        <f t="shared" si="31"/>
        <v>0</v>
      </c>
      <c r="BZ98" s="41">
        <f t="shared" si="31"/>
        <v>0</v>
      </c>
      <c r="CA98" s="41">
        <f t="shared" si="31"/>
        <v>0</v>
      </c>
      <c r="CB98" s="41">
        <f t="shared" si="31"/>
        <v>0</v>
      </c>
      <c r="CC98" s="41">
        <f t="shared" si="31"/>
        <v>0</v>
      </c>
      <c r="CD98" s="41">
        <f t="shared" si="31"/>
        <v>0</v>
      </c>
      <c r="CE98" s="41">
        <f t="shared" si="31"/>
        <v>0</v>
      </c>
      <c r="CF98" s="41">
        <f t="shared" si="37"/>
        <v>0</v>
      </c>
      <c r="CG98" s="41">
        <f t="shared" si="37"/>
        <v>0</v>
      </c>
      <c r="CH98" s="41">
        <f t="shared" si="37"/>
        <v>0</v>
      </c>
      <c r="CI98" s="41">
        <f t="shared" si="37"/>
        <v>0</v>
      </c>
      <c r="CJ98" s="41">
        <f t="shared" si="37"/>
        <v>0</v>
      </c>
      <c r="CK98" s="41">
        <f t="shared" si="37"/>
        <v>0</v>
      </c>
      <c r="CL98" s="41">
        <f t="shared" si="37"/>
        <v>0</v>
      </c>
      <c r="CM98" s="41">
        <f t="shared" si="37"/>
        <v>0</v>
      </c>
      <c r="CN98" s="41">
        <f t="shared" si="37"/>
        <v>0</v>
      </c>
      <c r="CO98" s="41">
        <f t="shared" si="37"/>
        <v>0</v>
      </c>
      <c r="CP98" s="41">
        <f t="shared" si="37"/>
        <v>0</v>
      </c>
      <c r="CQ98" s="41">
        <f t="shared" si="37"/>
        <v>0</v>
      </c>
      <c r="CR98" s="41">
        <f t="shared" si="37"/>
        <v>0</v>
      </c>
      <c r="CS98" s="41">
        <f t="shared" si="37"/>
        <v>0</v>
      </c>
      <c r="CT98" s="41">
        <f t="shared" si="37"/>
        <v>0</v>
      </c>
      <c r="CU98" s="41">
        <f t="shared" si="33"/>
        <v>0</v>
      </c>
      <c r="CV98" s="41">
        <f t="shared" si="33"/>
        <v>0</v>
      </c>
      <c r="CW98" s="41">
        <f t="shared" si="33"/>
        <v>0</v>
      </c>
      <c r="CX98" s="41">
        <f t="shared" si="33"/>
        <v>0</v>
      </c>
      <c r="CY98" s="41">
        <f t="shared" si="33"/>
        <v>0</v>
      </c>
      <c r="CZ98" s="41">
        <f t="shared" si="33"/>
        <v>0</v>
      </c>
      <c r="DA98" s="41">
        <f t="shared" si="33"/>
        <v>0</v>
      </c>
      <c r="DB98" s="41">
        <f t="shared" si="33"/>
        <v>0</v>
      </c>
      <c r="DC98" s="41">
        <f t="shared" si="33"/>
        <v>0</v>
      </c>
      <c r="DD98" s="41">
        <f t="shared" si="33"/>
        <v>0</v>
      </c>
    </row>
    <row r="99" spans="1:108" ht="41.95" customHeight="1">
      <c r="A99" s="675">
        <v>76</v>
      </c>
      <c r="B99" s="675"/>
      <c r="C99" s="676"/>
      <c r="D99" s="676"/>
      <c r="E99" s="676"/>
      <c r="F99" s="676"/>
      <c r="G99" s="676"/>
      <c r="H99" s="676"/>
      <c r="I99" s="676"/>
      <c r="J99" s="676"/>
      <c r="K99" s="677"/>
      <c r="L99" s="678"/>
      <c r="M99" s="678"/>
      <c r="N99" s="679"/>
      <c r="O99" s="680"/>
      <c r="P99" s="681"/>
      <c r="Q99" s="681"/>
      <c r="R99" s="681"/>
      <c r="S99" s="681"/>
      <c r="T99" s="681"/>
      <c r="U99" s="682" t="s">
        <v>81</v>
      </c>
      <c r="V99" s="682"/>
      <c r="W99" s="683"/>
      <c r="X99" s="683"/>
      <c r="Y99" s="683"/>
      <c r="Z99" s="683"/>
      <c r="AA99" s="683"/>
      <c r="AB99" s="684"/>
      <c r="AC99" s="670" t="str">
        <f t="shared" si="34"/>
        <v/>
      </c>
      <c r="AD99" s="671"/>
      <c r="AE99" s="672" t="s">
        <v>1</v>
      </c>
      <c r="AF99" s="673"/>
      <c r="AG99" s="674" t="str">
        <f t="shared" si="32"/>
        <v/>
      </c>
      <c r="AH99" s="674"/>
      <c r="AI99" s="672" t="s">
        <v>1</v>
      </c>
      <c r="AJ99" s="673"/>
      <c r="AK99" s="234"/>
      <c r="AM99" s="41">
        <f t="shared" si="35"/>
        <v>0</v>
      </c>
      <c r="AN99" s="41">
        <f t="shared" si="35"/>
        <v>0</v>
      </c>
      <c r="AO99" s="41">
        <f t="shared" si="35"/>
        <v>0</v>
      </c>
      <c r="AP99" s="41">
        <f t="shared" si="35"/>
        <v>0</v>
      </c>
      <c r="AQ99" s="41">
        <f t="shared" si="35"/>
        <v>0</v>
      </c>
      <c r="AR99" s="41">
        <f t="shared" si="35"/>
        <v>0</v>
      </c>
      <c r="AS99" s="41">
        <f t="shared" si="35"/>
        <v>0</v>
      </c>
      <c r="AT99" s="41">
        <f t="shared" si="35"/>
        <v>0</v>
      </c>
      <c r="AU99" s="41">
        <f t="shared" si="35"/>
        <v>0</v>
      </c>
      <c r="AV99" s="41">
        <f t="shared" si="35"/>
        <v>0</v>
      </c>
      <c r="AW99" s="41">
        <f t="shared" si="35"/>
        <v>0</v>
      </c>
      <c r="AX99" s="41">
        <f t="shared" si="35"/>
        <v>0</v>
      </c>
      <c r="AY99" s="41">
        <f t="shared" si="35"/>
        <v>0</v>
      </c>
      <c r="AZ99" s="41">
        <f t="shared" si="35"/>
        <v>0</v>
      </c>
      <c r="BA99" s="41">
        <f t="shared" si="35"/>
        <v>0</v>
      </c>
      <c r="BB99" s="41">
        <f t="shared" si="35"/>
        <v>0</v>
      </c>
      <c r="BC99" s="41">
        <f t="shared" si="36"/>
        <v>0</v>
      </c>
      <c r="BD99" s="41">
        <f t="shared" si="36"/>
        <v>0</v>
      </c>
      <c r="BE99" s="41">
        <f t="shared" si="36"/>
        <v>0</v>
      </c>
      <c r="BF99" s="41">
        <f t="shared" si="36"/>
        <v>0</v>
      </c>
      <c r="BG99" s="41">
        <f t="shared" si="36"/>
        <v>0</v>
      </c>
      <c r="BH99" s="41">
        <f t="shared" si="36"/>
        <v>0</v>
      </c>
      <c r="BI99" s="41">
        <f t="shared" si="36"/>
        <v>0</v>
      </c>
      <c r="BJ99" s="41">
        <f t="shared" si="36"/>
        <v>0</v>
      </c>
      <c r="BK99" s="41">
        <f t="shared" si="36"/>
        <v>0</v>
      </c>
      <c r="BL99" s="41">
        <f t="shared" si="36"/>
        <v>0</v>
      </c>
      <c r="BM99" s="41">
        <f t="shared" si="36"/>
        <v>0</v>
      </c>
      <c r="BN99" s="41">
        <f t="shared" si="36"/>
        <v>0</v>
      </c>
      <c r="BO99" s="41">
        <f t="shared" si="36"/>
        <v>0</v>
      </c>
      <c r="BP99" s="41">
        <f t="shared" si="36"/>
        <v>0</v>
      </c>
      <c r="BQ99" s="41">
        <f t="shared" si="36"/>
        <v>0</v>
      </c>
      <c r="BR99" s="41">
        <f t="shared" si="36"/>
        <v>0</v>
      </c>
      <c r="BS99" s="41">
        <f t="shared" si="31"/>
        <v>0</v>
      </c>
      <c r="BT99" s="41">
        <f t="shared" si="31"/>
        <v>0</v>
      </c>
      <c r="BU99" s="41">
        <f t="shared" si="31"/>
        <v>0</v>
      </c>
      <c r="BV99" s="41">
        <f t="shared" si="31"/>
        <v>0</v>
      </c>
      <c r="BW99" s="41">
        <f t="shared" si="31"/>
        <v>0</v>
      </c>
      <c r="BX99" s="41">
        <f t="shared" si="31"/>
        <v>0</v>
      </c>
      <c r="BY99" s="41">
        <f t="shared" si="31"/>
        <v>0</v>
      </c>
      <c r="BZ99" s="41">
        <f t="shared" si="31"/>
        <v>0</v>
      </c>
      <c r="CA99" s="41">
        <f t="shared" si="31"/>
        <v>0</v>
      </c>
      <c r="CB99" s="41">
        <f t="shared" si="31"/>
        <v>0</v>
      </c>
      <c r="CC99" s="41">
        <f t="shared" si="31"/>
        <v>0</v>
      </c>
      <c r="CD99" s="41">
        <f t="shared" si="31"/>
        <v>0</v>
      </c>
      <c r="CE99" s="41">
        <f t="shared" si="31"/>
        <v>0</v>
      </c>
      <c r="CF99" s="41">
        <f t="shared" si="37"/>
        <v>0</v>
      </c>
      <c r="CG99" s="41">
        <f t="shared" si="37"/>
        <v>0</v>
      </c>
      <c r="CH99" s="41">
        <f t="shared" si="37"/>
        <v>0</v>
      </c>
      <c r="CI99" s="41">
        <f t="shared" si="37"/>
        <v>0</v>
      </c>
      <c r="CJ99" s="41">
        <f t="shared" si="37"/>
        <v>0</v>
      </c>
      <c r="CK99" s="41">
        <f t="shared" si="37"/>
        <v>0</v>
      </c>
      <c r="CL99" s="41">
        <f t="shared" si="37"/>
        <v>0</v>
      </c>
      <c r="CM99" s="41">
        <f t="shared" si="37"/>
        <v>0</v>
      </c>
      <c r="CN99" s="41">
        <f t="shared" si="37"/>
        <v>0</v>
      </c>
      <c r="CO99" s="41">
        <f t="shared" si="37"/>
        <v>0</v>
      </c>
      <c r="CP99" s="41">
        <f t="shared" si="37"/>
        <v>0</v>
      </c>
      <c r="CQ99" s="41">
        <f t="shared" si="37"/>
        <v>0</v>
      </c>
      <c r="CR99" s="41">
        <f t="shared" si="37"/>
        <v>0</v>
      </c>
      <c r="CS99" s="41">
        <f t="shared" si="37"/>
        <v>0</v>
      </c>
      <c r="CT99" s="41">
        <f t="shared" si="37"/>
        <v>0</v>
      </c>
      <c r="CU99" s="41">
        <f t="shared" si="33"/>
        <v>0</v>
      </c>
      <c r="CV99" s="41">
        <f t="shared" si="33"/>
        <v>0</v>
      </c>
      <c r="CW99" s="41">
        <f t="shared" si="33"/>
        <v>0</v>
      </c>
      <c r="CX99" s="41">
        <f t="shared" si="33"/>
        <v>0</v>
      </c>
      <c r="CY99" s="41">
        <f t="shared" si="33"/>
        <v>0</v>
      </c>
      <c r="CZ99" s="41">
        <f t="shared" si="33"/>
        <v>0</v>
      </c>
      <c r="DA99" s="41">
        <f t="shared" si="33"/>
        <v>0</v>
      </c>
      <c r="DB99" s="41">
        <f t="shared" si="33"/>
        <v>0</v>
      </c>
      <c r="DC99" s="41">
        <f t="shared" si="33"/>
        <v>0</v>
      </c>
      <c r="DD99" s="41">
        <f t="shared" si="33"/>
        <v>0</v>
      </c>
    </row>
    <row r="100" spans="1:108" ht="41.95" customHeight="1">
      <c r="A100" s="675">
        <v>77</v>
      </c>
      <c r="B100" s="675"/>
      <c r="C100" s="676"/>
      <c r="D100" s="676"/>
      <c r="E100" s="676"/>
      <c r="F100" s="676"/>
      <c r="G100" s="676"/>
      <c r="H100" s="676"/>
      <c r="I100" s="676"/>
      <c r="J100" s="676"/>
      <c r="K100" s="677"/>
      <c r="L100" s="678"/>
      <c r="M100" s="678"/>
      <c r="N100" s="679"/>
      <c r="O100" s="680"/>
      <c r="P100" s="681"/>
      <c r="Q100" s="681"/>
      <c r="R100" s="681"/>
      <c r="S100" s="681"/>
      <c r="T100" s="681"/>
      <c r="U100" s="682" t="s">
        <v>81</v>
      </c>
      <c r="V100" s="682"/>
      <c r="W100" s="683"/>
      <c r="X100" s="683"/>
      <c r="Y100" s="683"/>
      <c r="Z100" s="683"/>
      <c r="AA100" s="683"/>
      <c r="AB100" s="684"/>
      <c r="AC100" s="670" t="str">
        <f t="shared" si="34"/>
        <v/>
      </c>
      <c r="AD100" s="671"/>
      <c r="AE100" s="672" t="s">
        <v>1</v>
      </c>
      <c r="AF100" s="673"/>
      <c r="AG100" s="674" t="str">
        <f t="shared" si="32"/>
        <v/>
      </c>
      <c r="AH100" s="674"/>
      <c r="AI100" s="672" t="s">
        <v>1</v>
      </c>
      <c r="AJ100" s="673"/>
      <c r="AK100" s="234"/>
      <c r="AM100" s="41">
        <f t="shared" si="35"/>
        <v>0</v>
      </c>
      <c r="AN100" s="41">
        <f t="shared" si="35"/>
        <v>0</v>
      </c>
      <c r="AO100" s="41">
        <f t="shared" si="35"/>
        <v>0</v>
      </c>
      <c r="AP100" s="41">
        <f t="shared" si="35"/>
        <v>0</v>
      </c>
      <c r="AQ100" s="41">
        <f t="shared" si="35"/>
        <v>0</v>
      </c>
      <c r="AR100" s="41">
        <f t="shared" si="35"/>
        <v>0</v>
      </c>
      <c r="AS100" s="41">
        <f t="shared" si="35"/>
        <v>0</v>
      </c>
      <c r="AT100" s="41">
        <f t="shared" si="35"/>
        <v>0</v>
      </c>
      <c r="AU100" s="41">
        <f t="shared" si="35"/>
        <v>0</v>
      </c>
      <c r="AV100" s="41">
        <f t="shared" si="35"/>
        <v>0</v>
      </c>
      <c r="AW100" s="41">
        <f t="shared" si="35"/>
        <v>0</v>
      </c>
      <c r="AX100" s="41">
        <f t="shared" si="35"/>
        <v>0</v>
      </c>
      <c r="AY100" s="41">
        <f t="shared" si="35"/>
        <v>0</v>
      </c>
      <c r="AZ100" s="41">
        <f t="shared" si="35"/>
        <v>0</v>
      </c>
      <c r="BA100" s="41">
        <f t="shared" si="35"/>
        <v>0</v>
      </c>
      <c r="BB100" s="41">
        <f t="shared" si="35"/>
        <v>0</v>
      </c>
      <c r="BC100" s="41">
        <f t="shared" si="36"/>
        <v>0</v>
      </c>
      <c r="BD100" s="41">
        <f t="shared" si="36"/>
        <v>0</v>
      </c>
      <c r="BE100" s="41">
        <f t="shared" si="36"/>
        <v>0</v>
      </c>
      <c r="BF100" s="41">
        <f t="shared" si="36"/>
        <v>0</v>
      </c>
      <c r="BG100" s="41">
        <f t="shared" si="36"/>
        <v>0</v>
      </c>
      <c r="BH100" s="41">
        <f t="shared" si="36"/>
        <v>0</v>
      </c>
      <c r="BI100" s="41">
        <f t="shared" si="36"/>
        <v>0</v>
      </c>
      <c r="BJ100" s="41">
        <f t="shared" si="36"/>
        <v>0</v>
      </c>
      <c r="BK100" s="41">
        <f t="shared" si="36"/>
        <v>0</v>
      </c>
      <c r="BL100" s="41">
        <f t="shared" si="36"/>
        <v>0</v>
      </c>
      <c r="BM100" s="41">
        <f t="shared" si="36"/>
        <v>0</v>
      </c>
      <c r="BN100" s="41">
        <f t="shared" si="36"/>
        <v>0</v>
      </c>
      <c r="BO100" s="41">
        <f t="shared" si="36"/>
        <v>0</v>
      </c>
      <c r="BP100" s="41">
        <f t="shared" si="36"/>
        <v>0</v>
      </c>
      <c r="BQ100" s="41">
        <f t="shared" si="36"/>
        <v>0</v>
      </c>
      <c r="BR100" s="41">
        <f t="shared" si="36"/>
        <v>0</v>
      </c>
      <c r="BS100" s="41">
        <f t="shared" si="31"/>
        <v>0</v>
      </c>
      <c r="BT100" s="41">
        <f t="shared" si="31"/>
        <v>0</v>
      </c>
      <c r="BU100" s="41">
        <f t="shared" si="31"/>
        <v>0</v>
      </c>
      <c r="BV100" s="41">
        <f t="shared" si="31"/>
        <v>0</v>
      </c>
      <c r="BW100" s="41">
        <f t="shared" si="31"/>
        <v>0</v>
      </c>
      <c r="BX100" s="41">
        <f t="shared" si="31"/>
        <v>0</v>
      </c>
      <c r="BY100" s="41">
        <f t="shared" si="31"/>
        <v>0</v>
      </c>
      <c r="BZ100" s="41">
        <f t="shared" si="31"/>
        <v>0</v>
      </c>
      <c r="CA100" s="41">
        <f t="shared" si="31"/>
        <v>0</v>
      </c>
      <c r="CB100" s="41">
        <f t="shared" si="31"/>
        <v>0</v>
      </c>
      <c r="CC100" s="41">
        <f t="shared" si="31"/>
        <v>0</v>
      </c>
      <c r="CD100" s="41">
        <f t="shared" si="31"/>
        <v>0</v>
      </c>
      <c r="CE100" s="41">
        <f t="shared" si="31"/>
        <v>0</v>
      </c>
      <c r="CF100" s="41">
        <f t="shared" si="37"/>
        <v>0</v>
      </c>
      <c r="CG100" s="41">
        <f t="shared" si="37"/>
        <v>0</v>
      </c>
      <c r="CH100" s="41">
        <f t="shared" si="37"/>
        <v>0</v>
      </c>
      <c r="CI100" s="41">
        <f t="shared" si="37"/>
        <v>0</v>
      </c>
      <c r="CJ100" s="41">
        <f t="shared" si="37"/>
        <v>0</v>
      </c>
      <c r="CK100" s="41">
        <f t="shared" si="37"/>
        <v>0</v>
      </c>
      <c r="CL100" s="41">
        <f t="shared" si="37"/>
        <v>0</v>
      </c>
      <c r="CM100" s="41">
        <f t="shared" si="37"/>
        <v>0</v>
      </c>
      <c r="CN100" s="41">
        <f t="shared" si="37"/>
        <v>0</v>
      </c>
      <c r="CO100" s="41">
        <f t="shared" si="37"/>
        <v>0</v>
      </c>
      <c r="CP100" s="41">
        <f t="shared" si="37"/>
        <v>0</v>
      </c>
      <c r="CQ100" s="41">
        <f t="shared" si="37"/>
        <v>0</v>
      </c>
      <c r="CR100" s="41">
        <f t="shared" si="37"/>
        <v>0</v>
      </c>
      <c r="CS100" s="41">
        <f t="shared" si="37"/>
        <v>0</v>
      </c>
      <c r="CT100" s="41">
        <f t="shared" si="37"/>
        <v>0</v>
      </c>
      <c r="CU100" s="41">
        <f t="shared" si="33"/>
        <v>0</v>
      </c>
      <c r="CV100" s="41">
        <f t="shared" si="33"/>
        <v>0</v>
      </c>
      <c r="CW100" s="41">
        <f t="shared" si="33"/>
        <v>0</v>
      </c>
      <c r="CX100" s="41">
        <f t="shared" si="33"/>
        <v>0</v>
      </c>
      <c r="CY100" s="41">
        <f t="shared" si="33"/>
        <v>0</v>
      </c>
      <c r="CZ100" s="41">
        <f t="shared" si="33"/>
        <v>0</v>
      </c>
      <c r="DA100" s="41">
        <f t="shared" si="33"/>
        <v>0</v>
      </c>
      <c r="DB100" s="41">
        <f t="shared" si="33"/>
        <v>0</v>
      </c>
      <c r="DC100" s="41">
        <f t="shared" si="33"/>
        <v>0</v>
      </c>
      <c r="DD100" s="41">
        <f t="shared" si="33"/>
        <v>0</v>
      </c>
    </row>
    <row r="101" spans="1:108" ht="41.95" customHeight="1">
      <c r="A101" s="675">
        <v>78</v>
      </c>
      <c r="B101" s="675"/>
      <c r="C101" s="676"/>
      <c r="D101" s="676"/>
      <c r="E101" s="676"/>
      <c r="F101" s="676"/>
      <c r="G101" s="676"/>
      <c r="H101" s="676"/>
      <c r="I101" s="676"/>
      <c r="J101" s="676"/>
      <c r="K101" s="677"/>
      <c r="L101" s="678"/>
      <c r="M101" s="678"/>
      <c r="N101" s="679"/>
      <c r="O101" s="680"/>
      <c r="P101" s="681"/>
      <c r="Q101" s="681"/>
      <c r="R101" s="681"/>
      <c r="S101" s="681"/>
      <c r="T101" s="681"/>
      <c r="U101" s="682" t="s">
        <v>81</v>
      </c>
      <c r="V101" s="682"/>
      <c r="W101" s="683"/>
      <c r="X101" s="683"/>
      <c r="Y101" s="683"/>
      <c r="Z101" s="683"/>
      <c r="AA101" s="683"/>
      <c r="AB101" s="684"/>
      <c r="AC101" s="670" t="str">
        <f t="shared" si="34"/>
        <v/>
      </c>
      <c r="AD101" s="671"/>
      <c r="AE101" s="672" t="s">
        <v>1</v>
      </c>
      <c r="AF101" s="673"/>
      <c r="AG101" s="674" t="str">
        <f t="shared" si="32"/>
        <v/>
      </c>
      <c r="AH101" s="674"/>
      <c r="AI101" s="672" t="s">
        <v>1</v>
      </c>
      <c r="AJ101" s="673"/>
      <c r="AK101" s="234"/>
      <c r="AM101" s="41">
        <f t="shared" si="35"/>
        <v>0</v>
      </c>
      <c r="AN101" s="41">
        <f t="shared" si="35"/>
        <v>0</v>
      </c>
      <c r="AO101" s="41">
        <f t="shared" si="35"/>
        <v>0</v>
      </c>
      <c r="AP101" s="41">
        <f t="shared" si="35"/>
        <v>0</v>
      </c>
      <c r="AQ101" s="41">
        <f t="shared" si="35"/>
        <v>0</v>
      </c>
      <c r="AR101" s="41">
        <f t="shared" si="35"/>
        <v>0</v>
      </c>
      <c r="AS101" s="41">
        <f t="shared" si="35"/>
        <v>0</v>
      </c>
      <c r="AT101" s="41">
        <f t="shared" si="35"/>
        <v>0</v>
      </c>
      <c r="AU101" s="41">
        <f t="shared" si="35"/>
        <v>0</v>
      </c>
      <c r="AV101" s="41">
        <f t="shared" si="35"/>
        <v>0</v>
      </c>
      <c r="AW101" s="41">
        <f t="shared" si="35"/>
        <v>0</v>
      </c>
      <c r="AX101" s="41">
        <f t="shared" si="35"/>
        <v>0</v>
      </c>
      <c r="AY101" s="41">
        <f t="shared" si="35"/>
        <v>0</v>
      </c>
      <c r="AZ101" s="41">
        <f t="shared" si="35"/>
        <v>0</v>
      </c>
      <c r="BA101" s="41">
        <f t="shared" si="35"/>
        <v>0</v>
      </c>
      <c r="BB101" s="41">
        <f t="shared" si="35"/>
        <v>0</v>
      </c>
      <c r="BC101" s="41">
        <f t="shared" si="36"/>
        <v>0</v>
      </c>
      <c r="BD101" s="41">
        <f t="shared" si="36"/>
        <v>0</v>
      </c>
      <c r="BE101" s="41">
        <f t="shared" si="36"/>
        <v>0</v>
      </c>
      <c r="BF101" s="41">
        <f t="shared" si="36"/>
        <v>0</v>
      </c>
      <c r="BG101" s="41">
        <f t="shared" si="36"/>
        <v>0</v>
      </c>
      <c r="BH101" s="41">
        <f t="shared" si="36"/>
        <v>0</v>
      </c>
      <c r="BI101" s="41">
        <f t="shared" si="36"/>
        <v>0</v>
      </c>
      <c r="BJ101" s="41">
        <f t="shared" si="36"/>
        <v>0</v>
      </c>
      <c r="BK101" s="41">
        <f t="shared" si="36"/>
        <v>0</v>
      </c>
      <c r="BL101" s="41">
        <f t="shared" si="36"/>
        <v>0</v>
      </c>
      <c r="BM101" s="41">
        <f t="shared" si="36"/>
        <v>0</v>
      </c>
      <c r="BN101" s="41">
        <f t="shared" si="36"/>
        <v>0</v>
      </c>
      <c r="BO101" s="41">
        <f t="shared" si="36"/>
        <v>0</v>
      </c>
      <c r="BP101" s="41">
        <f t="shared" si="36"/>
        <v>0</v>
      </c>
      <c r="BQ101" s="41">
        <f t="shared" si="36"/>
        <v>0</v>
      </c>
      <c r="BR101" s="41">
        <f t="shared" si="36"/>
        <v>0</v>
      </c>
      <c r="BS101" s="41">
        <f t="shared" si="31"/>
        <v>0</v>
      </c>
      <c r="BT101" s="41">
        <f t="shared" si="31"/>
        <v>0</v>
      </c>
      <c r="BU101" s="41">
        <f t="shared" si="31"/>
        <v>0</v>
      </c>
      <c r="BV101" s="41">
        <f t="shared" si="31"/>
        <v>0</v>
      </c>
      <c r="BW101" s="41">
        <f t="shared" si="31"/>
        <v>0</v>
      </c>
      <c r="BX101" s="41">
        <f t="shared" si="31"/>
        <v>0</v>
      </c>
      <c r="BY101" s="41">
        <f t="shared" si="31"/>
        <v>0</v>
      </c>
      <c r="BZ101" s="41">
        <f t="shared" si="31"/>
        <v>0</v>
      </c>
      <c r="CA101" s="41">
        <f t="shared" si="31"/>
        <v>0</v>
      </c>
      <c r="CB101" s="41">
        <f t="shared" si="31"/>
        <v>0</v>
      </c>
      <c r="CC101" s="41">
        <f t="shared" si="31"/>
        <v>0</v>
      </c>
      <c r="CD101" s="41">
        <f t="shared" si="31"/>
        <v>0</v>
      </c>
      <c r="CE101" s="41">
        <f t="shared" si="31"/>
        <v>0</v>
      </c>
      <c r="CF101" s="41">
        <f t="shared" si="37"/>
        <v>0</v>
      </c>
      <c r="CG101" s="41">
        <f t="shared" si="37"/>
        <v>0</v>
      </c>
      <c r="CH101" s="41">
        <f t="shared" si="37"/>
        <v>0</v>
      </c>
      <c r="CI101" s="41">
        <f t="shared" si="37"/>
        <v>0</v>
      </c>
      <c r="CJ101" s="41">
        <f t="shared" si="37"/>
        <v>0</v>
      </c>
      <c r="CK101" s="41">
        <f t="shared" si="37"/>
        <v>0</v>
      </c>
      <c r="CL101" s="41">
        <f t="shared" si="37"/>
        <v>0</v>
      </c>
      <c r="CM101" s="41">
        <f t="shared" si="37"/>
        <v>0</v>
      </c>
      <c r="CN101" s="41">
        <f t="shared" si="37"/>
        <v>0</v>
      </c>
      <c r="CO101" s="41">
        <f t="shared" si="37"/>
        <v>0</v>
      </c>
      <c r="CP101" s="41">
        <f t="shared" si="37"/>
        <v>0</v>
      </c>
      <c r="CQ101" s="41">
        <f t="shared" si="37"/>
        <v>0</v>
      </c>
      <c r="CR101" s="41">
        <f t="shared" si="37"/>
        <v>0</v>
      </c>
      <c r="CS101" s="41">
        <f t="shared" si="37"/>
        <v>0</v>
      </c>
      <c r="CT101" s="41">
        <f t="shared" si="37"/>
        <v>0</v>
      </c>
      <c r="CU101" s="41">
        <f t="shared" si="33"/>
        <v>0</v>
      </c>
      <c r="CV101" s="41">
        <f t="shared" si="33"/>
        <v>0</v>
      </c>
      <c r="CW101" s="41">
        <f t="shared" si="33"/>
        <v>0</v>
      </c>
      <c r="CX101" s="41">
        <f t="shared" si="33"/>
        <v>0</v>
      </c>
      <c r="CY101" s="41">
        <f t="shared" si="33"/>
        <v>0</v>
      </c>
      <c r="CZ101" s="41">
        <f t="shared" si="33"/>
        <v>0</v>
      </c>
      <c r="DA101" s="41">
        <f t="shared" si="33"/>
        <v>0</v>
      </c>
      <c r="DB101" s="41">
        <f t="shared" si="33"/>
        <v>0</v>
      </c>
      <c r="DC101" s="41">
        <f t="shared" si="33"/>
        <v>0</v>
      </c>
      <c r="DD101" s="41">
        <f t="shared" si="33"/>
        <v>0</v>
      </c>
    </row>
    <row r="102" spans="1:108" ht="41.95" customHeight="1">
      <c r="A102" s="675">
        <v>79</v>
      </c>
      <c r="B102" s="675"/>
      <c r="C102" s="676"/>
      <c r="D102" s="676"/>
      <c r="E102" s="676"/>
      <c r="F102" s="676"/>
      <c r="G102" s="676"/>
      <c r="H102" s="676"/>
      <c r="I102" s="676"/>
      <c r="J102" s="676"/>
      <c r="K102" s="677"/>
      <c r="L102" s="678"/>
      <c r="M102" s="678"/>
      <c r="N102" s="679"/>
      <c r="O102" s="680"/>
      <c r="P102" s="681"/>
      <c r="Q102" s="681"/>
      <c r="R102" s="681"/>
      <c r="S102" s="681"/>
      <c r="T102" s="681"/>
      <c r="U102" s="682" t="s">
        <v>81</v>
      </c>
      <c r="V102" s="682"/>
      <c r="W102" s="683"/>
      <c r="X102" s="683"/>
      <c r="Y102" s="683"/>
      <c r="Z102" s="683"/>
      <c r="AA102" s="683"/>
      <c r="AB102" s="684"/>
      <c r="AC102" s="670" t="str">
        <f t="shared" si="34"/>
        <v/>
      </c>
      <c r="AD102" s="671"/>
      <c r="AE102" s="672" t="s">
        <v>1</v>
      </c>
      <c r="AF102" s="673"/>
      <c r="AG102" s="674" t="str">
        <f t="shared" si="32"/>
        <v/>
      </c>
      <c r="AH102" s="674"/>
      <c r="AI102" s="672" t="s">
        <v>1</v>
      </c>
      <c r="AJ102" s="673"/>
      <c r="AK102" s="234"/>
      <c r="AM102" s="41">
        <f t="shared" si="35"/>
        <v>0</v>
      </c>
      <c r="AN102" s="41">
        <f t="shared" si="35"/>
        <v>0</v>
      </c>
      <c r="AO102" s="41">
        <f t="shared" si="35"/>
        <v>0</v>
      </c>
      <c r="AP102" s="41">
        <f t="shared" si="35"/>
        <v>0</v>
      </c>
      <c r="AQ102" s="41">
        <f t="shared" si="35"/>
        <v>0</v>
      </c>
      <c r="AR102" s="41">
        <f t="shared" si="35"/>
        <v>0</v>
      </c>
      <c r="AS102" s="41">
        <f t="shared" si="35"/>
        <v>0</v>
      </c>
      <c r="AT102" s="41">
        <f t="shared" si="35"/>
        <v>0</v>
      </c>
      <c r="AU102" s="41">
        <f t="shared" si="35"/>
        <v>0</v>
      </c>
      <c r="AV102" s="41">
        <f t="shared" si="35"/>
        <v>0</v>
      </c>
      <c r="AW102" s="41">
        <f t="shared" si="35"/>
        <v>0</v>
      </c>
      <c r="AX102" s="41">
        <f t="shared" si="35"/>
        <v>0</v>
      </c>
      <c r="AY102" s="41">
        <f t="shared" si="35"/>
        <v>0</v>
      </c>
      <c r="AZ102" s="41">
        <f t="shared" si="35"/>
        <v>0</v>
      </c>
      <c r="BA102" s="41">
        <f t="shared" si="35"/>
        <v>0</v>
      </c>
      <c r="BB102" s="41">
        <f t="shared" si="35"/>
        <v>0</v>
      </c>
      <c r="BC102" s="41">
        <f t="shared" si="36"/>
        <v>0</v>
      </c>
      <c r="BD102" s="41">
        <f t="shared" si="36"/>
        <v>0</v>
      </c>
      <c r="BE102" s="41">
        <f t="shared" si="36"/>
        <v>0</v>
      </c>
      <c r="BF102" s="41">
        <f t="shared" si="36"/>
        <v>0</v>
      </c>
      <c r="BG102" s="41">
        <f t="shared" si="36"/>
        <v>0</v>
      </c>
      <c r="BH102" s="41">
        <f t="shared" si="36"/>
        <v>0</v>
      </c>
      <c r="BI102" s="41">
        <f t="shared" si="36"/>
        <v>0</v>
      </c>
      <c r="BJ102" s="41">
        <f t="shared" si="36"/>
        <v>0</v>
      </c>
      <c r="BK102" s="41">
        <f t="shared" si="36"/>
        <v>0</v>
      </c>
      <c r="BL102" s="41">
        <f t="shared" si="36"/>
        <v>0</v>
      </c>
      <c r="BM102" s="41">
        <f t="shared" si="36"/>
        <v>0</v>
      </c>
      <c r="BN102" s="41">
        <f t="shared" si="36"/>
        <v>0</v>
      </c>
      <c r="BO102" s="41">
        <f t="shared" si="36"/>
        <v>0</v>
      </c>
      <c r="BP102" s="41">
        <f t="shared" si="36"/>
        <v>0</v>
      </c>
      <c r="BQ102" s="41">
        <f t="shared" si="36"/>
        <v>0</v>
      </c>
      <c r="BR102" s="41">
        <f t="shared" si="36"/>
        <v>0</v>
      </c>
      <c r="BS102" s="41">
        <f t="shared" si="31"/>
        <v>0</v>
      </c>
      <c r="BT102" s="41">
        <f t="shared" si="31"/>
        <v>0</v>
      </c>
      <c r="BU102" s="41">
        <f t="shared" si="31"/>
        <v>0</v>
      </c>
      <c r="BV102" s="41">
        <f t="shared" si="31"/>
        <v>0</v>
      </c>
      <c r="BW102" s="41">
        <f t="shared" si="31"/>
        <v>0</v>
      </c>
      <c r="BX102" s="41">
        <f t="shared" si="31"/>
        <v>0</v>
      </c>
      <c r="BY102" s="41">
        <f t="shared" si="31"/>
        <v>0</v>
      </c>
      <c r="BZ102" s="41">
        <f t="shared" si="31"/>
        <v>0</v>
      </c>
      <c r="CA102" s="41">
        <f t="shared" si="31"/>
        <v>0</v>
      </c>
      <c r="CB102" s="41">
        <f t="shared" si="31"/>
        <v>0</v>
      </c>
      <c r="CC102" s="41">
        <f t="shared" si="31"/>
        <v>0</v>
      </c>
      <c r="CD102" s="41">
        <f t="shared" si="31"/>
        <v>0</v>
      </c>
      <c r="CE102" s="41">
        <f t="shared" si="31"/>
        <v>0</v>
      </c>
      <c r="CF102" s="41">
        <f t="shared" si="37"/>
        <v>0</v>
      </c>
      <c r="CG102" s="41">
        <f t="shared" si="37"/>
        <v>0</v>
      </c>
      <c r="CH102" s="41">
        <f t="shared" si="37"/>
        <v>0</v>
      </c>
      <c r="CI102" s="41">
        <f t="shared" si="37"/>
        <v>0</v>
      </c>
      <c r="CJ102" s="41">
        <f t="shared" si="37"/>
        <v>0</v>
      </c>
      <c r="CK102" s="41">
        <f t="shared" si="37"/>
        <v>0</v>
      </c>
      <c r="CL102" s="41">
        <f t="shared" si="37"/>
        <v>0</v>
      </c>
      <c r="CM102" s="41">
        <f t="shared" si="37"/>
        <v>0</v>
      </c>
      <c r="CN102" s="41">
        <f t="shared" si="37"/>
        <v>0</v>
      </c>
      <c r="CO102" s="41">
        <f t="shared" si="37"/>
        <v>0</v>
      </c>
      <c r="CP102" s="41">
        <f t="shared" si="37"/>
        <v>0</v>
      </c>
      <c r="CQ102" s="41">
        <f t="shared" si="37"/>
        <v>0</v>
      </c>
      <c r="CR102" s="41">
        <f t="shared" si="37"/>
        <v>0</v>
      </c>
      <c r="CS102" s="41">
        <f t="shared" si="37"/>
        <v>0</v>
      </c>
      <c r="CT102" s="41">
        <f t="shared" si="37"/>
        <v>0</v>
      </c>
      <c r="CU102" s="41">
        <f t="shared" si="33"/>
        <v>0</v>
      </c>
      <c r="CV102" s="41">
        <f t="shared" si="33"/>
        <v>0</v>
      </c>
      <c r="CW102" s="41">
        <f t="shared" si="33"/>
        <v>0</v>
      </c>
      <c r="CX102" s="41">
        <f t="shared" si="33"/>
        <v>0</v>
      </c>
      <c r="CY102" s="41">
        <f t="shared" si="33"/>
        <v>0</v>
      </c>
      <c r="CZ102" s="41">
        <f t="shared" si="33"/>
        <v>0</v>
      </c>
      <c r="DA102" s="41">
        <f t="shared" si="33"/>
        <v>0</v>
      </c>
      <c r="DB102" s="41">
        <f t="shared" si="33"/>
        <v>0</v>
      </c>
      <c r="DC102" s="41">
        <f t="shared" si="33"/>
        <v>0</v>
      </c>
      <c r="DD102" s="41">
        <f t="shared" si="33"/>
        <v>0</v>
      </c>
    </row>
    <row r="103" spans="1:108" ht="41.95" customHeight="1">
      <c r="A103" s="675">
        <v>80</v>
      </c>
      <c r="B103" s="675"/>
      <c r="C103" s="676"/>
      <c r="D103" s="676"/>
      <c r="E103" s="676"/>
      <c r="F103" s="676"/>
      <c r="G103" s="676"/>
      <c r="H103" s="676"/>
      <c r="I103" s="676"/>
      <c r="J103" s="676"/>
      <c r="K103" s="677"/>
      <c r="L103" s="678"/>
      <c r="M103" s="678"/>
      <c r="N103" s="679"/>
      <c r="O103" s="680"/>
      <c r="P103" s="681"/>
      <c r="Q103" s="681"/>
      <c r="R103" s="681"/>
      <c r="S103" s="681"/>
      <c r="T103" s="681"/>
      <c r="U103" s="682" t="s">
        <v>81</v>
      </c>
      <c r="V103" s="682"/>
      <c r="W103" s="683"/>
      <c r="X103" s="683"/>
      <c r="Y103" s="683"/>
      <c r="Z103" s="683"/>
      <c r="AA103" s="683"/>
      <c r="AB103" s="684"/>
      <c r="AC103" s="670" t="str">
        <f t="shared" si="34"/>
        <v/>
      </c>
      <c r="AD103" s="671"/>
      <c r="AE103" s="672" t="s">
        <v>1</v>
      </c>
      <c r="AF103" s="673"/>
      <c r="AG103" s="674" t="str">
        <f t="shared" si="32"/>
        <v/>
      </c>
      <c r="AH103" s="674"/>
      <c r="AI103" s="672" t="s">
        <v>1</v>
      </c>
      <c r="AJ103" s="673"/>
      <c r="AK103" s="234"/>
      <c r="AM103" s="41">
        <f t="shared" si="35"/>
        <v>0</v>
      </c>
      <c r="AN103" s="41">
        <f t="shared" si="35"/>
        <v>0</v>
      </c>
      <c r="AO103" s="41">
        <f t="shared" si="35"/>
        <v>0</v>
      </c>
      <c r="AP103" s="41">
        <f t="shared" si="35"/>
        <v>0</v>
      </c>
      <c r="AQ103" s="41">
        <f t="shared" si="35"/>
        <v>0</v>
      </c>
      <c r="AR103" s="41">
        <f t="shared" si="35"/>
        <v>0</v>
      </c>
      <c r="AS103" s="41">
        <f t="shared" si="35"/>
        <v>0</v>
      </c>
      <c r="AT103" s="41">
        <f t="shared" si="35"/>
        <v>0</v>
      </c>
      <c r="AU103" s="41">
        <f t="shared" si="35"/>
        <v>0</v>
      </c>
      <c r="AV103" s="41">
        <f t="shared" si="35"/>
        <v>0</v>
      </c>
      <c r="AW103" s="41">
        <f t="shared" si="35"/>
        <v>0</v>
      </c>
      <c r="AX103" s="41">
        <f t="shared" si="35"/>
        <v>0</v>
      </c>
      <c r="AY103" s="41">
        <f t="shared" si="35"/>
        <v>0</v>
      </c>
      <c r="AZ103" s="41">
        <f t="shared" si="35"/>
        <v>0</v>
      </c>
      <c r="BA103" s="41">
        <f t="shared" si="35"/>
        <v>0</v>
      </c>
      <c r="BB103" s="41">
        <f t="shared" si="35"/>
        <v>0</v>
      </c>
      <c r="BC103" s="41">
        <f t="shared" si="36"/>
        <v>0</v>
      </c>
      <c r="BD103" s="41">
        <f t="shared" si="36"/>
        <v>0</v>
      </c>
      <c r="BE103" s="41">
        <f t="shared" si="36"/>
        <v>0</v>
      </c>
      <c r="BF103" s="41">
        <f t="shared" si="36"/>
        <v>0</v>
      </c>
      <c r="BG103" s="41">
        <f t="shared" si="36"/>
        <v>0</v>
      </c>
      <c r="BH103" s="41">
        <f t="shared" si="36"/>
        <v>0</v>
      </c>
      <c r="BI103" s="41">
        <f t="shared" si="36"/>
        <v>0</v>
      </c>
      <c r="BJ103" s="41">
        <f t="shared" si="36"/>
        <v>0</v>
      </c>
      <c r="BK103" s="41">
        <f t="shared" si="36"/>
        <v>0</v>
      </c>
      <c r="BL103" s="41">
        <f t="shared" si="36"/>
        <v>0</v>
      </c>
      <c r="BM103" s="41">
        <f t="shared" si="36"/>
        <v>0</v>
      </c>
      <c r="BN103" s="41">
        <f t="shared" si="36"/>
        <v>0</v>
      </c>
      <c r="BO103" s="41">
        <f t="shared" si="36"/>
        <v>0</v>
      </c>
      <c r="BP103" s="41">
        <f t="shared" si="36"/>
        <v>0</v>
      </c>
      <c r="BQ103" s="41">
        <f t="shared" si="36"/>
        <v>0</v>
      </c>
      <c r="BR103" s="41">
        <f t="shared" si="36"/>
        <v>0</v>
      </c>
      <c r="BS103" s="41">
        <f t="shared" si="31"/>
        <v>0</v>
      </c>
      <c r="BT103" s="41">
        <f t="shared" si="31"/>
        <v>0</v>
      </c>
      <c r="BU103" s="41">
        <f t="shared" si="31"/>
        <v>0</v>
      </c>
      <c r="BV103" s="41">
        <f t="shared" si="31"/>
        <v>0</v>
      </c>
      <c r="BW103" s="41">
        <f t="shared" si="31"/>
        <v>0</v>
      </c>
      <c r="BX103" s="41">
        <f t="shared" si="31"/>
        <v>0</v>
      </c>
      <c r="BY103" s="41">
        <f t="shared" si="31"/>
        <v>0</v>
      </c>
      <c r="BZ103" s="41">
        <f t="shared" si="31"/>
        <v>0</v>
      </c>
      <c r="CA103" s="41">
        <f t="shared" si="31"/>
        <v>0</v>
      </c>
      <c r="CB103" s="41">
        <f t="shared" si="31"/>
        <v>0</v>
      </c>
      <c r="CC103" s="41">
        <f t="shared" si="31"/>
        <v>0</v>
      </c>
      <c r="CD103" s="41">
        <f t="shared" si="31"/>
        <v>0</v>
      </c>
      <c r="CE103" s="41">
        <f t="shared" si="31"/>
        <v>0</v>
      </c>
      <c r="CF103" s="41">
        <f t="shared" si="37"/>
        <v>0</v>
      </c>
      <c r="CG103" s="41">
        <f t="shared" si="37"/>
        <v>0</v>
      </c>
      <c r="CH103" s="41">
        <f t="shared" si="37"/>
        <v>0</v>
      </c>
      <c r="CI103" s="41">
        <f t="shared" si="37"/>
        <v>0</v>
      </c>
      <c r="CJ103" s="41">
        <f t="shared" si="37"/>
        <v>0</v>
      </c>
      <c r="CK103" s="41">
        <f t="shared" si="37"/>
        <v>0</v>
      </c>
      <c r="CL103" s="41">
        <f t="shared" si="37"/>
        <v>0</v>
      </c>
      <c r="CM103" s="41">
        <f t="shared" si="37"/>
        <v>0</v>
      </c>
      <c r="CN103" s="41">
        <f t="shared" si="37"/>
        <v>0</v>
      </c>
      <c r="CO103" s="41">
        <f t="shared" si="37"/>
        <v>0</v>
      </c>
      <c r="CP103" s="41">
        <f t="shared" si="37"/>
        <v>0</v>
      </c>
      <c r="CQ103" s="41">
        <f t="shared" si="37"/>
        <v>0</v>
      </c>
      <c r="CR103" s="41">
        <f t="shared" si="37"/>
        <v>0</v>
      </c>
      <c r="CS103" s="41">
        <f t="shared" si="37"/>
        <v>0</v>
      </c>
      <c r="CT103" s="41">
        <f t="shared" si="37"/>
        <v>0</v>
      </c>
      <c r="CU103" s="41">
        <f t="shared" si="33"/>
        <v>0</v>
      </c>
      <c r="CV103" s="41">
        <f t="shared" si="33"/>
        <v>0</v>
      </c>
      <c r="CW103" s="41">
        <f t="shared" si="33"/>
        <v>0</v>
      </c>
      <c r="CX103" s="41">
        <f t="shared" si="33"/>
        <v>0</v>
      </c>
      <c r="CY103" s="41">
        <f t="shared" si="33"/>
        <v>0</v>
      </c>
      <c r="CZ103" s="41">
        <f t="shared" si="33"/>
        <v>0</v>
      </c>
      <c r="DA103" s="41">
        <f t="shared" si="33"/>
        <v>0</v>
      </c>
      <c r="DB103" s="41">
        <f t="shared" si="33"/>
        <v>0</v>
      </c>
      <c r="DC103" s="41">
        <f t="shared" si="33"/>
        <v>0</v>
      </c>
      <c r="DD103" s="41">
        <f t="shared" si="33"/>
        <v>0</v>
      </c>
    </row>
    <row r="104" spans="1:108" ht="41.95" customHeight="1">
      <c r="A104" s="675">
        <v>81</v>
      </c>
      <c r="B104" s="675"/>
      <c r="C104" s="676"/>
      <c r="D104" s="676"/>
      <c r="E104" s="676"/>
      <c r="F104" s="676"/>
      <c r="G104" s="676"/>
      <c r="H104" s="676"/>
      <c r="I104" s="676"/>
      <c r="J104" s="676"/>
      <c r="K104" s="677"/>
      <c r="L104" s="678"/>
      <c r="M104" s="678"/>
      <c r="N104" s="679"/>
      <c r="O104" s="680"/>
      <c r="P104" s="681"/>
      <c r="Q104" s="681"/>
      <c r="R104" s="681"/>
      <c r="S104" s="681"/>
      <c r="T104" s="681"/>
      <c r="U104" s="682" t="s">
        <v>81</v>
      </c>
      <c r="V104" s="682"/>
      <c r="W104" s="683"/>
      <c r="X104" s="683"/>
      <c r="Y104" s="683"/>
      <c r="Z104" s="683"/>
      <c r="AA104" s="683"/>
      <c r="AB104" s="684"/>
      <c r="AC104" s="670" t="str">
        <f t="shared" si="34"/>
        <v/>
      </c>
      <c r="AD104" s="671"/>
      <c r="AE104" s="672" t="s">
        <v>1</v>
      </c>
      <c r="AF104" s="673"/>
      <c r="AG104" s="674" t="str">
        <f t="shared" si="32"/>
        <v/>
      </c>
      <c r="AH104" s="674"/>
      <c r="AI104" s="672" t="s">
        <v>1</v>
      </c>
      <c r="AJ104" s="673"/>
      <c r="AK104" s="234"/>
      <c r="AM104" s="41">
        <f t="shared" si="35"/>
        <v>0</v>
      </c>
      <c r="AN104" s="41">
        <f t="shared" si="35"/>
        <v>0</v>
      </c>
      <c r="AO104" s="41">
        <f t="shared" si="35"/>
        <v>0</v>
      </c>
      <c r="AP104" s="41">
        <f t="shared" si="35"/>
        <v>0</v>
      </c>
      <c r="AQ104" s="41">
        <f t="shared" si="35"/>
        <v>0</v>
      </c>
      <c r="AR104" s="41">
        <f t="shared" si="35"/>
        <v>0</v>
      </c>
      <c r="AS104" s="41">
        <f t="shared" si="35"/>
        <v>0</v>
      </c>
      <c r="AT104" s="41">
        <f t="shared" si="35"/>
        <v>0</v>
      </c>
      <c r="AU104" s="41">
        <f t="shared" si="35"/>
        <v>0</v>
      </c>
      <c r="AV104" s="41">
        <f t="shared" si="35"/>
        <v>0</v>
      </c>
      <c r="AW104" s="41">
        <f t="shared" si="35"/>
        <v>0</v>
      </c>
      <c r="AX104" s="41">
        <f t="shared" si="35"/>
        <v>0</v>
      </c>
      <c r="AY104" s="41">
        <f t="shared" si="35"/>
        <v>0</v>
      </c>
      <c r="AZ104" s="41">
        <f t="shared" si="35"/>
        <v>0</v>
      </c>
      <c r="BA104" s="41">
        <f t="shared" si="35"/>
        <v>0</v>
      </c>
      <c r="BB104" s="41">
        <f t="shared" si="35"/>
        <v>0</v>
      </c>
      <c r="BC104" s="41">
        <f t="shared" si="36"/>
        <v>0</v>
      </c>
      <c r="BD104" s="41">
        <f t="shared" si="36"/>
        <v>0</v>
      </c>
      <c r="BE104" s="41">
        <f t="shared" si="36"/>
        <v>0</v>
      </c>
      <c r="BF104" s="41">
        <f t="shared" si="36"/>
        <v>0</v>
      </c>
      <c r="BG104" s="41">
        <f t="shared" si="36"/>
        <v>0</v>
      </c>
      <c r="BH104" s="41">
        <f t="shared" si="36"/>
        <v>0</v>
      </c>
      <c r="BI104" s="41">
        <f t="shared" si="36"/>
        <v>0</v>
      </c>
      <c r="BJ104" s="41">
        <f t="shared" si="36"/>
        <v>0</v>
      </c>
      <c r="BK104" s="41">
        <f t="shared" si="36"/>
        <v>0</v>
      </c>
      <c r="BL104" s="41">
        <f t="shared" si="36"/>
        <v>0</v>
      </c>
      <c r="BM104" s="41">
        <f t="shared" si="36"/>
        <v>0</v>
      </c>
      <c r="BN104" s="41">
        <f t="shared" si="36"/>
        <v>0</v>
      </c>
      <c r="BO104" s="41">
        <f t="shared" si="36"/>
        <v>0</v>
      </c>
      <c r="BP104" s="41">
        <f t="shared" si="36"/>
        <v>0</v>
      </c>
      <c r="BQ104" s="41">
        <f t="shared" si="36"/>
        <v>0</v>
      </c>
      <c r="BR104" s="41">
        <f t="shared" si="36"/>
        <v>0</v>
      </c>
      <c r="BS104" s="41">
        <f t="shared" si="31"/>
        <v>0</v>
      </c>
      <c r="BT104" s="41">
        <f t="shared" si="31"/>
        <v>0</v>
      </c>
      <c r="BU104" s="41">
        <f t="shared" si="31"/>
        <v>0</v>
      </c>
      <c r="BV104" s="41">
        <f t="shared" si="31"/>
        <v>0</v>
      </c>
      <c r="BW104" s="41">
        <f t="shared" si="31"/>
        <v>0</v>
      </c>
      <c r="BX104" s="41">
        <f t="shared" si="31"/>
        <v>0</v>
      </c>
      <c r="BY104" s="41">
        <f t="shared" si="31"/>
        <v>0</v>
      </c>
      <c r="BZ104" s="41">
        <f t="shared" si="31"/>
        <v>0</v>
      </c>
      <c r="CA104" s="41">
        <f t="shared" si="31"/>
        <v>0</v>
      </c>
      <c r="CB104" s="41">
        <f t="shared" si="31"/>
        <v>0</v>
      </c>
      <c r="CC104" s="41">
        <f t="shared" si="31"/>
        <v>0</v>
      </c>
      <c r="CD104" s="41">
        <f t="shared" ref="BS104:CH123" si="38">IF(CD$23-$O104+1&lt;=15,IF(CD$23&gt;=$O104,IF(CD$23&lt;=$W104,1,0),0),0)</f>
        <v>0</v>
      </c>
      <c r="CE104" s="41">
        <f t="shared" si="38"/>
        <v>0</v>
      </c>
      <c r="CF104" s="41">
        <f t="shared" si="38"/>
        <v>0</v>
      </c>
      <c r="CG104" s="41">
        <f t="shared" si="38"/>
        <v>0</v>
      </c>
      <c r="CH104" s="41">
        <f t="shared" si="38"/>
        <v>0</v>
      </c>
      <c r="CI104" s="41">
        <f t="shared" si="37"/>
        <v>0</v>
      </c>
      <c r="CJ104" s="41">
        <f t="shared" si="37"/>
        <v>0</v>
      </c>
      <c r="CK104" s="41">
        <f t="shared" si="37"/>
        <v>0</v>
      </c>
      <c r="CL104" s="41">
        <f t="shared" si="37"/>
        <v>0</v>
      </c>
      <c r="CM104" s="41">
        <f t="shared" si="37"/>
        <v>0</v>
      </c>
      <c r="CN104" s="41">
        <f t="shared" si="37"/>
        <v>0</v>
      </c>
      <c r="CO104" s="41">
        <f t="shared" si="37"/>
        <v>0</v>
      </c>
      <c r="CP104" s="41">
        <f t="shared" si="37"/>
        <v>0</v>
      </c>
      <c r="CQ104" s="41">
        <f t="shared" si="37"/>
        <v>0</v>
      </c>
      <c r="CR104" s="41">
        <f t="shared" si="37"/>
        <v>0</v>
      </c>
      <c r="CS104" s="41">
        <f t="shared" si="37"/>
        <v>0</v>
      </c>
      <c r="CT104" s="41">
        <f t="shared" si="37"/>
        <v>0</v>
      </c>
      <c r="CU104" s="41">
        <f t="shared" ref="CU104:DD119" si="39">IF(CU$23-$O104+1&lt;=15,IF(CU$23&gt;=$O104,IF(CU$23&lt;=$W104,1,0),0),0)</f>
        <v>0</v>
      </c>
      <c r="CV104" s="41">
        <f t="shared" si="39"/>
        <v>0</v>
      </c>
      <c r="CW104" s="41">
        <f t="shared" si="39"/>
        <v>0</v>
      </c>
      <c r="CX104" s="41">
        <f t="shared" si="39"/>
        <v>0</v>
      </c>
      <c r="CY104" s="41">
        <f t="shared" si="39"/>
        <v>0</v>
      </c>
      <c r="CZ104" s="41">
        <f t="shared" si="39"/>
        <v>0</v>
      </c>
      <c r="DA104" s="41">
        <f t="shared" si="39"/>
        <v>0</v>
      </c>
      <c r="DB104" s="41">
        <f t="shared" si="39"/>
        <v>0</v>
      </c>
      <c r="DC104" s="41">
        <f t="shared" si="39"/>
        <v>0</v>
      </c>
      <c r="DD104" s="41">
        <f t="shared" si="39"/>
        <v>0</v>
      </c>
    </row>
    <row r="105" spans="1:108" ht="41.95" customHeight="1">
      <c r="A105" s="675">
        <v>82</v>
      </c>
      <c r="B105" s="675"/>
      <c r="C105" s="676"/>
      <c r="D105" s="676"/>
      <c r="E105" s="676"/>
      <c r="F105" s="676"/>
      <c r="G105" s="676"/>
      <c r="H105" s="676"/>
      <c r="I105" s="676"/>
      <c r="J105" s="676"/>
      <c r="K105" s="677"/>
      <c r="L105" s="678"/>
      <c r="M105" s="678"/>
      <c r="N105" s="679"/>
      <c r="O105" s="680"/>
      <c r="P105" s="681"/>
      <c r="Q105" s="681"/>
      <c r="R105" s="681"/>
      <c r="S105" s="681"/>
      <c r="T105" s="681"/>
      <c r="U105" s="682" t="s">
        <v>81</v>
      </c>
      <c r="V105" s="682"/>
      <c r="W105" s="683"/>
      <c r="X105" s="683"/>
      <c r="Y105" s="683"/>
      <c r="Z105" s="683"/>
      <c r="AA105" s="683"/>
      <c r="AB105" s="684"/>
      <c r="AC105" s="670" t="str">
        <f t="shared" si="34"/>
        <v/>
      </c>
      <c r="AD105" s="671"/>
      <c r="AE105" s="672" t="s">
        <v>1</v>
      </c>
      <c r="AF105" s="673"/>
      <c r="AG105" s="674" t="str">
        <f t="shared" si="32"/>
        <v/>
      </c>
      <c r="AH105" s="674"/>
      <c r="AI105" s="672" t="s">
        <v>1</v>
      </c>
      <c r="AJ105" s="673"/>
      <c r="AK105" s="234"/>
      <c r="AM105" s="41">
        <f t="shared" si="35"/>
        <v>0</v>
      </c>
      <c r="AN105" s="41">
        <f t="shared" si="35"/>
        <v>0</v>
      </c>
      <c r="AO105" s="41">
        <f t="shared" si="35"/>
        <v>0</v>
      </c>
      <c r="AP105" s="41">
        <f t="shared" si="35"/>
        <v>0</v>
      </c>
      <c r="AQ105" s="41">
        <f t="shared" si="35"/>
        <v>0</v>
      </c>
      <c r="AR105" s="41">
        <f t="shared" si="35"/>
        <v>0</v>
      </c>
      <c r="AS105" s="41">
        <f t="shared" si="35"/>
        <v>0</v>
      </c>
      <c r="AT105" s="41">
        <f t="shared" si="35"/>
        <v>0</v>
      </c>
      <c r="AU105" s="41">
        <f t="shared" si="35"/>
        <v>0</v>
      </c>
      <c r="AV105" s="41">
        <f t="shared" si="35"/>
        <v>0</v>
      </c>
      <c r="AW105" s="41">
        <f t="shared" si="35"/>
        <v>0</v>
      </c>
      <c r="AX105" s="41">
        <f t="shared" si="35"/>
        <v>0</v>
      </c>
      <c r="AY105" s="41">
        <f t="shared" si="35"/>
        <v>0</v>
      </c>
      <c r="AZ105" s="41">
        <f t="shared" si="35"/>
        <v>0</v>
      </c>
      <c r="BA105" s="41">
        <f t="shared" si="35"/>
        <v>0</v>
      </c>
      <c r="BB105" s="41">
        <f t="shared" si="35"/>
        <v>0</v>
      </c>
      <c r="BC105" s="41">
        <f t="shared" si="36"/>
        <v>0</v>
      </c>
      <c r="BD105" s="41">
        <f t="shared" si="36"/>
        <v>0</v>
      </c>
      <c r="BE105" s="41">
        <f t="shared" si="36"/>
        <v>0</v>
      </c>
      <c r="BF105" s="41">
        <f t="shared" si="36"/>
        <v>0</v>
      </c>
      <c r="BG105" s="41">
        <f t="shared" si="36"/>
        <v>0</v>
      </c>
      <c r="BH105" s="41">
        <f t="shared" si="36"/>
        <v>0</v>
      </c>
      <c r="BI105" s="41">
        <f t="shared" si="36"/>
        <v>0</v>
      </c>
      <c r="BJ105" s="41">
        <f t="shared" si="36"/>
        <v>0</v>
      </c>
      <c r="BK105" s="41">
        <f t="shared" si="36"/>
        <v>0</v>
      </c>
      <c r="BL105" s="41">
        <f t="shared" si="36"/>
        <v>0</v>
      </c>
      <c r="BM105" s="41">
        <f t="shared" si="36"/>
        <v>0</v>
      </c>
      <c r="BN105" s="41">
        <f t="shared" si="36"/>
        <v>0</v>
      </c>
      <c r="BO105" s="41">
        <f t="shared" si="36"/>
        <v>0</v>
      </c>
      <c r="BP105" s="41">
        <f t="shared" si="36"/>
        <v>0</v>
      </c>
      <c r="BQ105" s="41">
        <f t="shared" si="36"/>
        <v>0</v>
      </c>
      <c r="BR105" s="41">
        <f t="shared" si="36"/>
        <v>0</v>
      </c>
      <c r="BS105" s="41">
        <f t="shared" si="38"/>
        <v>0</v>
      </c>
      <c r="BT105" s="41">
        <f t="shared" si="38"/>
        <v>0</v>
      </c>
      <c r="BU105" s="41">
        <f t="shared" si="38"/>
        <v>0</v>
      </c>
      <c r="BV105" s="41">
        <f t="shared" si="38"/>
        <v>0</v>
      </c>
      <c r="BW105" s="41">
        <f t="shared" si="38"/>
        <v>0</v>
      </c>
      <c r="BX105" s="41">
        <f t="shared" si="38"/>
        <v>0</v>
      </c>
      <c r="BY105" s="41">
        <f t="shared" si="38"/>
        <v>0</v>
      </c>
      <c r="BZ105" s="41">
        <f t="shared" si="38"/>
        <v>0</v>
      </c>
      <c r="CA105" s="41">
        <f t="shared" si="38"/>
        <v>0</v>
      </c>
      <c r="CB105" s="41">
        <f t="shared" si="38"/>
        <v>0</v>
      </c>
      <c r="CC105" s="41">
        <f t="shared" si="38"/>
        <v>0</v>
      </c>
      <c r="CD105" s="41">
        <f t="shared" si="38"/>
        <v>0</v>
      </c>
      <c r="CE105" s="41">
        <f t="shared" si="38"/>
        <v>0</v>
      </c>
      <c r="CF105" s="41">
        <f t="shared" si="37"/>
        <v>0</v>
      </c>
      <c r="CG105" s="41">
        <f t="shared" si="37"/>
        <v>0</v>
      </c>
      <c r="CH105" s="41">
        <f t="shared" si="37"/>
        <v>0</v>
      </c>
      <c r="CI105" s="41">
        <f t="shared" si="37"/>
        <v>0</v>
      </c>
      <c r="CJ105" s="41">
        <f t="shared" si="37"/>
        <v>0</v>
      </c>
      <c r="CK105" s="41">
        <f t="shared" si="37"/>
        <v>0</v>
      </c>
      <c r="CL105" s="41">
        <f t="shared" si="37"/>
        <v>0</v>
      </c>
      <c r="CM105" s="41">
        <f t="shared" si="37"/>
        <v>0</v>
      </c>
      <c r="CN105" s="41">
        <f t="shared" si="37"/>
        <v>0</v>
      </c>
      <c r="CO105" s="41">
        <f t="shared" si="37"/>
        <v>0</v>
      </c>
      <c r="CP105" s="41">
        <f t="shared" si="37"/>
        <v>0</v>
      </c>
      <c r="CQ105" s="41">
        <f t="shared" si="37"/>
        <v>0</v>
      </c>
      <c r="CR105" s="41">
        <f t="shared" si="37"/>
        <v>0</v>
      </c>
      <c r="CS105" s="41">
        <f t="shared" si="37"/>
        <v>0</v>
      </c>
      <c r="CT105" s="41">
        <f t="shared" si="37"/>
        <v>0</v>
      </c>
      <c r="CU105" s="41">
        <f t="shared" si="39"/>
        <v>0</v>
      </c>
      <c r="CV105" s="41">
        <f t="shared" si="39"/>
        <v>0</v>
      </c>
      <c r="CW105" s="41">
        <f t="shared" si="39"/>
        <v>0</v>
      </c>
      <c r="CX105" s="41">
        <f t="shared" si="39"/>
        <v>0</v>
      </c>
      <c r="CY105" s="41">
        <f t="shared" si="39"/>
        <v>0</v>
      </c>
      <c r="CZ105" s="41">
        <f t="shared" si="39"/>
        <v>0</v>
      </c>
      <c r="DA105" s="41">
        <f t="shared" si="39"/>
        <v>0</v>
      </c>
      <c r="DB105" s="41">
        <f t="shared" si="39"/>
        <v>0</v>
      </c>
      <c r="DC105" s="41">
        <f t="shared" si="39"/>
        <v>0</v>
      </c>
      <c r="DD105" s="41">
        <f t="shared" si="39"/>
        <v>0</v>
      </c>
    </row>
    <row r="106" spans="1:108" ht="41.95" customHeight="1">
      <c r="A106" s="675">
        <v>83</v>
      </c>
      <c r="B106" s="675"/>
      <c r="C106" s="676"/>
      <c r="D106" s="676"/>
      <c r="E106" s="676"/>
      <c r="F106" s="676"/>
      <c r="G106" s="676"/>
      <c r="H106" s="676"/>
      <c r="I106" s="676"/>
      <c r="J106" s="676"/>
      <c r="K106" s="677"/>
      <c r="L106" s="678"/>
      <c r="M106" s="678"/>
      <c r="N106" s="679"/>
      <c r="O106" s="680"/>
      <c r="P106" s="681"/>
      <c r="Q106" s="681"/>
      <c r="R106" s="681"/>
      <c r="S106" s="681"/>
      <c r="T106" s="681"/>
      <c r="U106" s="682" t="s">
        <v>81</v>
      </c>
      <c r="V106" s="682"/>
      <c r="W106" s="683"/>
      <c r="X106" s="683"/>
      <c r="Y106" s="683"/>
      <c r="Z106" s="683"/>
      <c r="AA106" s="683"/>
      <c r="AB106" s="684"/>
      <c r="AC106" s="670" t="str">
        <f t="shared" si="34"/>
        <v/>
      </c>
      <c r="AD106" s="671"/>
      <c r="AE106" s="672" t="s">
        <v>1</v>
      </c>
      <c r="AF106" s="673"/>
      <c r="AG106" s="674" t="str">
        <f t="shared" si="32"/>
        <v/>
      </c>
      <c r="AH106" s="674"/>
      <c r="AI106" s="672" t="s">
        <v>1</v>
      </c>
      <c r="AJ106" s="673"/>
      <c r="AK106" s="234"/>
      <c r="AM106" s="41">
        <f t="shared" si="35"/>
        <v>0</v>
      </c>
      <c r="AN106" s="41">
        <f t="shared" si="35"/>
        <v>0</v>
      </c>
      <c r="AO106" s="41">
        <f t="shared" si="35"/>
        <v>0</v>
      </c>
      <c r="AP106" s="41">
        <f t="shared" si="35"/>
        <v>0</v>
      </c>
      <c r="AQ106" s="41">
        <f t="shared" si="35"/>
        <v>0</v>
      </c>
      <c r="AR106" s="41">
        <f t="shared" si="35"/>
        <v>0</v>
      </c>
      <c r="AS106" s="41">
        <f t="shared" si="35"/>
        <v>0</v>
      </c>
      <c r="AT106" s="41">
        <f t="shared" si="35"/>
        <v>0</v>
      </c>
      <c r="AU106" s="41">
        <f t="shared" si="35"/>
        <v>0</v>
      </c>
      <c r="AV106" s="41">
        <f t="shared" si="35"/>
        <v>0</v>
      </c>
      <c r="AW106" s="41">
        <f t="shared" si="35"/>
        <v>0</v>
      </c>
      <c r="AX106" s="41">
        <f t="shared" si="35"/>
        <v>0</v>
      </c>
      <c r="AY106" s="41">
        <f t="shared" si="35"/>
        <v>0</v>
      </c>
      <c r="AZ106" s="41">
        <f t="shared" si="35"/>
        <v>0</v>
      </c>
      <c r="BA106" s="41">
        <f t="shared" si="35"/>
        <v>0</v>
      </c>
      <c r="BB106" s="41">
        <f t="shared" si="35"/>
        <v>0</v>
      </c>
      <c r="BC106" s="41">
        <f t="shared" si="36"/>
        <v>0</v>
      </c>
      <c r="BD106" s="41">
        <f t="shared" si="36"/>
        <v>0</v>
      </c>
      <c r="BE106" s="41">
        <f t="shared" si="36"/>
        <v>0</v>
      </c>
      <c r="BF106" s="41">
        <f t="shared" si="36"/>
        <v>0</v>
      </c>
      <c r="BG106" s="41">
        <f t="shared" si="36"/>
        <v>0</v>
      </c>
      <c r="BH106" s="41">
        <f t="shared" si="36"/>
        <v>0</v>
      </c>
      <c r="BI106" s="41">
        <f t="shared" si="36"/>
        <v>0</v>
      </c>
      <c r="BJ106" s="41">
        <f t="shared" si="36"/>
        <v>0</v>
      </c>
      <c r="BK106" s="41">
        <f t="shared" si="36"/>
        <v>0</v>
      </c>
      <c r="BL106" s="41">
        <f t="shared" si="36"/>
        <v>0</v>
      </c>
      <c r="BM106" s="41">
        <f t="shared" si="36"/>
        <v>0</v>
      </c>
      <c r="BN106" s="41">
        <f t="shared" si="36"/>
        <v>0</v>
      </c>
      <c r="BO106" s="41">
        <f t="shared" si="36"/>
        <v>0</v>
      </c>
      <c r="BP106" s="41">
        <f t="shared" si="36"/>
        <v>0</v>
      </c>
      <c r="BQ106" s="41">
        <f t="shared" si="36"/>
        <v>0</v>
      </c>
      <c r="BR106" s="41">
        <f t="shared" si="36"/>
        <v>0</v>
      </c>
      <c r="BS106" s="41">
        <f t="shared" si="38"/>
        <v>0</v>
      </c>
      <c r="BT106" s="41">
        <f t="shared" si="38"/>
        <v>0</v>
      </c>
      <c r="BU106" s="41">
        <f t="shared" si="38"/>
        <v>0</v>
      </c>
      <c r="BV106" s="41">
        <f t="shared" si="38"/>
        <v>0</v>
      </c>
      <c r="BW106" s="41">
        <f t="shared" si="38"/>
        <v>0</v>
      </c>
      <c r="BX106" s="41">
        <f t="shared" si="38"/>
        <v>0</v>
      </c>
      <c r="BY106" s="41">
        <f t="shared" si="38"/>
        <v>0</v>
      </c>
      <c r="BZ106" s="41">
        <f t="shared" si="38"/>
        <v>0</v>
      </c>
      <c r="CA106" s="41">
        <f t="shared" si="38"/>
        <v>0</v>
      </c>
      <c r="CB106" s="41">
        <f t="shared" si="38"/>
        <v>0</v>
      </c>
      <c r="CC106" s="41">
        <f t="shared" si="38"/>
        <v>0</v>
      </c>
      <c r="CD106" s="41">
        <f t="shared" si="38"/>
        <v>0</v>
      </c>
      <c r="CE106" s="41">
        <f t="shared" si="38"/>
        <v>0</v>
      </c>
      <c r="CF106" s="41">
        <f t="shared" si="37"/>
        <v>0</v>
      </c>
      <c r="CG106" s="41">
        <f t="shared" si="37"/>
        <v>0</v>
      </c>
      <c r="CH106" s="41">
        <f t="shared" si="37"/>
        <v>0</v>
      </c>
      <c r="CI106" s="41">
        <f t="shared" si="37"/>
        <v>0</v>
      </c>
      <c r="CJ106" s="41">
        <f t="shared" si="37"/>
        <v>0</v>
      </c>
      <c r="CK106" s="41">
        <f t="shared" si="37"/>
        <v>0</v>
      </c>
      <c r="CL106" s="41">
        <f t="shared" si="37"/>
        <v>0</v>
      </c>
      <c r="CM106" s="41">
        <f t="shared" si="37"/>
        <v>0</v>
      </c>
      <c r="CN106" s="41">
        <f t="shared" si="37"/>
        <v>0</v>
      </c>
      <c r="CO106" s="41">
        <f t="shared" si="37"/>
        <v>0</v>
      </c>
      <c r="CP106" s="41">
        <f t="shared" si="37"/>
        <v>0</v>
      </c>
      <c r="CQ106" s="41">
        <f t="shared" si="37"/>
        <v>0</v>
      </c>
      <c r="CR106" s="41">
        <f t="shared" si="37"/>
        <v>0</v>
      </c>
      <c r="CS106" s="41">
        <f t="shared" si="37"/>
        <v>0</v>
      </c>
      <c r="CT106" s="41">
        <f t="shared" si="37"/>
        <v>0</v>
      </c>
      <c r="CU106" s="41">
        <f t="shared" si="39"/>
        <v>0</v>
      </c>
      <c r="CV106" s="41">
        <f t="shared" si="39"/>
        <v>0</v>
      </c>
      <c r="CW106" s="41">
        <f t="shared" si="39"/>
        <v>0</v>
      </c>
      <c r="CX106" s="41">
        <f t="shared" si="39"/>
        <v>0</v>
      </c>
      <c r="CY106" s="41">
        <f t="shared" si="39"/>
        <v>0</v>
      </c>
      <c r="CZ106" s="41">
        <f t="shared" si="39"/>
        <v>0</v>
      </c>
      <c r="DA106" s="41">
        <f t="shared" si="39"/>
        <v>0</v>
      </c>
      <c r="DB106" s="41">
        <f t="shared" si="39"/>
        <v>0</v>
      </c>
      <c r="DC106" s="41">
        <f t="shared" si="39"/>
        <v>0</v>
      </c>
      <c r="DD106" s="41">
        <f t="shared" si="39"/>
        <v>0</v>
      </c>
    </row>
    <row r="107" spans="1:108" ht="41.95" customHeight="1">
      <c r="A107" s="675">
        <v>84</v>
      </c>
      <c r="B107" s="675"/>
      <c r="C107" s="676"/>
      <c r="D107" s="676"/>
      <c r="E107" s="676"/>
      <c r="F107" s="676"/>
      <c r="G107" s="676"/>
      <c r="H107" s="676"/>
      <c r="I107" s="676"/>
      <c r="J107" s="676"/>
      <c r="K107" s="677"/>
      <c r="L107" s="678"/>
      <c r="M107" s="678"/>
      <c r="N107" s="679"/>
      <c r="O107" s="680"/>
      <c r="P107" s="681"/>
      <c r="Q107" s="681"/>
      <c r="R107" s="681"/>
      <c r="S107" s="681"/>
      <c r="T107" s="681"/>
      <c r="U107" s="682" t="s">
        <v>81</v>
      </c>
      <c r="V107" s="682"/>
      <c r="W107" s="683"/>
      <c r="X107" s="683"/>
      <c r="Y107" s="683"/>
      <c r="Z107" s="683"/>
      <c r="AA107" s="683"/>
      <c r="AB107" s="684"/>
      <c r="AC107" s="670" t="str">
        <f t="shared" si="34"/>
        <v/>
      </c>
      <c r="AD107" s="671"/>
      <c r="AE107" s="672" t="s">
        <v>1</v>
      </c>
      <c r="AF107" s="673"/>
      <c r="AG107" s="674" t="str">
        <f t="shared" si="32"/>
        <v/>
      </c>
      <c r="AH107" s="674"/>
      <c r="AI107" s="672" t="s">
        <v>1</v>
      </c>
      <c r="AJ107" s="673"/>
      <c r="AK107" s="234"/>
      <c r="AM107" s="41">
        <f t="shared" si="35"/>
        <v>0</v>
      </c>
      <c r="AN107" s="41">
        <f t="shared" si="35"/>
        <v>0</v>
      </c>
      <c r="AO107" s="41">
        <f t="shared" si="35"/>
        <v>0</v>
      </c>
      <c r="AP107" s="41">
        <f t="shared" si="35"/>
        <v>0</v>
      </c>
      <c r="AQ107" s="41">
        <f t="shared" si="35"/>
        <v>0</v>
      </c>
      <c r="AR107" s="41">
        <f t="shared" si="35"/>
        <v>0</v>
      </c>
      <c r="AS107" s="41">
        <f t="shared" si="35"/>
        <v>0</v>
      </c>
      <c r="AT107" s="41">
        <f t="shared" si="35"/>
        <v>0</v>
      </c>
      <c r="AU107" s="41">
        <f t="shared" si="35"/>
        <v>0</v>
      </c>
      <c r="AV107" s="41">
        <f t="shared" si="35"/>
        <v>0</v>
      </c>
      <c r="AW107" s="41">
        <f t="shared" si="35"/>
        <v>0</v>
      </c>
      <c r="AX107" s="41">
        <f t="shared" si="35"/>
        <v>0</v>
      </c>
      <c r="AY107" s="41">
        <f t="shared" si="35"/>
        <v>0</v>
      </c>
      <c r="AZ107" s="41">
        <f t="shared" si="35"/>
        <v>0</v>
      </c>
      <c r="BA107" s="41">
        <f t="shared" si="35"/>
        <v>0</v>
      </c>
      <c r="BB107" s="41">
        <f t="shared" si="35"/>
        <v>0</v>
      </c>
      <c r="BC107" s="41">
        <f t="shared" si="36"/>
        <v>0</v>
      </c>
      <c r="BD107" s="41">
        <f t="shared" si="36"/>
        <v>0</v>
      </c>
      <c r="BE107" s="41">
        <f t="shared" si="36"/>
        <v>0</v>
      </c>
      <c r="BF107" s="41">
        <f t="shared" si="36"/>
        <v>0</v>
      </c>
      <c r="BG107" s="41">
        <f t="shared" si="36"/>
        <v>0</v>
      </c>
      <c r="BH107" s="41">
        <f t="shared" si="36"/>
        <v>0</v>
      </c>
      <c r="BI107" s="41">
        <f t="shared" si="36"/>
        <v>0</v>
      </c>
      <c r="BJ107" s="41">
        <f t="shared" si="36"/>
        <v>0</v>
      </c>
      <c r="BK107" s="41">
        <f t="shared" si="36"/>
        <v>0</v>
      </c>
      <c r="BL107" s="41">
        <f t="shared" si="36"/>
        <v>0</v>
      </c>
      <c r="BM107" s="41">
        <f t="shared" si="36"/>
        <v>0</v>
      </c>
      <c r="BN107" s="41">
        <f t="shared" si="36"/>
        <v>0</v>
      </c>
      <c r="BO107" s="41">
        <f t="shared" si="36"/>
        <v>0</v>
      </c>
      <c r="BP107" s="41">
        <f t="shared" si="36"/>
        <v>0</v>
      </c>
      <c r="BQ107" s="41">
        <f t="shared" si="36"/>
        <v>0</v>
      </c>
      <c r="BR107" s="41">
        <f t="shared" si="36"/>
        <v>0</v>
      </c>
      <c r="BS107" s="41">
        <f t="shared" si="38"/>
        <v>0</v>
      </c>
      <c r="BT107" s="41">
        <f t="shared" si="38"/>
        <v>0</v>
      </c>
      <c r="BU107" s="41">
        <f t="shared" si="38"/>
        <v>0</v>
      </c>
      <c r="BV107" s="41">
        <f t="shared" si="38"/>
        <v>0</v>
      </c>
      <c r="BW107" s="41">
        <f t="shared" si="38"/>
        <v>0</v>
      </c>
      <c r="BX107" s="41">
        <f t="shared" si="38"/>
        <v>0</v>
      </c>
      <c r="BY107" s="41">
        <f t="shared" si="38"/>
        <v>0</v>
      </c>
      <c r="BZ107" s="41">
        <f t="shared" si="38"/>
        <v>0</v>
      </c>
      <c r="CA107" s="41">
        <f t="shared" si="38"/>
        <v>0</v>
      </c>
      <c r="CB107" s="41">
        <f t="shared" si="38"/>
        <v>0</v>
      </c>
      <c r="CC107" s="41">
        <f t="shared" si="38"/>
        <v>0</v>
      </c>
      <c r="CD107" s="41">
        <f t="shared" si="38"/>
        <v>0</v>
      </c>
      <c r="CE107" s="41">
        <f t="shared" si="38"/>
        <v>0</v>
      </c>
      <c r="CF107" s="41">
        <f t="shared" si="37"/>
        <v>0</v>
      </c>
      <c r="CG107" s="41">
        <f t="shared" si="37"/>
        <v>0</v>
      </c>
      <c r="CH107" s="41">
        <f t="shared" si="37"/>
        <v>0</v>
      </c>
      <c r="CI107" s="41">
        <f t="shared" si="37"/>
        <v>0</v>
      </c>
      <c r="CJ107" s="41">
        <f t="shared" si="37"/>
        <v>0</v>
      </c>
      <c r="CK107" s="41">
        <f t="shared" si="37"/>
        <v>0</v>
      </c>
      <c r="CL107" s="41">
        <f t="shared" si="37"/>
        <v>0</v>
      </c>
      <c r="CM107" s="41">
        <f t="shared" si="37"/>
        <v>0</v>
      </c>
      <c r="CN107" s="41">
        <f t="shared" si="37"/>
        <v>0</v>
      </c>
      <c r="CO107" s="41">
        <f t="shared" si="37"/>
        <v>0</v>
      </c>
      <c r="CP107" s="41">
        <f t="shared" si="37"/>
        <v>0</v>
      </c>
      <c r="CQ107" s="41">
        <f t="shared" si="37"/>
        <v>0</v>
      </c>
      <c r="CR107" s="41">
        <f t="shared" si="37"/>
        <v>0</v>
      </c>
      <c r="CS107" s="41">
        <f t="shared" si="37"/>
        <v>0</v>
      </c>
      <c r="CT107" s="41">
        <f t="shared" si="37"/>
        <v>0</v>
      </c>
      <c r="CU107" s="41">
        <f t="shared" si="39"/>
        <v>0</v>
      </c>
      <c r="CV107" s="41">
        <f t="shared" si="39"/>
        <v>0</v>
      </c>
      <c r="CW107" s="41">
        <f t="shared" si="39"/>
        <v>0</v>
      </c>
      <c r="CX107" s="41">
        <f t="shared" si="39"/>
        <v>0</v>
      </c>
      <c r="CY107" s="41">
        <f t="shared" si="39"/>
        <v>0</v>
      </c>
      <c r="CZ107" s="41">
        <f t="shared" si="39"/>
        <v>0</v>
      </c>
      <c r="DA107" s="41">
        <f t="shared" si="39"/>
        <v>0</v>
      </c>
      <c r="DB107" s="41">
        <f t="shared" si="39"/>
        <v>0</v>
      </c>
      <c r="DC107" s="41">
        <f t="shared" si="39"/>
        <v>0</v>
      </c>
      <c r="DD107" s="41">
        <f t="shared" si="39"/>
        <v>0</v>
      </c>
    </row>
    <row r="108" spans="1:108" ht="41.95" customHeight="1">
      <c r="A108" s="675">
        <v>85</v>
      </c>
      <c r="B108" s="675"/>
      <c r="C108" s="676"/>
      <c r="D108" s="676"/>
      <c r="E108" s="676"/>
      <c r="F108" s="676"/>
      <c r="G108" s="676"/>
      <c r="H108" s="676"/>
      <c r="I108" s="676"/>
      <c r="J108" s="676"/>
      <c r="K108" s="677"/>
      <c r="L108" s="678"/>
      <c r="M108" s="678"/>
      <c r="N108" s="679"/>
      <c r="O108" s="680"/>
      <c r="P108" s="681"/>
      <c r="Q108" s="681"/>
      <c r="R108" s="681"/>
      <c r="S108" s="681"/>
      <c r="T108" s="681"/>
      <c r="U108" s="682" t="s">
        <v>81</v>
      </c>
      <c r="V108" s="682"/>
      <c r="W108" s="683"/>
      <c r="X108" s="683"/>
      <c r="Y108" s="683"/>
      <c r="Z108" s="683"/>
      <c r="AA108" s="683"/>
      <c r="AB108" s="684"/>
      <c r="AC108" s="670" t="str">
        <f t="shared" si="34"/>
        <v/>
      </c>
      <c r="AD108" s="671"/>
      <c r="AE108" s="672" t="s">
        <v>1</v>
      </c>
      <c r="AF108" s="673"/>
      <c r="AG108" s="674" t="str">
        <f t="shared" si="32"/>
        <v/>
      </c>
      <c r="AH108" s="674"/>
      <c r="AI108" s="672" t="s">
        <v>1</v>
      </c>
      <c r="AJ108" s="673"/>
      <c r="AK108" s="234"/>
      <c r="AM108" s="41">
        <f t="shared" si="35"/>
        <v>0</v>
      </c>
      <c r="AN108" s="41">
        <f t="shared" si="35"/>
        <v>0</v>
      </c>
      <c r="AO108" s="41">
        <f t="shared" si="35"/>
        <v>0</v>
      </c>
      <c r="AP108" s="41">
        <f t="shared" si="35"/>
        <v>0</v>
      </c>
      <c r="AQ108" s="41">
        <f t="shared" si="35"/>
        <v>0</v>
      </c>
      <c r="AR108" s="41">
        <f t="shared" si="35"/>
        <v>0</v>
      </c>
      <c r="AS108" s="41">
        <f t="shared" si="35"/>
        <v>0</v>
      </c>
      <c r="AT108" s="41">
        <f t="shared" si="35"/>
        <v>0</v>
      </c>
      <c r="AU108" s="41">
        <f t="shared" si="35"/>
        <v>0</v>
      </c>
      <c r="AV108" s="41">
        <f t="shared" si="35"/>
        <v>0</v>
      </c>
      <c r="AW108" s="41">
        <f t="shared" si="35"/>
        <v>0</v>
      </c>
      <c r="AX108" s="41">
        <f t="shared" si="35"/>
        <v>0</v>
      </c>
      <c r="AY108" s="41">
        <f t="shared" ref="AM108:BB123" si="40">IF(AY$23-$O108+1&lt;=15,IF(AY$23&gt;=$O108,IF(AY$23&lt;=$W108,1,0),0),0)</f>
        <v>0</v>
      </c>
      <c r="AZ108" s="41">
        <f t="shared" si="40"/>
        <v>0</v>
      </c>
      <c r="BA108" s="41">
        <f t="shared" si="40"/>
        <v>0</v>
      </c>
      <c r="BB108" s="41">
        <f t="shared" si="40"/>
        <v>0</v>
      </c>
      <c r="BC108" s="41">
        <f t="shared" si="36"/>
        <v>0</v>
      </c>
      <c r="BD108" s="41">
        <f t="shared" si="36"/>
        <v>0</v>
      </c>
      <c r="BE108" s="41">
        <f t="shared" si="36"/>
        <v>0</v>
      </c>
      <c r="BF108" s="41">
        <f t="shared" si="36"/>
        <v>0</v>
      </c>
      <c r="BG108" s="41">
        <f t="shared" si="36"/>
        <v>0</v>
      </c>
      <c r="BH108" s="41">
        <f t="shared" si="36"/>
        <v>0</v>
      </c>
      <c r="BI108" s="41">
        <f t="shared" si="36"/>
        <v>0</v>
      </c>
      <c r="BJ108" s="41">
        <f t="shared" si="36"/>
        <v>0</v>
      </c>
      <c r="BK108" s="41">
        <f t="shared" si="36"/>
        <v>0</v>
      </c>
      <c r="BL108" s="41">
        <f t="shared" si="36"/>
        <v>0</v>
      </c>
      <c r="BM108" s="41">
        <f t="shared" si="36"/>
        <v>0</v>
      </c>
      <c r="BN108" s="41">
        <f t="shared" si="36"/>
        <v>0</v>
      </c>
      <c r="BO108" s="41">
        <f t="shared" si="36"/>
        <v>0</v>
      </c>
      <c r="BP108" s="41">
        <f t="shared" si="36"/>
        <v>0</v>
      </c>
      <c r="BQ108" s="41">
        <f t="shared" si="36"/>
        <v>0</v>
      </c>
      <c r="BR108" s="41">
        <f t="shared" si="36"/>
        <v>0</v>
      </c>
      <c r="BS108" s="41">
        <f t="shared" si="38"/>
        <v>0</v>
      </c>
      <c r="BT108" s="41">
        <f t="shared" si="38"/>
        <v>0</v>
      </c>
      <c r="BU108" s="41">
        <f t="shared" si="38"/>
        <v>0</v>
      </c>
      <c r="BV108" s="41">
        <f t="shared" si="38"/>
        <v>0</v>
      </c>
      <c r="BW108" s="41">
        <f t="shared" si="38"/>
        <v>0</v>
      </c>
      <c r="BX108" s="41">
        <f t="shared" si="38"/>
        <v>0</v>
      </c>
      <c r="BY108" s="41">
        <f t="shared" si="38"/>
        <v>0</v>
      </c>
      <c r="BZ108" s="41">
        <f t="shared" si="38"/>
        <v>0</v>
      </c>
      <c r="CA108" s="41">
        <f t="shared" si="38"/>
        <v>0</v>
      </c>
      <c r="CB108" s="41">
        <f t="shared" si="38"/>
        <v>0</v>
      </c>
      <c r="CC108" s="41">
        <f t="shared" si="38"/>
        <v>0</v>
      </c>
      <c r="CD108" s="41">
        <f t="shared" si="38"/>
        <v>0</v>
      </c>
      <c r="CE108" s="41">
        <f t="shared" si="38"/>
        <v>0</v>
      </c>
      <c r="CF108" s="41">
        <f t="shared" si="37"/>
        <v>0</v>
      </c>
      <c r="CG108" s="41">
        <f t="shared" si="37"/>
        <v>0</v>
      </c>
      <c r="CH108" s="41">
        <f t="shared" si="37"/>
        <v>0</v>
      </c>
      <c r="CI108" s="41">
        <f t="shared" si="37"/>
        <v>0</v>
      </c>
      <c r="CJ108" s="41">
        <f t="shared" si="37"/>
        <v>0</v>
      </c>
      <c r="CK108" s="41">
        <f t="shared" si="37"/>
        <v>0</v>
      </c>
      <c r="CL108" s="41">
        <f t="shared" si="37"/>
        <v>0</v>
      </c>
      <c r="CM108" s="41">
        <f t="shared" si="37"/>
        <v>0</v>
      </c>
      <c r="CN108" s="41">
        <f t="shared" si="37"/>
        <v>0</v>
      </c>
      <c r="CO108" s="41">
        <f t="shared" si="37"/>
        <v>0</v>
      </c>
      <c r="CP108" s="41">
        <f t="shared" si="37"/>
        <v>0</v>
      </c>
      <c r="CQ108" s="41">
        <f t="shared" si="37"/>
        <v>0</v>
      </c>
      <c r="CR108" s="41">
        <f t="shared" si="37"/>
        <v>0</v>
      </c>
      <c r="CS108" s="41">
        <f t="shared" si="37"/>
        <v>0</v>
      </c>
      <c r="CT108" s="41">
        <f t="shared" si="37"/>
        <v>0</v>
      </c>
      <c r="CU108" s="41">
        <f t="shared" si="39"/>
        <v>0</v>
      </c>
      <c r="CV108" s="41">
        <f t="shared" si="39"/>
        <v>0</v>
      </c>
      <c r="CW108" s="41">
        <f t="shared" si="39"/>
        <v>0</v>
      </c>
      <c r="CX108" s="41">
        <f t="shared" si="39"/>
        <v>0</v>
      </c>
      <c r="CY108" s="41">
        <f t="shared" si="39"/>
        <v>0</v>
      </c>
      <c r="CZ108" s="41">
        <f t="shared" si="39"/>
        <v>0</v>
      </c>
      <c r="DA108" s="41">
        <f t="shared" si="39"/>
        <v>0</v>
      </c>
      <c r="DB108" s="41">
        <f t="shared" si="39"/>
        <v>0</v>
      </c>
      <c r="DC108" s="41">
        <f t="shared" si="39"/>
        <v>0</v>
      </c>
      <c r="DD108" s="41">
        <f t="shared" si="39"/>
        <v>0</v>
      </c>
    </row>
    <row r="109" spans="1:108" ht="41.95" customHeight="1">
      <c r="A109" s="675">
        <v>86</v>
      </c>
      <c r="B109" s="675"/>
      <c r="C109" s="676"/>
      <c r="D109" s="676"/>
      <c r="E109" s="676"/>
      <c r="F109" s="676"/>
      <c r="G109" s="676"/>
      <c r="H109" s="676"/>
      <c r="I109" s="676"/>
      <c r="J109" s="676"/>
      <c r="K109" s="677"/>
      <c r="L109" s="678"/>
      <c r="M109" s="678"/>
      <c r="N109" s="679"/>
      <c r="O109" s="680"/>
      <c r="P109" s="681"/>
      <c r="Q109" s="681"/>
      <c r="R109" s="681"/>
      <c r="S109" s="681"/>
      <c r="T109" s="681"/>
      <c r="U109" s="682" t="s">
        <v>81</v>
      </c>
      <c r="V109" s="682"/>
      <c r="W109" s="683"/>
      <c r="X109" s="683"/>
      <c r="Y109" s="683"/>
      <c r="Z109" s="683"/>
      <c r="AA109" s="683"/>
      <c r="AB109" s="684"/>
      <c r="AC109" s="670" t="str">
        <f t="shared" si="34"/>
        <v/>
      </c>
      <c r="AD109" s="671"/>
      <c r="AE109" s="672" t="s">
        <v>1</v>
      </c>
      <c r="AF109" s="673"/>
      <c r="AG109" s="674" t="str">
        <f t="shared" si="32"/>
        <v/>
      </c>
      <c r="AH109" s="674"/>
      <c r="AI109" s="672" t="s">
        <v>1</v>
      </c>
      <c r="AJ109" s="673"/>
      <c r="AK109" s="234"/>
      <c r="AM109" s="41">
        <f t="shared" si="40"/>
        <v>0</v>
      </c>
      <c r="AN109" s="41">
        <f t="shared" si="40"/>
        <v>0</v>
      </c>
      <c r="AO109" s="41">
        <f t="shared" si="40"/>
        <v>0</v>
      </c>
      <c r="AP109" s="41">
        <f t="shared" si="40"/>
        <v>0</v>
      </c>
      <c r="AQ109" s="41">
        <f t="shared" si="40"/>
        <v>0</v>
      </c>
      <c r="AR109" s="41">
        <f t="shared" si="40"/>
        <v>0</v>
      </c>
      <c r="AS109" s="41">
        <f t="shared" si="40"/>
        <v>0</v>
      </c>
      <c r="AT109" s="41">
        <f t="shared" si="40"/>
        <v>0</v>
      </c>
      <c r="AU109" s="41">
        <f t="shared" si="40"/>
        <v>0</v>
      </c>
      <c r="AV109" s="41">
        <f t="shared" si="40"/>
        <v>0</v>
      </c>
      <c r="AW109" s="41">
        <f t="shared" si="40"/>
        <v>0</v>
      </c>
      <c r="AX109" s="41">
        <f t="shared" si="40"/>
        <v>0</v>
      </c>
      <c r="AY109" s="41">
        <f t="shared" si="40"/>
        <v>0</v>
      </c>
      <c r="AZ109" s="41">
        <f t="shared" si="40"/>
        <v>0</v>
      </c>
      <c r="BA109" s="41">
        <f t="shared" si="40"/>
        <v>0</v>
      </c>
      <c r="BB109" s="41">
        <f t="shared" si="40"/>
        <v>0</v>
      </c>
      <c r="BC109" s="41">
        <f t="shared" si="36"/>
        <v>0</v>
      </c>
      <c r="BD109" s="41">
        <f t="shared" si="36"/>
        <v>0</v>
      </c>
      <c r="BE109" s="41">
        <f t="shared" si="36"/>
        <v>0</v>
      </c>
      <c r="BF109" s="41">
        <f t="shared" si="36"/>
        <v>0</v>
      </c>
      <c r="BG109" s="41">
        <f t="shared" si="36"/>
        <v>0</v>
      </c>
      <c r="BH109" s="41">
        <f t="shared" si="36"/>
        <v>0</v>
      </c>
      <c r="BI109" s="41">
        <f t="shared" si="36"/>
        <v>0</v>
      </c>
      <c r="BJ109" s="41">
        <f t="shared" si="36"/>
        <v>0</v>
      </c>
      <c r="BK109" s="41">
        <f t="shared" si="36"/>
        <v>0</v>
      </c>
      <c r="BL109" s="41">
        <f t="shared" si="36"/>
        <v>0</v>
      </c>
      <c r="BM109" s="41">
        <f t="shared" si="36"/>
        <v>0</v>
      </c>
      <c r="BN109" s="41">
        <f t="shared" ref="BC109:BR123" si="41">IF(BN$23-$O109+1&lt;=15,IF(BN$23&gt;=$O109,IF(BN$23&lt;=$W109,1,0),0),0)</f>
        <v>0</v>
      </c>
      <c r="BO109" s="41">
        <f t="shared" si="41"/>
        <v>0</v>
      </c>
      <c r="BP109" s="41">
        <f t="shared" si="41"/>
        <v>0</v>
      </c>
      <c r="BQ109" s="41">
        <f t="shared" si="41"/>
        <v>0</v>
      </c>
      <c r="BR109" s="41">
        <f t="shared" si="41"/>
        <v>0</v>
      </c>
      <c r="BS109" s="41">
        <f t="shared" si="38"/>
        <v>0</v>
      </c>
      <c r="BT109" s="41">
        <f t="shared" si="38"/>
        <v>0</v>
      </c>
      <c r="BU109" s="41">
        <f t="shared" si="38"/>
        <v>0</v>
      </c>
      <c r="BV109" s="41">
        <f t="shared" si="38"/>
        <v>0</v>
      </c>
      <c r="BW109" s="41">
        <f t="shared" si="38"/>
        <v>0</v>
      </c>
      <c r="BX109" s="41">
        <f t="shared" si="38"/>
        <v>0</v>
      </c>
      <c r="BY109" s="41">
        <f t="shared" si="38"/>
        <v>0</v>
      </c>
      <c r="BZ109" s="41">
        <f t="shared" si="38"/>
        <v>0</v>
      </c>
      <c r="CA109" s="41">
        <f t="shared" si="38"/>
        <v>0</v>
      </c>
      <c r="CB109" s="41">
        <f t="shared" si="38"/>
        <v>0</v>
      </c>
      <c r="CC109" s="41">
        <f t="shared" si="38"/>
        <v>0</v>
      </c>
      <c r="CD109" s="41">
        <f t="shared" si="38"/>
        <v>0</v>
      </c>
      <c r="CE109" s="41">
        <f t="shared" si="38"/>
        <v>0</v>
      </c>
      <c r="CF109" s="41">
        <f t="shared" ref="CF109:CU123" si="42">IF(CF$23-$O109+1&lt;=15,IF(CF$23&gt;=$O109,IF(CF$23&lt;=$W109,1,0),0),0)</f>
        <v>0</v>
      </c>
      <c r="CG109" s="41">
        <f t="shared" si="42"/>
        <v>0</v>
      </c>
      <c r="CH109" s="41">
        <f t="shared" si="42"/>
        <v>0</v>
      </c>
      <c r="CI109" s="41">
        <f t="shared" si="42"/>
        <v>0</v>
      </c>
      <c r="CJ109" s="41">
        <f t="shared" si="42"/>
        <v>0</v>
      </c>
      <c r="CK109" s="41">
        <f t="shared" si="42"/>
        <v>0</v>
      </c>
      <c r="CL109" s="41">
        <f t="shared" si="42"/>
        <v>0</v>
      </c>
      <c r="CM109" s="41">
        <f t="shared" si="42"/>
        <v>0</v>
      </c>
      <c r="CN109" s="41">
        <f t="shared" si="42"/>
        <v>0</v>
      </c>
      <c r="CO109" s="41">
        <f t="shared" si="42"/>
        <v>0</v>
      </c>
      <c r="CP109" s="41">
        <f t="shared" si="42"/>
        <v>0</v>
      </c>
      <c r="CQ109" s="41">
        <f t="shared" si="42"/>
        <v>0</v>
      </c>
      <c r="CR109" s="41">
        <f t="shared" si="42"/>
        <v>0</v>
      </c>
      <c r="CS109" s="41">
        <f t="shared" si="42"/>
        <v>0</v>
      </c>
      <c r="CT109" s="41">
        <f t="shared" si="42"/>
        <v>0</v>
      </c>
      <c r="CU109" s="41">
        <f t="shared" si="42"/>
        <v>0</v>
      </c>
      <c r="CV109" s="41">
        <f t="shared" si="39"/>
        <v>0</v>
      </c>
      <c r="CW109" s="41">
        <f t="shared" si="39"/>
        <v>0</v>
      </c>
      <c r="CX109" s="41">
        <f t="shared" si="39"/>
        <v>0</v>
      </c>
      <c r="CY109" s="41">
        <f t="shared" si="39"/>
        <v>0</v>
      </c>
      <c r="CZ109" s="41">
        <f t="shared" si="39"/>
        <v>0</v>
      </c>
      <c r="DA109" s="41">
        <f t="shared" si="39"/>
        <v>0</v>
      </c>
      <c r="DB109" s="41">
        <f t="shared" si="39"/>
        <v>0</v>
      </c>
      <c r="DC109" s="41">
        <f t="shared" si="39"/>
        <v>0</v>
      </c>
      <c r="DD109" s="41">
        <f t="shared" si="39"/>
        <v>0</v>
      </c>
    </row>
    <row r="110" spans="1:108" ht="41.95" customHeight="1">
      <c r="A110" s="675">
        <v>87</v>
      </c>
      <c r="B110" s="675"/>
      <c r="C110" s="676"/>
      <c r="D110" s="676"/>
      <c r="E110" s="676"/>
      <c r="F110" s="676"/>
      <c r="G110" s="676"/>
      <c r="H110" s="676"/>
      <c r="I110" s="676"/>
      <c r="J110" s="676"/>
      <c r="K110" s="677"/>
      <c r="L110" s="678"/>
      <c r="M110" s="678"/>
      <c r="N110" s="679"/>
      <c r="O110" s="680"/>
      <c r="P110" s="681"/>
      <c r="Q110" s="681"/>
      <c r="R110" s="681"/>
      <c r="S110" s="681"/>
      <c r="T110" s="681"/>
      <c r="U110" s="682" t="s">
        <v>81</v>
      </c>
      <c r="V110" s="682"/>
      <c r="W110" s="683"/>
      <c r="X110" s="683"/>
      <c r="Y110" s="683"/>
      <c r="Z110" s="683"/>
      <c r="AA110" s="683"/>
      <c r="AB110" s="684"/>
      <c r="AC110" s="670" t="str">
        <f t="shared" si="34"/>
        <v/>
      </c>
      <c r="AD110" s="671"/>
      <c r="AE110" s="672" t="s">
        <v>1</v>
      </c>
      <c r="AF110" s="673"/>
      <c r="AG110" s="674" t="str">
        <f t="shared" si="32"/>
        <v/>
      </c>
      <c r="AH110" s="674"/>
      <c r="AI110" s="672" t="s">
        <v>1</v>
      </c>
      <c r="AJ110" s="673"/>
      <c r="AK110" s="234"/>
      <c r="AM110" s="41">
        <f t="shared" si="40"/>
        <v>0</v>
      </c>
      <c r="AN110" s="41">
        <f t="shared" si="40"/>
        <v>0</v>
      </c>
      <c r="AO110" s="41">
        <f t="shared" si="40"/>
        <v>0</v>
      </c>
      <c r="AP110" s="41">
        <f t="shared" si="40"/>
        <v>0</v>
      </c>
      <c r="AQ110" s="41">
        <f t="shared" si="40"/>
        <v>0</v>
      </c>
      <c r="AR110" s="41">
        <f t="shared" si="40"/>
        <v>0</v>
      </c>
      <c r="AS110" s="41">
        <f t="shared" si="40"/>
        <v>0</v>
      </c>
      <c r="AT110" s="41">
        <f t="shared" si="40"/>
        <v>0</v>
      </c>
      <c r="AU110" s="41">
        <f t="shared" si="40"/>
        <v>0</v>
      </c>
      <c r="AV110" s="41">
        <f t="shared" si="40"/>
        <v>0</v>
      </c>
      <c r="AW110" s="41">
        <f t="shared" si="40"/>
        <v>0</v>
      </c>
      <c r="AX110" s="41">
        <f t="shared" si="40"/>
        <v>0</v>
      </c>
      <c r="AY110" s="41">
        <f t="shared" si="40"/>
        <v>0</v>
      </c>
      <c r="AZ110" s="41">
        <f t="shared" si="40"/>
        <v>0</v>
      </c>
      <c r="BA110" s="41">
        <f t="shared" si="40"/>
        <v>0</v>
      </c>
      <c r="BB110" s="41">
        <f t="shared" si="40"/>
        <v>0</v>
      </c>
      <c r="BC110" s="41">
        <f t="shared" si="41"/>
        <v>0</v>
      </c>
      <c r="BD110" s="41">
        <f t="shared" si="41"/>
        <v>0</v>
      </c>
      <c r="BE110" s="41">
        <f t="shared" si="41"/>
        <v>0</v>
      </c>
      <c r="BF110" s="41">
        <f t="shared" si="41"/>
        <v>0</v>
      </c>
      <c r="BG110" s="41">
        <f t="shared" si="41"/>
        <v>0</v>
      </c>
      <c r="BH110" s="41">
        <f t="shared" si="41"/>
        <v>0</v>
      </c>
      <c r="BI110" s="41">
        <f t="shared" si="41"/>
        <v>0</v>
      </c>
      <c r="BJ110" s="41">
        <f t="shared" si="41"/>
        <v>0</v>
      </c>
      <c r="BK110" s="41">
        <f t="shared" si="41"/>
        <v>0</v>
      </c>
      <c r="BL110" s="41">
        <f t="shared" si="41"/>
        <v>0</v>
      </c>
      <c r="BM110" s="41">
        <f t="shared" si="41"/>
        <v>0</v>
      </c>
      <c r="BN110" s="41">
        <f t="shared" si="41"/>
        <v>0</v>
      </c>
      <c r="BO110" s="41">
        <f t="shared" si="41"/>
        <v>0</v>
      </c>
      <c r="BP110" s="41">
        <f t="shared" si="41"/>
        <v>0</v>
      </c>
      <c r="BQ110" s="41">
        <f t="shared" si="41"/>
        <v>0</v>
      </c>
      <c r="BR110" s="41">
        <f t="shared" si="41"/>
        <v>0</v>
      </c>
      <c r="BS110" s="41">
        <f t="shared" si="38"/>
        <v>0</v>
      </c>
      <c r="BT110" s="41">
        <f t="shared" si="38"/>
        <v>0</v>
      </c>
      <c r="BU110" s="41">
        <f t="shared" si="38"/>
        <v>0</v>
      </c>
      <c r="BV110" s="41">
        <f t="shared" si="38"/>
        <v>0</v>
      </c>
      <c r="BW110" s="41">
        <f t="shared" si="38"/>
        <v>0</v>
      </c>
      <c r="BX110" s="41">
        <f t="shared" si="38"/>
        <v>0</v>
      </c>
      <c r="BY110" s="41">
        <f t="shared" si="38"/>
        <v>0</v>
      </c>
      <c r="BZ110" s="41">
        <f t="shared" si="38"/>
        <v>0</v>
      </c>
      <c r="CA110" s="41">
        <f t="shared" si="38"/>
        <v>0</v>
      </c>
      <c r="CB110" s="41">
        <f t="shared" si="38"/>
        <v>0</v>
      </c>
      <c r="CC110" s="41">
        <f t="shared" si="38"/>
        <v>0</v>
      </c>
      <c r="CD110" s="41">
        <f t="shared" si="38"/>
        <v>0</v>
      </c>
      <c r="CE110" s="41">
        <f t="shared" si="38"/>
        <v>0</v>
      </c>
      <c r="CF110" s="41">
        <f t="shared" si="42"/>
        <v>0</v>
      </c>
      <c r="CG110" s="41">
        <f t="shared" si="42"/>
        <v>0</v>
      </c>
      <c r="CH110" s="41">
        <f t="shared" si="42"/>
        <v>0</v>
      </c>
      <c r="CI110" s="41">
        <f t="shared" si="42"/>
        <v>0</v>
      </c>
      <c r="CJ110" s="41">
        <f t="shared" si="42"/>
        <v>0</v>
      </c>
      <c r="CK110" s="41">
        <f t="shared" si="42"/>
        <v>0</v>
      </c>
      <c r="CL110" s="41">
        <f t="shared" si="42"/>
        <v>0</v>
      </c>
      <c r="CM110" s="41">
        <f t="shared" si="42"/>
        <v>0</v>
      </c>
      <c r="CN110" s="41">
        <f t="shared" si="42"/>
        <v>0</v>
      </c>
      <c r="CO110" s="41">
        <f t="shared" si="42"/>
        <v>0</v>
      </c>
      <c r="CP110" s="41">
        <f t="shared" si="42"/>
        <v>0</v>
      </c>
      <c r="CQ110" s="41">
        <f t="shared" si="42"/>
        <v>0</v>
      </c>
      <c r="CR110" s="41">
        <f t="shared" si="42"/>
        <v>0</v>
      </c>
      <c r="CS110" s="41">
        <f t="shared" si="42"/>
        <v>0</v>
      </c>
      <c r="CT110" s="41">
        <f t="shared" si="42"/>
        <v>0</v>
      </c>
      <c r="CU110" s="41">
        <f t="shared" si="39"/>
        <v>0</v>
      </c>
      <c r="CV110" s="41">
        <f t="shared" si="39"/>
        <v>0</v>
      </c>
      <c r="CW110" s="41">
        <f t="shared" si="39"/>
        <v>0</v>
      </c>
      <c r="CX110" s="41">
        <f t="shared" si="39"/>
        <v>0</v>
      </c>
      <c r="CY110" s="41">
        <f t="shared" si="39"/>
        <v>0</v>
      </c>
      <c r="CZ110" s="41">
        <f t="shared" si="39"/>
        <v>0</v>
      </c>
      <c r="DA110" s="41">
        <f t="shared" si="39"/>
        <v>0</v>
      </c>
      <c r="DB110" s="41">
        <f t="shared" si="39"/>
        <v>0</v>
      </c>
      <c r="DC110" s="41">
        <f t="shared" si="39"/>
        <v>0</v>
      </c>
      <c r="DD110" s="41">
        <f t="shared" si="39"/>
        <v>0</v>
      </c>
    </row>
    <row r="111" spans="1:108" ht="41.95" customHeight="1">
      <c r="A111" s="675">
        <v>88</v>
      </c>
      <c r="B111" s="675"/>
      <c r="C111" s="676"/>
      <c r="D111" s="676"/>
      <c r="E111" s="676"/>
      <c r="F111" s="676"/>
      <c r="G111" s="676"/>
      <c r="H111" s="676"/>
      <c r="I111" s="676"/>
      <c r="J111" s="676"/>
      <c r="K111" s="677"/>
      <c r="L111" s="678"/>
      <c r="M111" s="678"/>
      <c r="N111" s="679"/>
      <c r="O111" s="680"/>
      <c r="P111" s="681"/>
      <c r="Q111" s="681"/>
      <c r="R111" s="681"/>
      <c r="S111" s="681"/>
      <c r="T111" s="681"/>
      <c r="U111" s="682" t="s">
        <v>81</v>
      </c>
      <c r="V111" s="682"/>
      <c r="W111" s="683"/>
      <c r="X111" s="683"/>
      <c r="Y111" s="683"/>
      <c r="Z111" s="683"/>
      <c r="AA111" s="683"/>
      <c r="AB111" s="684"/>
      <c r="AC111" s="670" t="str">
        <f t="shared" si="34"/>
        <v/>
      </c>
      <c r="AD111" s="671"/>
      <c r="AE111" s="672" t="s">
        <v>1</v>
      </c>
      <c r="AF111" s="673"/>
      <c r="AG111" s="674" t="str">
        <f t="shared" si="32"/>
        <v/>
      </c>
      <c r="AH111" s="674"/>
      <c r="AI111" s="672" t="s">
        <v>1</v>
      </c>
      <c r="AJ111" s="673"/>
      <c r="AK111" s="234"/>
      <c r="AM111" s="41">
        <f t="shared" si="40"/>
        <v>0</v>
      </c>
      <c r="AN111" s="41">
        <f t="shared" si="40"/>
        <v>0</v>
      </c>
      <c r="AO111" s="41">
        <f t="shared" si="40"/>
        <v>0</v>
      </c>
      <c r="AP111" s="41">
        <f t="shared" si="40"/>
        <v>0</v>
      </c>
      <c r="AQ111" s="41">
        <f t="shared" si="40"/>
        <v>0</v>
      </c>
      <c r="AR111" s="41">
        <f t="shared" si="40"/>
        <v>0</v>
      </c>
      <c r="AS111" s="41">
        <f t="shared" si="40"/>
        <v>0</v>
      </c>
      <c r="AT111" s="41">
        <f t="shared" si="40"/>
        <v>0</v>
      </c>
      <c r="AU111" s="41">
        <f t="shared" si="40"/>
        <v>0</v>
      </c>
      <c r="AV111" s="41">
        <f t="shared" si="40"/>
        <v>0</v>
      </c>
      <c r="AW111" s="41">
        <f t="shared" si="40"/>
        <v>0</v>
      </c>
      <c r="AX111" s="41">
        <f t="shared" si="40"/>
        <v>0</v>
      </c>
      <c r="AY111" s="41">
        <f t="shared" si="40"/>
        <v>0</v>
      </c>
      <c r="AZ111" s="41">
        <f t="shared" si="40"/>
        <v>0</v>
      </c>
      <c r="BA111" s="41">
        <f t="shared" si="40"/>
        <v>0</v>
      </c>
      <c r="BB111" s="41">
        <f t="shared" si="40"/>
        <v>0</v>
      </c>
      <c r="BC111" s="41">
        <f t="shared" si="41"/>
        <v>0</v>
      </c>
      <c r="BD111" s="41">
        <f t="shared" si="41"/>
        <v>0</v>
      </c>
      <c r="BE111" s="41">
        <f t="shared" si="41"/>
        <v>0</v>
      </c>
      <c r="BF111" s="41">
        <f t="shared" si="41"/>
        <v>0</v>
      </c>
      <c r="BG111" s="41">
        <f t="shared" si="41"/>
        <v>0</v>
      </c>
      <c r="BH111" s="41">
        <f t="shared" si="41"/>
        <v>0</v>
      </c>
      <c r="BI111" s="41">
        <f t="shared" si="41"/>
        <v>0</v>
      </c>
      <c r="BJ111" s="41">
        <f t="shared" si="41"/>
        <v>0</v>
      </c>
      <c r="BK111" s="41">
        <f t="shared" si="41"/>
        <v>0</v>
      </c>
      <c r="BL111" s="41">
        <f t="shared" si="41"/>
        <v>0</v>
      </c>
      <c r="BM111" s="41">
        <f t="shared" si="41"/>
        <v>0</v>
      </c>
      <c r="BN111" s="41">
        <f t="shared" si="41"/>
        <v>0</v>
      </c>
      <c r="BO111" s="41">
        <f t="shared" si="41"/>
        <v>0</v>
      </c>
      <c r="BP111" s="41">
        <f t="shared" si="41"/>
        <v>0</v>
      </c>
      <c r="BQ111" s="41">
        <f t="shared" si="41"/>
        <v>0</v>
      </c>
      <c r="BR111" s="41">
        <f t="shared" si="41"/>
        <v>0</v>
      </c>
      <c r="BS111" s="41">
        <f t="shared" si="38"/>
        <v>0</v>
      </c>
      <c r="BT111" s="41">
        <f t="shared" si="38"/>
        <v>0</v>
      </c>
      <c r="BU111" s="41">
        <f t="shared" si="38"/>
        <v>0</v>
      </c>
      <c r="BV111" s="41">
        <f t="shared" si="38"/>
        <v>0</v>
      </c>
      <c r="BW111" s="41">
        <f t="shared" si="38"/>
        <v>0</v>
      </c>
      <c r="BX111" s="41">
        <f t="shared" si="38"/>
        <v>0</v>
      </c>
      <c r="BY111" s="41">
        <f t="shared" si="38"/>
        <v>0</v>
      </c>
      <c r="BZ111" s="41">
        <f t="shared" si="38"/>
        <v>0</v>
      </c>
      <c r="CA111" s="41">
        <f t="shared" si="38"/>
        <v>0</v>
      </c>
      <c r="CB111" s="41">
        <f t="shared" si="38"/>
        <v>0</v>
      </c>
      <c r="CC111" s="41">
        <f t="shared" si="38"/>
        <v>0</v>
      </c>
      <c r="CD111" s="41">
        <f t="shared" si="38"/>
        <v>0</v>
      </c>
      <c r="CE111" s="41">
        <f t="shared" si="38"/>
        <v>0</v>
      </c>
      <c r="CF111" s="41">
        <f t="shared" si="42"/>
        <v>0</v>
      </c>
      <c r="CG111" s="41">
        <f t="shared" si="42"/>
        <v>0</v>
      </c>
      <c r="CH111" s="41">
        <f t="shared" si="42"/>
        <v>0</v>
      </c>
      <c r="CI111" s="41">
        <f t="shared" si="42"/>
        <v>0</v>
      </c>
      <c r="CJ111" s="41">
        <f t="shared" si="42"/>
        <v>0</v>
      </c>
      <c r="CK111" s="41">
        <f t="shared" si="42"/>
        <v>0</v>
      </c>
      <c r="CL111" s="41">
        <f t="shared" si="42"/>
        <v>0</v>
      </c>
      <c r="CM111" s="41">
        <f t="shared" si="42"/>
        <v>0</v>
      </c>
      <c r="CN111" s="41">
        <f t="shared" si="42"/>
        <v>0</v>
      </c>
      <c r="CO111" s="41">
        <f t="shared" si="42"/>
        <v>0</v>
      </c>
      <c r="CP111" s="41">
        <f t="shared" si="42"/>
        <v>0</v>
      </c>
      <c r="CQ111" s="41">
        <f t="shared" si="42"/>
        <v>0</v>
      </c>
      <c r="CR111" s="41">
        <f t="shared" si="42"/>
        <v>0</v>
      </c>
      <c r="CS111" s="41">
        <f t="shared" si="42"/>
        <v>0</v>
      </c>
      <c r="CT111" s="41">
        <f t="shared" si="42"/>
        <v>0</v>
      </c>
      <c r="CU111" s="41">
        <f t="shared" si="39"/>
        <v>0</v>
      </c>
      <c r="CV111" s="41">
        <f t="shared" si="39"/>
        <v>0</v>
      </c>
      <c r="CW111" s="41">
        <f t="shared" si="39"/>
        <v>0</v>
      </c>
      <c r="CX111" s="41">
        <f t="shared" si="39"/>
        <v>0</v>
      </c>
      <c r="CY111" s="41">
        <f t="shared" si="39"/>
        <v>0</v>
      </c>
      <c r="CZ111" s="41">
        <f t="shared" si="39"/>
        <v>0</v>
      </c>
      <c r="DA111" s="41">
        <f t="shared" si="39"/>
        <v>0</v>
      </c>
      <c r="DB111" s="41">
        <f t="shared" si="39"/>
        <v>0</v>
      </c>
      <c r="DC111" s="41">
        <f t="shared" si="39"/>
        <v>0</v>
      </c>
      <c r="DD111" s="41">
        <f t="shared" si="39"/>
        <v>0</v>
      </c>
    </row>
    <row r="112" spans="1:108" ht="41.95" customHeight="1">
      <c r="A112" s="675">
        <v>89</v>
      </c>
      <c r="B112" s="675"/>
      <c r="C112" s="676"/>
      <c r="D112" s="676"/>
      <c r="E112" s="676"/>
      <c r="F112" s="676"/>
      <c r="G112" s="676"/>
      <c r="H112" s="676"/>
      <c r="I112" s="676"/>
      <c r="J112" s="676"/>
      <c r="K112" s="677"/>
      <c r="L112" s="678"/>
      <c r="M112" s="678"/>
      <c r="N112" s="679"/>
      <c r="O112" s="680"/>
      <c r="P112" s="681"/>
      <c r="Q112" s="681"/>
      <c r="R112" s="681"/>
      <c r="S112" s="681"/>
      <c r="T112" s="681"/>
      <c r="U112" s="682" t="s">
        <v>81</v>
      </c>
      <c r="V112" s="682"/>
      <c r="W112" s="683"/>
      <c r="X112" s="683"/>
      <c r="Y112" s="683"/>
      <c r="Z112" s="683"/>
      <c r="AA112" s="683"/>
      <c r="AB112" s="684"/>
      <c r="AC112" s="670" t="str">
        <f t="shared" si="34"/>
        <v/>
      </c>
      <c r="AD112" s="671"/>
      <c r="AE112" s="672" t="s">
        <v>1</v>
      </c>
      <c r="AF112" s="673"/>
      <c r="AG112" s="674" t="str">
        <f t="shared" si="32"/>
        <v/>
      </c>
      <c r="AH112" s="674"/>
      <c r="AI112" s="672" t="s">
        <v>1</v>
      </c>
      <c r="AJ112" s="673"/>
      <c r="AK112" s="234"/>
      <c r="AM112" s="41">
        <f t="shared" si="40"/>
        <v>0</v>
      </c>
      <c r="AN112" s="41">
        <f t="shared" si="40"/>
        <v>0</v>
      </c>
      <c r="AO112" s="41">
        <f t="shared" si="40"/>
        <v>0</v>
      </c>
      <c r="AP112" s="41">
        <f t="shared" si="40"/>
        <v>0</v>
      </c>
      <c r="AQ112" s="41">
        <f t="shared" si="40"/>
        <v>0</v>
      </c>
      <c r="AR112" s="41">
        <f t="shared" si="40"/>
        <v>0</v>
      </c>
      <c r="AS112" s="41">
        <f t="shared" si="40"/>
        <v>0</v>
      </c>
      <c r="AT112" s="41">
        <f t="shared" si="40"/>
        <v>0</v>
      </c>
      <c r="AU112" s="41">
        <f t="shared" si="40"/>
        <v>0</v>
      </c>
      <c r="AV112" s="41">
        <f t="shared" si="40"/>
        <v>0</v>
      </c>
      <c r="AW112" s="41">
        <f t="shared" si="40"/>
        <v>0</v>
      </c>
      <c r="AX112" s="41">
        <f t="shared" si="40"/>
        <v>0</v>
      </c>
      <c r="AY112" s="41">
        <f t="shared" si="40"/>
        <v>0</v>
      </c>
      <c r="AZ112" s="41">
        <f t="shared" si="40"/>
        <v>0</v>
      </c>
      <c r="BA112" s="41">
        <f t="shared" si="40"/>
        <v>0</v>
      </c>
      <c r="BB112" s="41">
        <f t="shared" si="40"/>
        <v>0</v>
      </c>
      <c r="BC112" s="41">
        <f t="shared" si="41"/>
        <v>0</v>
      </c>
      <c r="BD112" s="41">
        <f t="shared" si="41"/>
        <v>0</v>
      </c>
      <c r="BE112" s="41">
        <f t="shared" si="41"/>
        <v>0</v>
      </c>
      <c r="BF112" s="41">
        <f t="shared" si="41"/>
        <v>0</v>
      </c>
      <c r="BG112" s="41">
        <f t="shared" si="41"/>
        <v>0</v>
      </c>
      <c r="BH112" s="41">
        <f t="shared" si="41"/>
        <v>0</v>
      </c>
      <c r="BI112" s="41">
        <f t="shared" si="41"/>
        <v>0</v>
      </c>
      <c r="BJ112" s="41">
        <f t="shared" si="41"/>
        <v>0</v>
      </c>
      <c r="BK112" s="41">
        <f t="shared" si="41"/>
        <v>0</v>
      </c>
      <c r="BL112" s="41">
        <f t="shared" si="41"/>
        <v>0</v>
      </c>
      <c r="BM112" s="41">
        <f t="shared" si="41"/>
        <v>0</v>
      </c>
      <c r="BN112" s="41">
        <f t="shared" si="41"/>
        <v>0</v>
      </c>
      <c r="BO112" s="41">
        <f t="shared" si="41"/>
        <v>0</v>
      </c>
      <c r="BP112" s="41">
        <f t="shared" si="41"/>
        <v>0</v>
      </c>
      <c r="BQ112" s="41">
        <f t="shared" si="41"/>
        <v>0</v>
      </c>
      <c r="BR112" s="41">
        <f t="shared" si="41"/>
        <v>0</v>
      </c>
      <c r="BS112" s="41">
        <f t="shared" si="38"/>
        <v>0</v>
      </c>
      <c r="BT112" s="41">
        <f t="shared" si="38"/>
        <v>0</v>
      </c>
      <c r="BU112" s="41">
        <f t="shared" si="38"/>
        <v>0</v>
      </c>
      <c r="BV112" s="41">
        <f t="shared" si="38"/>
        <v>0</v>
      </c>
      <c r="BW112" s="41">
        <f t="shared" si="38"/>
        <v>0</v>
      </c>
      <c r="BX112" s="41">
        <f t="shared" si="38"/>
        <v>0</v>
      </c>
      <c r="BY112" s="41">
        <f t="shared" si="38"/>
        <v>0</v>
      </c>
      <c r="BZ112" s="41">
        <f t="shared" si="38"/>
        <v>0</v>
      </c>
      <c r="CA112" s="41">
        <f t="shared" si="38"/>
        <v>0</v>
      </c>
      <c r="CB112" s="41">
        <f t="shared" si="38"/>
        <v>0</v>
      </c>
      <c r="CC112" s="41">
        <f t="shared" si="38"/>
        <v>0</v>
      </c>
      <c r="CD112" s="41">
        <f t="shared" si="38"/>
        <v>0</v>
      </c>
      <c r="CE112" s="41">
        <f t="shared" si="38"/>
        <v>0</v>
      </c>
      <c r="CF112" s="41">
        <f t="shared" si="42"/>
        <v>0</v>
      </c>
      <c r="CG112" s="41">
        <f t="shared" si="42"/>
        <v>0</v>
      </c>
      <c r="CH112" s="41">
        <f t="shared" si="42"/>
        <v>0</v>
      </c>
      <c r="CI112" s="41">
        <f t="shared" si="42"/>
        <v>0</v>
      </c>
      <c r="CJ112" s="41">
        <f t="shared" si="42"/>
        <v>0</v>
      </c>
      <c r="CK112" s="41">
        <f t="shared" si="42"/>
        <v>0</v>
      </c>
      <c r="CL112" s="41">
        <f t="shared" si="42"/>
        <v>0</v>
      </c>
      <c r="CM112" s="41">
        <f t="shared" si="42"/>
        <v>0</v>
      </c>
      <c r="CN112" s="41">
        <f t="shared" si="42"/>
        <v>0</v>
      </c>
      <c r="CO112" s="41">
        <f t="shared" si="42"/>
        <v>0</v>
      </c>
      <c r="CP112" s="41">
        <f t="shared" si="42"/>
        <v>0</v>
      </c>
      <c r="CQ112" s="41">
        <f t="shared" si="42"/>
        <v>0</v>
      </c>
      <c r="CR112" s="41">
        <f t="shared" si="42"/>
        <v>0</v>
      </c>
      <c r="CS112" s="41">
        <f t="shared" si="42"/>
        <v>0</v>
      </c>
      <c r="CT112" s="41">
        <f t="shared" si="42"/>
        <v>0</v>
      </c>
      <c r="CU112" s="41">
        <f t="shared" si="39"/>
        <v>0</v>
      </c>
      <c r="CV112" s="41">
        <f t="shared" si="39"/>
        <v>0</v>
      </c>
      <c r="CW112" s="41">
        <f t="shared" si="39"/>
        <v>0</v>
      </c>
      <c r="CX112" s="41">
        <f t="shared" si="39"/>
        <v>0</v>
      </c>
      <c r="CY112" s="41">
        <f t="shared" si="39"/>
        <v>0</v>
      </c>
      <c r="CZ112" s="41">
        <f t="shared" si="39"/>
        <v>0</v>
      </c>
      <c r="DA112" s="41">
        <f t="shared" si="39"/>
        <v>0</v>
      </c>
      <c r="DB112" s="41">
        <f t="shared" si="39"/>
        <v>0</v>
      </c>
      <c r="DC112" s="41">
        <f t="shared" si="39"/>
        <v>0</v>
      </c>
      <c r="DD112" s="41">
        <f t="shared" si="39"/>
        <v>0</v>
      </c>
    </row>
    <row r="113" spans="1:108" ht="41.95" customHeight="1">
      <c r="A113" s="675">
        <v>90</v>
      </c>
      <c r="B113" s="675"/>
      <c r="C113" s="676"/>
      <c r="D113" s="676"/>
      <c r="E113" s="676"/>
      <c r="F113" s="676"/>
      <c r="G113" s="676"/>
      <c r="H113" s="676"/>
      <c r="I113" s="676"/>
      <c r="J113" s="676"/>
      <c r="K113" s="677"/>
      <c r="L113" s="678"/>
      <c r="M113" s="678"/>
      <c r="N113" s="679"/>
      <c r="O113" s="680"/>
      <c r="P113" s="681"/>
      <c r="Q113" s="681"/>
      <c r="R113" s="681"/>
      <c r="S113" s="681"/>
      <c r="T113" s="681"/>
      <c r="U113" s="682" t="s">
        <v>81</v>
      </c>
      <c r="V113" s="682"/>
      <c r="W113" s="683"/>
      <c r="X113" s="683"/>
      <c r="Y113" s="683"/>
      <c r="Z113" s="683"/>
      <c r="AA113" s="683"/>
      <c r="AB113" s="684"/>
      <c r="AC113" s="670" t="str">
        <f t="shared" si="34"/>
        <v/>
      </c>
      <c r="AD113" s="671"/>
      <c r="AE113" s="672" t="s">
        <v>1</v>
      </c>
      <c r="AF113" s="673"/>
      <c r="AG113" s="674" t="str">
        <f t="shared" si="32"/>
        <v/>
      </c>
      <c r="AH113" s="674"/>
      <c r="AI113" s="672" t="s">
        <v>1</v>
      </c>
      <c r="AJ113" s="673"/>
      <c r="AK113" s="234"/>
      <c r="AM113" s="41">
        <f t="shared" si="40"/>
        <v>0</v>
      </c>
      <c r="AN113" s="41">
        <f t="shared" si="40"/>
        <v>0</v>
      </c>
      <c r="AO113" s="41">
        <f t="shared" si="40"/>
        <v>0</v>
      </c>
      <c r="AP113" s="41">
        <f t="shared" si="40"/>
        <v>0</v>
      </c>
      <c r="AQ113" s="41">
        <f t="shared" si="40"/>
        <v>0</v>
      </c>
      <c r="AR113" s="41">
        <f t="shared" si="40"/>
        <v>0</v>
      </c>
      <c r="AS113" s="41">
        <f t="shared" si="40"/>
        <v>0</v>
      </c>
      <c r="AT113" s="41">
        <f t="shared" si="40"/>
        <v>0</v>
      </c>
      <c r="AU113" s="41">
        <f t="shared" si="40"/>
        <v>0</v>
      </c>
      <c r="AV113" s="41">
        <f t="shared" si="40"/>
        <v>0</v>
      </c>
      <c r="AW113" s="41">
        <f t="shared" si="40"/>
        <v>0</v>
      </c>
      <c r="AX113" s="41">
        <f t="shared" si="40"/>
        <v>0</v>
      </c>
      <c r="AY113" s="41">
        <f t="shared" si="40"/>
        <v>0</v>
      </c>
      <c r="AZ113" s="41">
        <f t="shared" si="40"/>
        <v>0</v>
      </c>
      <c r="BA113" s="41">
        <f t="shared" si="40"/>
        <v>0</v>
      </c>
      <c r="BB113" s="41">
        <f t="shared" si="40"/>
        <v>0</v>
      </c>
      <c r="BC113" s="41">
        <f t="shared" si="41"/>
        <v>0</v>
      </c>
      <c r="BD113" s="41">
        <f t="shared" si="41"/>
        <v>0</v>
      </c>
      <c r="BE113" s="41">
        <f t="shared" si="41"/>
        <v>0</v>
      </c>
      <c r="BF113" s="41">
        <f t="shared" si="41"/>
        <v>0</v>
      </c>
      <c r="BG113" s="41">
        <f t="shared" si="41"/>
        <v>0</v>
      </c>
      <c r="BH113" s="41">
        <f t="shared" si="41"/>
        <v>0</v>
      </c>
      <c r="BI113" s="41">
        <f t="shared" si="41"/>
        <v>0</v>
      </c>
      <c r="BJ113" s="41">
        <f t="shared" si="41"/>
        <v>0</v>
      </c>
      <c r="BK113" s="41">
        <f t="shared" si="41"/>
        <v>0</v>
      </c>
      <c r="BL113" s="41">
        <f t="shared" si="41"/>
        <v>0</v>
      </c>
      <c r="BM113" s="41">
        <f t="shared" si="41"/>
        <v>0</v>
      </c>
      <c r="BN113" s="41">
        <f t="shared" si="41"/>
        <v>0</v>
      </c>
      <c r="BO113" s="41">
        <f t="shared" si="41"/>
        <v>0</v>
      </c>
      <c r="BP113" s="41">
        <f t="shared" si="41"/>
        <v>0</v>
      </c>
      <c r="BQ113" s="41">
        <f t="shared" si="41"/>
        <v>0</v>
      </c>
      <c r="BR113" s="41">
        <f t="shared" si="41"/>
        <v>0</v>
      </c>
      <c r="BS113" s="41">
        <f t="shared" si="38"/>
        <v>0</v>
      </c>
      <c r="BT113" s="41">
        <f t="shared" si="38"/>
        <v>0</v>
      </c>
      <c r="BU113" s="41">
        <f t="shared" si="38"/>
        <v>0</v>
      </c>
      <c r="BV113" s="41">
        <f t="shared" si="38"/>
        <v>0</v>
      </c>
      <c r="BW113" s="41">
        <f t="shared" si="38"/>
        <v>0</v>
      </c>
      <c r="BX113" s="41">
        <f t="shared" si="38"/>
        <v>0</v>
      </c>
      <c r="BY113" s="41">
        <f t="shared" si="38"/>
        <v>0</v>
      </c>
      <c r="BZ113" s="41">
        <f t="shared" si="38"/>
        <v>0</v>
      </c>
      <c r="CA113" s="41">
        <f t="shared" si="38"/>
        <v>0</v>
      </c>
      <c r="CB113" s="41">
        <f t="shared" si="38"/>
        <v>0</v>
      </c>
      <c r="CC113" s="41">
        <f t="shared" si="38"/>
        <v>0</v>
      </c>
      <c r="CD113" s="41">
        <f t="shared" si="38"/>
        <v>0</v>
      </c>
      <c r="CE113" s="41">
        <f t="shared" si="38"/>
        <v>0</v>
      </c>
      <c r="CF113" s="41">
        <f t="shared" si="42"/>
        <v>0</v>
      </c>
      <c r="CG113" s="41">
        <f t="shared" si="42"/>
        <v>0</v>
      </c>
      <c r="CH113" s="41">
        <f t="shared" si="42"/>
        <v>0</v>
      </c>
      <c r="CI113" s="41">
        <f t="shared" si="42"/>
        <v>0</v>
      </c>
      <c r="CJ113" s="41">
        <f t="shared" si="42"/>
        <v>0</v>
      </c>
      <c r="CK113" s="41">
        <f t="shared" si="42"/>
        <v>0</v>
      </c>
      <c r="CL113" s="41">
        <f t="shared" si="42"/>
        <v>0</v>
      </c>
      <c r="CM113" s="41">
        <f t="shared" si="42"/>
        <v>0</v>
      </c>
      <c r="CN113" s="41">
        <f t="shared" si="42"/>
        <v>0</v>
      </c>
      <c r="CO113" s="41">
        <f t="shared" si="42"/>
        <v>0</v>
      </c>
      <c r="CP113" s="41">
        <f t="shared" si="42"/>
        <v>0</v>
      </c>
      <c r="CQ113" s="41">
        <f t="shared" si="42"/>
        <v>0</v>
      </c>
      <c r="CR113" s="41">
        <f t="shared" si="42"/>
        <v>0</v>
      </c>
      <c r="CS113" s="41">
        <f t="shared" si="42"/>
        <v>0</v>
      </c>
      <c r="CT113" s="41">
        <f t="shared" si="42"/>
        <v>0</v>
      </c>
      <c r="CU113" s="41">
        <f t="shared" si="39"/>
        <v>0</v>
      </c>
      <c r="CV113" s="41">
        <f t="shared" si="39"/>
        <v>0</v>
      </c>
      <c r="CW113" s="41">
        <f t="shared" si="39"/>
        <v>0</v>
      </c>
      <c r="CX113" s="41">
        <f t="shared" si="39"/>
        <v>0</v>
      </c>
      <c r="CY113" s="41">
        <f t="shared" si="39"/>
        <v>0</v>
      </c>
      <c r="CZ113" s="41">
        <f t="shared" si="39"/>
        <v>0</v>
      </c>
      <c r="DA113" s="41">
        <f t="shared" si="39"/>
        <v>0</v>
      </c>
      <c r="DB113" s="41">
        <f t="shared" si="39"/>
        <v>0</v>
      </c>
      <c r="DC113" s="41">
        <f t="shared" si="39"/>
        <v>0</v>
      </c>
      <c r="DD113" s="41">
        <f t="shared" si="39"/>
        <v>0</v>
      </c>
    </row>
    <row r="114" spans="1:108" ht="41.95" customHeight="1">
      <c r="A114" s="675">
        <v>91</v>
      </c>
      <c r="B114" s="675"/>
      <c r="C114" s="676"/>
      <c r="D114" s="676"/>
      <c r="E114" s="676"/>
      <c r="F114" s="676"/>
      <c r="G114" s="676"/>
      <c r="H114" s="676"/>
      <c r="I114" s="676"/>
      <c r="J114" s="676"/>
      <c r="K114" s="677"/>
      <c r="L114" s="678"/>
      <c r="M114" s="678"/>
      <c r="N114" s="679"/>
      <c r="O114" s="680"/>
      <c r="P114" s="681"/>
      <c r="Q114" s="681"/>
      <c r="R114" s="681"/>
      <c r="S114" s="681"/>
      <c r="T114" s="681"/>
      <c r="U114" s="682" t="s">
        <v>81</v>
      </c>
      <c r="V114" s="682"/>
      <c r="W114" s="683"/>
      <c r="X114" s="683"/>
      <c r="Y114" s="683"/>
      <c r="Z114" s="683"/>
      <c r="AA114" s="683"/>
      <c r="AB114" s="684"/>
      <c r="AC114" s="670" t="str">
        <f t="shared" si="34"/>
        <v/>
      </c>
      <c r="AD114" s="671"/>
      <c r="AE114" s="672" t="s">
        <v>1</v>
      </c>
      <c r="AF114" s="673"/>
      <c r="AG114" s="674" t="str">
        <f t="shared" si="32"/>
        <v/>
      </c>
      <c r="AH114" s="674"/>
      <c r="AI114" s="672" t="s">
        <v>1</v>
      </c>
      <c r="AJ114" s="673"/>
      <c r="AK114" s="234"/>
      <c r="AM114" s="41">
        <f t="shared" si="40"/>
        <v>0</v>
      </c>
      <c r="AN114" s="41">
        <f t="shared" si="40"/>
        <v>0</v>
      </c>
      <c r="AO114" s="41">
        <f t="shared" si="40"/>
        <v>0</v>
      </c>
      <c r="AP114" s="41">
        <f t="shared" si="40"/>
        <v>0</v>
      </c>
      <c r="AQ114" s="41">
        <f t="shared" si="40"/>
        <v>0</v>
      </c>
      <c r="AR114" s="41">
        <f t="shared" si="40"/>
        <v>0</v>
      </c>
      <c r="AS114" s="41">
        <f t="shared" si="40"/>
        <v>0</v>
      </c>
      <c r="AT114" s="41">
        <f t="shared" si="40"/>
        <v>0</v>
      </c>
      <c r="AU114" s="41">
        <f t="shared" si="40"/>
        <v>0</v>
      </c>
      <c r="AV114" s="41">
        <f t="shared" si="40"/>
        <v>0</v>
      </c>
      <c r="AW114" s="41">
        <f t="shared" si="40"/>
        <v>0</v>
      </c>
      <c r="AX114" s="41">
        <f t="shared" si="40"/>
        <v>0</v>
      </c>
      <c r="AY114" s="41">
        <f t="shared" si="40"/>
        <v>0</v>
      </c>
      <c r="AZ114" s="41">
        <f t="shared" si="40"/>
        <v>0</v>
      </c>
      <c r="BA114" s="41">
        <f t="shared" si="40"/>
        <v>0</v>
      </c>
      <c r="BB114" s="41">
        <f t="shared" si="40"/>
        <v>0</v>
      </c>
      <c r="BC114" s="41">
        <f t="shared" si="41"/>
        <v>0</v>
      </c>
      <c r="BD114" s="41">
        <f t="shared" si="41"/>
        <v>0</v>
      </c>
      <c r="BE114" s="41">
        <f t="shared" si="41"/>
        <v>0</v>
      </c>
      <c r="BF114" s="41">
        <f t="shared" si="41"/>
        <v>0</v>
      </c>
      <c r="BG114" s="41">
        <f t="shared" si="41"/>
        <v>0</v>
      </c>
      <c r="BH114" s="41">
        <f t="shared" si="41"/>
        <v>0</v>
      </c>
      <c r="BI114" s="41">
        <f t="shared" si="41"/>
        <v>0</v>
      </c>
      <c r="BJ114" s="41">
        <f t="shared" si="41"/>
        <v>0</v>
      </c>
      <c r="BK114" s="41">
        <f t="shared" si="41"/>
        <v>0</v>
      </c>
      <c r="BL114" s="41">
        <f t="shared" si="41"/>
        <v>0</v>
      </c>
      <c r="BM114" s="41">
        <f t="shared" si="41"/>
        <v>0</v>
      </c>
      <c r="BN114" s="41">
        <f t="shared" si="41"/>
        <v>0</v>
      </c>
      <c r="BO114" s="41">
        <f t="shared" si="41"/>
        <v>0</v>
      </c>
      <c r="BP114" s="41">
        <f t="shared" si="41"/>
        <v>0</v>
      </c>
      <c r="BQ114" s="41">
        <f t="shared" si="41"/>
        <v>0</v>
      </c>
      <c r="BR114" s="41">
        <f t="shared" si="41"/>
        <v>0</v>
      </c>
      <c r="BS114" s="41">
        <f t="shared" si="38"/>
        <v>0</v>
      </c>
      <c r="BT114" s="41">
        <f t="shared" si="38"/>
        <v>0</v>
      </c>
      <c r="BU114" s="41">
        <f t="shared" si="38"/>
        <v>0</v>
      </c>
      <c r="BV114" s="41">
        <f t="shared" si="38"/>
        <v>0</v>
      </c>
      <c r="BW114" s="41">
        <f t="shared" si="38"/>
        <v>0</v>
      </c>
      <c r="BX114" s="41">
        <f t="shared" si="38"/>
        <v>0</v>
      </c>
      <c r="BY114" s="41">
        <f t="shared" si="38"/>
        <v>0</v>
      </c>
      <c r="BZ114" s="41">
        <f t="shared" si="38"/>
        <v>0</v>
      </c>
      <c r="CA114" s="41">
        <f t="shared" si="38"/>
        <v>0</v>
      </c>
      <c r="CB114" s="41">
        <f t="shared" si="38"/>
        <v>0</v>
      </c>
      <c r="CC114" s="41">
        <f t="shared" si="38"/>
        <v>0</v>
      </c>
      <c r="CD114" s="41">
        <f t="shared" si="38"/>
        <v>0</v>
      </c>
      <c r="CE114" s="41">
        <f t="shared" si="38"/>
        <v>0</v>
      </c>
      <c r="CF114" s="41">
        <f t="shared" si="42"/>
        <v>0</v>
      </c>
      <c r="CG114" s="41">
        <f t="shared" si="42"/>
        <v>0</v>
      </c>
      <c r="CH114" s="41">
        <f t="shared" si="42"/>
        <v>0</v>
      </c>
      <c r="CI114" s="41">
        <f t="shared" si="42"/>
        <v>0</v>
      </c>
      <c r="CJ114" s="41">
        <f t="shared" si="42"/>
        <v>0</v>
      </c>
      <c r="CK114" s="41">
        <f t="shared" si="42"/>
        <v>0</v>
      </c>
      <c r="CL114" s="41">
        <f t="shared" si="42"/>
        <v>0</v>
      </c>
      <c r="CM114" s="41">
        <f t="shared" si="42"/>
        <v>0</v>
      </c>
      <c r="CN114" s="41">
        <f t="shared" si="42"/>
        <v>0</v>
      </c>
      <c r="CO114" s="41">
        <f t="shared" si="42"/>
        <v>0</v>
      </c>
      <c r="CP114" s="41">
        <f t="shared" si="42"/>
        <v>0</v>
      </c>
      <c r="CQ114" s="41">
        <f t="shared" si="42"/>
        <v>0</v>
      </c>
      <c r="CR114" s="41">
        <f t="shared" si="42"/>
        <v>0</v>
      </c>
      <c r="CS114" s="41">
        <f t="shared" si="42"/>
        <v>0</v>
      </c>
      <c r="CT114" s="41">
        <f t="shared" si="42"/>
        <v>0</v>
      </c>
      <c r="CU114" s="41">
        <f t="shared" si="39"/>
        <v>0</v>
      </c>
      <c r="CV114" s="41">
        <f t="shared" si="39"/>
        <v>0</v>
      </c>
      <c r="CW114" s="41">
        <f t="shared" si="39"/>
        <v>0</v>
      </c>
      <c r="CX114" s="41">
        <f t="shared" si="39"/>
        <v>0</v>
      </c>
      <c r="CY114" s="41">
        <f t="shared" si="39"/>
        <v>0</v>
      </c>
      <c r="CZ114" s="41">
        <f t="shared" si="39"/>
        <v>0</v>
      </c>
      <c r="DA114" s="41">
        <f t="shared" si="39"/>
        <v>0</v>
      </c>
      <c r="DB114" s="41">
        <f t="shared" si="39"/>
        <v>0</v>
      </c>
      <c r="DC114" s="41">
        <f t="shared" si="39"/>
        <v>0</v>
      </c>
      <c r="DD114" s="41">
        <f t="shared" si="39"/>
        <v>0</v>
      </c>
    </row>
    <row r="115" spans="1:108" ht="41.95" customHeight="1">
      <c r="A115" s="675">
        <v>92</v>
      </c>
      <c r="B115" s="675"/>
      <c r="C115" s="676"/>
      <c r="D115" s="676"/>
      <c r="E115" s="676"/>
      <c r="F115" s="676"/>
      <c r="G115" s="676"/>
      <c r="H115" s="676"/>
      <c r="I115" s="676"/>
      <c r="J115" s="676"/>
      <c r="K115" s="677"/>
      <c r="L115" s="678"/>
      <c r="M115" s="678"/>
      <c r="N115" s="679"/>
      <c r="O115" s="680"/>
      <c r="P115" s="681"/>
      <c r="Q115" s="681"/>
      <c r="R115" s="681"/>
      <c r="S115" s="681"/>
      <c r="T115" s="681"/>
      <c r="U115" s="682" t="s">
        <v>81</v>
      </c>
      <c r="V115" s="682"/>
      <c r="W115" s="683"/>
      <c r="X115" s="683"/>
      <c r="Y115" s="683"/>
      <c r="Z115" s="683"/>
      <c r="AA115" s="683"/>
      <c r="AB115" s="684"/>
      <c r="AC115" s="670" t="str">
        <f t="shared" si="34"/>
        <v/>
      </c>
      <c r="AD115" s="671"/>
      <c r="AE115" s="672" t="s">
        <v>1</v>
      </c>
      <c r="AF115" s="673"/>
      <c r="AG115" s="674" t="str">
        <f t="shared" si="32"/>
        <v/>
      </c>
      <c r="AH115" s="674"/>
      <c r="AI115" s="672" t="s">
        <v>1</v>
      </c>
      <c r="AJ115" s="673"/>
      <c r="AK115" s="234"/>
      <c r="AM115" s="41">
        <f t="shared" si="40"/>
        <v>0</v>
      </c>
      <c r="AN115" s="41">
        <f t="shared" si="40"/>
        <v>0</v>
      </c>
      <c r="AO115" s="41">
        <f t="shared" si="40"/>
        <v>0</v>
      </c>
      <c r="AP115" s="41">
        <f t="shared" si="40"/>
        <v>0</v>
      </c>
      <c r="AQ115" s="41">
        <f t="shared" si="40"/>
        <v>0</v>
      </c>
      <c r="AR115" s="41">
        <f t="shared" si="40"/>
        <v>0</v>
      </c>
      <c r="AS115" s="41">
        <f t="shared" si="40"/>
        <v>0</v>
      </c>
      <c r="AT115" s="41">
        <f t="shared" si="40"/>
        <v>0</v>
      </c>
      <c r="AU115" s="41">
        <f t="shared" si="40"/>
        <v>0</v>
      </c>
      <c r="AV115" s="41">
        <f t="shared" si="40"/>
        <v>0</v>
      </c>
      <c r="AW115" s="41">
        <f t="shared" si="40"/>
        <v>0</v>
      </c>
      <c r="AX115" s="41">
        <f t="shared" si="40"/>
        <v>0</v>
      </c>
      <c r="AY115" s="41">
        <f t="shared" si="40"/>
        <v>0</v>
      </c>
      <c r="AZ115" s="41">
        <f t="shared" si="40"/>
        <v>0</v>
      </c>
      <c r="BA115" s="41">
        <f t="shared" si="40"/>
        <v>0</v>
      </c>
      <c r="BB115" s="41">
        <f t="shared" si="40"/>
        <v>0</v>
      </c>
      <c r="BC115" s="41">
        <f t="shared" si="41"/>
        <v>0</v>
      </c>
      <c r="BD115" s="41">
        <f t="shared" si="41"/>
        <v>0</v>
      </c>
      <c r="BE115" s="41">
        <f t="shared" si="41"/>
        <v>0</v>
      </c>
      <c r="BF115" s="41">
        <f t="shared" si="41"/>
        <v>0</v>
      </c>
      <c r="BG115" s="41">
        <f t="shared" si="41"/>
        <v>0</v>
      </c>
      <c r="BH115" s="41">
        <f t="shared" si="41"/>
        <v>0</v>
      </c>
      <c r="BI115" s="41">
        <f t="shared" si="41"/>
        <v>0</v>
      </c>
      <c r="BJ115" s="41">
        <f t="shared" si="41"/>
        <v>0</v>
      </c>
      <c r="BK115" s="41">
        <f t="shared" si="41"/>
        <v>0</v>
      </c>
      <c r="BL115" s="41">
        <f t="shared" si="41"/>
        <v>0</v>
      </c>
      <c r="BM115" s="41">
        <f t="shared" si="41"/>
        <v>0</v>
      </c>
      <c r="BN115" s="41">
        <f t="shared" si="41"/>
        <v>0</v>
      </c>
      <c r="BO115" s="41">
        <f t="shared" si="41"/>
        <v>0</v>
      </c>
      <c r="BP115" s="41">
        <f t="shared" si="41"/>
        <v>0</v>
      </c>
      <c r="BQ115" s="41">
        <f t="shared" si="41"/>
        <v>0</v>
      </c>
      <c r="BR115" s="41">
        <f t="shared" si="41"/>
        <v>0</v>
      </c>
      <c r="BS115" s="41">
        <f t="shared" si="38"/>
        <v>0</v>
      </c>
      <c r="BT115" s="41">
        <f t="shared" si="38"/>
        <v>0</v>
      </c>
      <c r="BU115" s="41">
        <f t="shared" si="38"/>
        <v>0</v>
      </c>
      <c r="BV115" s="41">
        <f t="shared" si="38"/>
        <v>0</v>
      </c>
      <c r="BW115" s="41">
        <f t="shared" si="38"/>
        <v>0</v>
      </c>
      <c r="BX115" s="41">
        <f t="shared" si="38"/>
        <v>0</v>
      </c>
      <c r="BY115" s="41">
        <f t="shared" si="38"/>
        <v>0</v>
      </c>
      <c r="BZ115" s="41">
        <f t="shared" si="38"/>
        <v>0</v>
      </c>
      <c r="CA115" s="41">
        <f t="shared" si="38"/>
        <v>0</v>
      </c>
      <c r="CB115" s="41">
        <f t="shared" si="38"/>
        <v>0</v>
      </c>
      <c r="CC115" s="41">
        <f t="shared" si="38"/>
        <v>0</v>
      </c>
      <c r="CD115" s="41">
        <f t="shared" si="38"/>
        <v>0</v>
      </c>
      <c r="CE115" s="41">
        <f t="shared" si="38"/>
        <v>0</v>
      </c>
      <c r="CF115" s="41">
        <f t="shared" si="42"/>
        <v>0</v>
      </c>
      <c r="CG115" s="41">
        <f t="shared" si="42"/>
        <v>0</v>
      </c>
      <c r="CH115" s="41">
        <f t="shared" si="42"/>
        <v>0</v>
      </c>
      <c r="CI115" s="41">
        <f t="shared" si="42"/>
        <v>0</v>
      </c>
      <c r="CJ115" s="41">
        <f t="shared" si="42"/>
        <v>0</v>
      </c>
      <c r="CK115" s="41">
        <f t="shared" si="42"/>
        <v>0</v>
      </c>
      <c r="CL115" s="41">
        <f t="shared" si="42"/>
        <v>0</v>
      </c>
      <c r="CM115" s="41">
        <f t="shared" si="42"/>
        <v>0</v>
      </c>
      <c r="CN115" s="41">
        <f t="shared" si="42"/>
        <v>0</v>
      </c>
      <c r="CO115" s="41">
        <f t="shared" si="42"/>
        <v>0</v>
      </c>
      <c r="CP115" s="41">
        <f t="shared" si="42"/>
        <v>0</v>
      </c>
      <c r="CQ115" s="41">
        <f t="shared" si="42"/>
        <v>0</v>
      </c>
      <c r="CR115" s="41">
        <f t="shared" si="42"/>
        <v>0</v>
      </c>
      <c r="CS115" s="41">
        <f t="shared" si="42"/>
        <v>0</v>
      </c>
      <c r="CT115" s="41">
        <f t="shared" si="42"/>
        <v>0</v>
      </c>
      <c r="CU115" s="41">
        <f t="shared" si="39"/>
        <v>0</v>
      </c>
      <c r="CV115" s="41">
        <f t="shared" si="39"/>
        <v>0</v>
      </c>
      <c r="CW115" s="41">
        <f t="shared" si="39"/>
        <v>0</v>
      </c>
      <c r="CX115" s="41">
        <f t="shared" si="39"/>
        <v>0</v>
      </c>
      <c r="CY115" s="41">
        <f t="shared" si="39"/>
        <v>0</v>
      </c>
      <c r="CZ115" s="41">
        <f t="shared" si="39"/>
        <v>0</v>
      </c>
      <c r="DA115" s="41">
        <f t="shared" si="39"/>
        <v>0</v>
      </c>
      <c r="DB115" s="41">
        <f t="shared" si="39"/>
        <v>0</v>
      </c>
      <c r="DC115" s="41">
        <f t="shared" si="39"/>
        <v>0</v>
      </c>
      <c r="DD115" s="41">
        <f t="shared" si="39"/>
        <v>0</v>
      </c>
    </row>
    <row r="116" spans="1:108" ht="41.95" customHeight="1">
      <c r="A116" s="675">
        <v>93</v>
      </c>
      <c r="B116" s="675"/>
      <c r="C116" s="676"/>
      <c r="D116" s="676"/>
      <c r="E116" s="676"/>
      <c r="F116" s="676"/>
      <c r="G116" s="676"/>
      <c r="H116" s="676"/>
      <c r="I116" s="676"/>
      <c r="J116" s="676"/>
      <c r="K116" s="677"/>
      <c r="L116" s="678"/>
      <c r="M116" s="678"/>
      <c r="N116" s="679"/>
      <c r="O116" s="680"/>
      <c r="P116" s="681"/>
      <c r="Q116" s="681"/>
      <c r="R116" s="681"/>
      <c r="S116" s="681"/>
      <c r="T116" s="681"/>
      <c r="U116" s="682" t="s">
        <v>81</v>
      </c>
      <c r="V116" s="682"/>
      <c r="W116" s="683"/>
      <c r="X116" s="683"/>
      <c r="Y116" s="683"/>
      <c r="Z116" s="683"/>
      <c r="AA116" s="683"/>
      <c r="AB116" s="684"/>
      <c r="AC116" s="670" t="str">
        <f t="shared" si="34"/>
        <v/>
      </c>
      <c r="AD116" s="671"/>
      <c r="AE116" s="672" t="s">
        <v>1</v>
      </c>
      <c r="AF116" s="673"/>
      <c r="AG116" s="674" t="str">
        <f t="shared" si="32"/>
        <v/>
      </c>
      <c r="AH116" s="674"/>
      <c r="AI116" s="672" t="s">
        <v>1</v>
      </c>
      <c r="AJ116" s="673"/>
      <c r="AK116" s="234"/>
      <c r="AM116" s="41">
        <f t="shared" si="40"/>
        <v>0</v>
      </c>
      <c r="AN116" s="41">
        <f t="shared" si="40"/>
        <v>0</v>
      </c>
      <c r="AO116" s="41">
        <f t="shared" si="40"/>
        <v>0</v>
      </c>
      <c r="AP116" s="41">
        <f t="shared" si="40"/>
        <v>0</v>
      </c>
      <c r="AQ116" s="41">
        <f t="shared" si="40"/>
        <v>0</v>
      </c>
      <c r="AR116" s="41">
        <f t="shared" si="40"/>
        <v>0</v>
      </c>
      <c r="AS116" s="41">
        <f t="shared" si="40"/>
        <v>0</v>
      </c>
      <c r="AT116" s="41">
        <f t="shared" si="40"/>
        <v>0</v>
      </c>
      <c r="AU116" s="41">
        <f t="shared" si="40"/>
        <v>0</v>
      </c>
      <c r="AV116" s="41">
        <f t="shared" si="40"/>
        <v>0</v>
      </c>
      <c r="AW116" s="41">
        <f t="shared" si="40"/>
        <v>0</v>
      </c>
      <c r="AX116" s="41">
        <f t="shared" si="40"/>
        <v>0</v>
      </c>
      <c r="AY116" s="41">
        <f t="shared" si="40"/>
        <v>0</v>
      </c>
      <c r="AZ116" s="41">
        <f t="shared" si="40"/>
        <v>0</v>
      </c>
      <c r="BA116" s="41">
        <f t="shared" si="40"/>
        <v>0</v>
      </c>
      <c r="BB116" s="41">
        <f t="shared" si="40"/>
        <v>0</v>
      </c>
      <c r="BC116" s="41">
        <f t="shared" si="41"/>
        <v>0</v>
      </c>
      <c r="BD116" s="41">
        <f t="shared" si="41"/>
        <v>0</v>
      </c>
      <c r="BE116" s="41">
        <f t="shared" si="41"/>
        <v>0</v>
      </c>
      <c r="BF116" s="41">
        <f t="shared" si="41"/>
        <v>0</v>
      </c>
      <c r="BG116" s="41">
        <f t="shared" si="41"/>
        <v>0</v>
      </c>
      <c r="BH116" s="41">
        <f t="shared" si="41"/>
        <v>0</v>
      </c>
      <c r="BI116" s="41">
        <f t="shared" si="41"/>
        <v>0</v>
      </c>
      <c r="BJ116" s="41">
        <f t="shared" si="41"/>
        <v>0</v>
      </c>
      <c r="BK116" s="41">
        <f t="shared" si="41"/>
        <v>0</v>
      </c>
      <c r="BL116" s="41">
        <f t="shared" si="41"/>
        <v>0</v>
      </c>
      <c r="BM116" s="41">
        <f t="shared" si="41"/>
        <v>0</v>
      </c>
      <c r="BN116" s="41">
        <f t="shared" si="41"/>
        <v>0</v>
      </c>
      <c r="BO116" s="41">
        <f t="shared" si="41"/>
        <v>0</v>
      </c>
      <c r="BP116" s="41">
        <f t="shared" si="41"/>
        <v>0</v>
      </c>
      <c r="BQ116" s="41">
        <f t="shared" si="41"/>
        <v>0</v>
      </c>
      <c r="BR116" s="41">
        <f t="shared" si="41"/>
        <v>0</v>
      </c>
      <c r="BS116" s="41">
        <f t="shared" si="38"/>
        <v>0</v>
      </c>
      <c r="BT116" s="41">
        <f t="shared" si="38"/>
        <v>0</v>
      </c>
      <c r="BU116" s="41">
        <f t="shared" si="38"/>
        <v>0</v>
      </c>
      <c r="BV116" s="41">
        <f t="shared" si="38"/>
        <v>0</v>
      </c>
      <c r="BW116" s="41">
        <f t="shared" si="38"/>
        <v>0</v>
      </c>
      <c r="BX116" s="41">
        <f t="shared" si="38"/>
        <v>0</v>
      </c>
      <c r="BY116" s="41">
        <f t="shared" si="38"/>
        <v>0</v>
      </c>
      <c r="BZ116" s="41">
        <f t="shared" si="38"/>
        <v>0</v>
      </c>
      <c r="CA116" s="41">
        <f t="shared" si="38"/>
        <v>0</v>
      </c>
      <c r="CB116" s="41">
        <f t="shared" si="38"/>
        <v>0</v>
      </c>
      <c r="CC116" s="41">
        <f t="shared" si="38"/>
        <v>0</v>
      </c>
      <c r="CD116" s="41">
        <f t="shared" si="38"/>
        <v>0</v>
      </c>
      <c r="CE116" s="41">
        <f t="shared" si="38"/>
        <v>0</v>
      </c>
      <c r="CF116" s="41">
        <f t="shared" si="42"/>
        <v>0</v>
      </c>
      <c r="CG116" s="41">
        <f t="shared" si="42"/>
        <v>0</v>
      </c>
      <c r="CH116" s="41">
        <f t="shared" si="42"/>
        <v>0</v>
      </c>
      <c r="CI116" s="41">
        <f t="shared" si="42"/>
        <v>0</v>
      </c>
      <c r="CJ116" s="41">
        <f t="shared" si="42"/>
        <v>0</v>
      </c>
      <c r="CK116" s="41">
        <f t="shared" si="42"/>
        <v>0</v>
      </c>
      <c r="CL116" s="41">
        <f t="shared" si="42"/>
        <v>0</v>
      </c>
      <c r="CM116" s="41">
        <f t="shared" si="42"/>
        <v>0</v>
      </c>
      <c r="CN116" s="41">
        <f t="shared" si="42"/>
        <v>0</v>
      </c>
      <c r="CO116" s="41">
        <f t="shared" si="42"/>
        <v>0</v>
      </c>
      <c r="CP116" s="41">
        <f t="shared" si="42"/>
        <v>0</v>
      </c>
      <c r="CQ116" s="41">
        <f t="shared" si="42"/>
        <v>0</v>
      </c>
      <c r="CR116" s="41">
        <f t="shared" si="42"/>
        <v>0</v>
      </c>
      <c r="CS116" s="41">
        <f t="shared" si="42"/>
        <v>0</v>
      </c>
      <c r="CT116" s="41">
        <f t="shared" si="42"/>
        <v>0</v>
      </c>
      <c r="CU116" s="41">
        <f t="shared" si="39"/>
        <v>0</v>
      </c>
      <c r="CV116" s="41">
        <f t="shared" si="39"/>
        <v>0</v>
      </c>
      <c r="CW116" s="41">
        <f t="shared" si="39"/>
        <v>0</v>
      </c>
      <c r="CX116" s="41">
        <f t="shared" si="39"/>
        <v>0</v>
      </c>
      <c r="CY116" s="41">
        <f t="shared" si="39"/>
        <v>0</v>
      </c>
      <c r="CZ116" s="41">
        <f t="shared" si="39"/>
        <v>0</v>
      </c>
      <c r="DA116" s="41">
        <f t="shared" si="39"/>
        <v>0</v>
      </c>
      <c r="DB116" s="41">
        <f t="shared" si="39"/>
        <v>0</v>
      </c>
      <c r="DC116" s="41">
        <f t="shared" si="39"/>
        <v>0</v>
      </c>
      <c r="DD116" s="41">
        <f t="shared" si="39"/>
        <v>0</v>
      </c>
    </row>
    <row r="117" spans="1:108" ht="41.95" customHeight="1">
      <c r="A117" s="675">
        <v>94</v>
      </c>
      <c r="B117" s="675"/>
      <c r="C117" s="676"/>
      <c r="D117" s="676"/>
      <c r="E117" s="676"/>
      <c r="F117" s="676"/>
      <c r="G117" s="676"/>
      <c r="H117" s="676"/>
      <c r="I117" s="676"/>
      <c r="J117" s="676"/>
      <c r="K117" s="677"/>
      <c r="L117" s="678"/>
      <c r="M117" s="678"/>
      <c r="N117" s="679"/>
      <c r="O117" s="680"/>
      <c r="P117" s="681"/>
      <c r="Q117" s="681"/>
      <c r="R117" s="681"/>
      <c r="S117" s="681"/>
      <c r="T117" s="681"/>
      <c r="U117" s="682" t="s">
        <v>81</v>
      </c>
      <c r="V117" s="682"/>
      <c r="W117" s="683"/>
      <c r="X117" s="683"/>
      <c r="Y117" s="683"/>
      <c r="Z117" s="683"/>
      <c r="AA117" s="683"/>
      <c r="AB117" s="684"/>
      <c r="AC117" s="670" t="str">
        <f t="shared" si="34"/>
        <v/>
      </c>
      <c r="AD117" s="671"/>
      <c r="AE117" s="672" t="s">
        <v>1</v>
      </c>
      <c r="AF117" s="673"/>
      <c r="AG117" s="674" t="str">
        <f t="shared" si="32"/>
        <v/>
      </c>
      <c r="AH117" s="674"/>
      <c r="AI117" s="672" t="s">
        <v>1</v>
      </c>
      <c r="AJ117" s="673"/>
      <c r="AK117" s="234"/>
      <c r="AM117" s="41">
        <f t="shared" si="40"/>
        <v>0</v>
      </c>
      <c r="AN117" s="41">
        <f t="shared" si="40"/>
        <v>0</v>
      </c>
      <c r="AO117" s="41">
        <f t="shared" si="40"/>
        <v>0</v>
      </c>
      <c r="AP117" s="41">
        <f t="shared" si="40"/>
        <v>0</v>
      </c>
      <c r="AQ117" s="41">
        <f t="shared" si="40"/>
        <v>0</v>
      </c>
      <c r="AR117" s="41">
        <f t="shared" si="40"/>
        <v>0</v>
      </c>
      <c r="AS117" s="41">
        <f t="shared" si="40"/>
        <v>0</v>
      </c>
      <c r="AT117" s="41">
        <f t="shared" si="40"/>
        <v>0</v>
      </c>
      <c r="AU117" s="41">
        <f t="shared" si="40"/>
        <v>0</v>
      </c>
      <c r="AV117" s="41">
        <f t="shared" si="40"/>
        <v>0</v>
      </c>
      <c r="AW117" s="41">
        <f t="shared" si="40"/>
        <v>0</v>
      </c>
      <c r="AX117" s="41">
        <f t="shared" si="40"/>
        <v>0</v>
      </c>
      <c r="AY117" s="41">
        <f t="shared" si="40"/>
        <v>0</v>
      </c>
      <c r="AZ117" s="41">
        <f t="shared" si="40"/>
        <v>0</v>
      </c>
      <c r="BA117" s="41">
        <f t="shared" si="40"/>
        <v>0</v>
      </c>
      <c r="BB117" s="41">
        <f t="shared" si="40"/>
        <v>0</v>
      </c>
      <c r="BC117" s="41">
        <f t="shared" si="41"/>
        <v>0</v>
      </c>
      <c r="BD117" s="41">
        <f t="shared" si="41"/>
        <v>0</v>
      </c>
      <c r="BE117" s="41">
        <f t="shared" si="41"/>
        <v>0</v>
      </c>
      <c r="BF117" s="41">
        <f t="shared" si="41"/>
        <v>0</v>
      </c>
      <c r="BG117" s="41">
        <f t="shared" si="41"/>
        <v>0</v>
      </c>
      <c r="BH117" s="41">
        <f t="shared" si="41"/>
        <v>0</v>
      </c>
      <c r="BI117" s="41">
        <f t="shared" si="41"/>
        <v>0</v>
      </c>
      <c r="BJ117" s="41">
        <f t="shared" si="41"/>
        <v>0</v>
      </c>
      <c r="BK117" s="41">
        <f t="shared" si="41"/>
        <v>0</v>
      </c>
      <c r="BL117" s="41">
        <f t="shared" si="41"/>
        <v>0</v>
      </c>
      <c r="BM117" s="41">
        <f t="shared" si="41"/>
        <v>0</v>
      </c>
      <c r="BN117" s="41">
        <f t="shared" si="41"/>
        <v>0</v>
      </c>
      <c r="BO117" s="41">
        <f t="shared" si="41"/>
        <v>0</v>
      </c>
      <c r="BP117" s="41">
        <f t="shared" si="41"/>
        <v>0</v>
      </c>
      <c r="BQ117" s="41">
        <f t="shared" si="41"/>
        <v>0</v>
      </c>
      <c r="BR117" s="41">
        <f t="shared" si="41"/>
        <v>0</v>
      </c>
      <c r="BS117" s="41">
        <f t="shared" si="38"/>
        <v>0</v>
      </c>
      <c r="BT117" s="41">
        <f t="shared" si="38"/>
        <v>0</v>
      </c>
      <c r="BU117" s="41">
        <f t="shared" si="38"/>
        <v>0</v>
      </c>
      <c r="BV117" s="41">
        <f t="shared" si="38"/>
        <v>0</v>
      </c>
      <c r="BW117" s="41">
        <f t="shared" si="38"/>
        <v>0</v>
      </c>
      <c r="BX117" s="41">
        <f t="shared" si="38"/>
        <v>0</v>
      </c>
      <c r="BY117" s="41">
        <f t="shared" si="38"/>
        <v>0</v>
      </c>
      <c r="BZ117" s="41">
        <f t="shared" si="38"/>
        <v>0</v>
      </c>
      <c r="CA117" s="41">
        <f t="shared" si="38"/>
        <v>0</v>
      </c>
      <c r="CB117" s="41">
        <f t="shared" si="38"/>
        <v>0</v>
      </c>
      <c r="CC117" s="41">
        <f t="shared" si="38"/>
        <v>0</v>
      </c>
      <c r="CD117" s="41">
        <f t="shared" si="38"/>
        <v>0</v>
      </c>
      <c r="CE117" s="41">
        <f t="shared" si="38"/>
        <v>0</v>
      </c>
      <c r="CF117" s="41">
        <f t="shared" si="42"/>
        <v>0</v>
      </c>
      <c r="CG117" s="41">
        <f t="shared" si="42"/>
        <v>0</v>
      </c>
      <c r="CH117" s="41">
        <f t="shared" si="42"/>
        <v>0</v>
      </c>
      <c r="CI117" s="41">
        <f t="shared" si="42"/>
        <v>0</v>
      </c>
      <c r="CJ117" s="41">
        <f t="shared" si="42"/>
        <v>0</v>
      </c>
      <c r="CK117" s="41">
        <f t="shared" si="42"/>
        <v>0</v>
      </c>
      <c r="CL117" s="41">
        <f t="shared" si="42"/>
        <v>0</v>
      </c>
      <c r="CM117" s="41">
        <f t="shared" si="42"/>
        <v>0</v>
      </c>
      <c r="CN117" s="41">
        <f t="shared" si="42"/>
        <v>0</v>
      </c>
      <c r="CO117" s="41">
        <f t="shared" si="42"/>
        <v>0</v>
      </c>
      <c r="CP117" s="41">
        <f t="shared" si="42"/>
        <v>0</v>
      </c>
      <c r="CQ117" s="41">
        <f t="shared" si="42"/>
        <v>0</v>
      </c>
      <c r="CR117" s="41">
        <f t="shared" si="42"/>
        <v>0</v>
      </c>
      <c r="CS117" s="41">
        <f t="shared" si="42"/>
        <v>0</v>
      </c>
      <c r="CT117" s="41">
        <f t="shared" si="42"/>
        <v>0</v>
      </c>
      <c r="CU117" s="41">
        <f t="shared" si="39"/>
        <v>0</v>
      </c>
      <c r="CV117" s="41">
        <f t="shared" si="39"/>
        <v>0</v>
      </c>
      <c r="CW117" s="41">
        <f t="shared" si="39"/>
        <v>0</v>
      </c>
      <c r="CX117" s="41">
        <f t="shared" si="39"/>
        <v>0</v>
      </c>
      <c r="CY117" s="41">
        <f t="shared" si="39"/>
        <v>0</v>
      </c>
      <c r="CZ117" s="41">
        <f t="shared" si="39"/>
        <v>0</v>
      </c>
      <c r="DA117" s="41">
        <f t="shared" si="39"/>
        <v>0</v>
      </c>
      <c r="DB117" s="41">
        <f t="shared" si="39"/>
        <v>0</v>
      </c>
      <c r="DC117" s="41">
        <f t="shared" si="39"/>
        <v>0</v>
      </c>
      <c r="DD117" s="41">
        <f t="shared" si="39"/>
        <v>0</v>
      </c>
    </row>
    <row r="118" spans="1:108" ht="41.95" customHeight="1">
      <c r="A118" s="675">
        <v>95</v>
      </c>
      <c r="B118" s="675"/>
      <c r="C118" s="676"/>
      <c r="D118" s="676"/>
      <c r="E118" s="676"/>
      <c r="F118" s="676"/>
      <c r="G118" s="676"/>
      <c r="H118" s="676"/>
      <c r="I118" s="676"/>
      <c r="J118" s="676"/>
      <c r="K118" s="677"/>
      <c r="L118" s="678"/>
      <c r="M118" s="678"/>
      <c r="N118" s="679"/>
      <c r="O118" s="680"/>
      <c r="P118" s="681"/>
      <c r="Q118" s="681"/>
      <c r="R118" s="681"/>
      <c r="S118" s="681"/>
      <c r="T118" s="681"/>
      <c r="U118" s="682" t="s">
        <v>81</v>
      </c>
      <c r="V118" s="682"/>
      <c r="W118" s="683"/>
      <c r="X118" s="683"/>
      <c r="Y118" s="683"/>
      <c r="Z118" s="683"/>
      <c r="AA118" s="683"/>
      <c r="AB118" s="684"/>
      <c r="AC118" s="670" t="str">
        <f t="shared" si="34"/>
        <v/>
      </c>
      <c r="AD118" s="671"/>
      <c r="AE118" s="672" t="s">
        <v>1</v>
      </c>
      <c r="AF118" s="673"/>
      <c r="AG118" s="674" t="str">
        <f t="shared" si="32"/>
        <v/>
      </c>
      <c r="AH118" s="674"/>
      <c r="AI118" s="672" t="s">
        <v>1</v>
      </c>
      <c r="AJ118" s="673"/>
      <c r="AK118" s="234"/>
      <c r="AM118" s="41">
        <f t="shared" si="40"/>
        <v>0</v>
      </c>
      <c r="AN118" s="41">
        <f t="shared" si="40"/>
        <v>0</v>
      </c>
      <c r="AO118" s="41">
        <f t="shared" si="40"/>
        <v>0</v>
      </c>
      <c r="AP118" s="41">
        <f t="shared" si="40"/>
        <v>0</v>
      </c>
      <c r="AQ118" s="41">
        <f t="shared" si="40"/>
        <v>0</v>
      </c>
      <c r="AR118" s="41">
        <f t="shared" si="40"/>
        <v>0</v>
      </c>
      <c r="AS118" s="41">
        <f t="shared" si="40"/>
        <v>0</v>
      </c>
      <c r="AT118" s="41">
        <f t="shared" si="40"/>
        <v>0</v>
      </c>
      <c r="AU118" s="41">
        <f t="shared" si="40"/>
        <v>0</v>
      </c>
      <c r="AV118" s="41">
        <f t="shared" si="40"/>
        <v>0</v>
      </c>
      <c r="AW118" s="41">
        <f t="shared" si="40"/>
        <v>0</v>
      </c>
      <c r="AX118" s="41">
        <f t="shared" si="40"/>
        <v>0</v>
      </c>
      <c r="AY118" s="41">
        <f t="shared" si="40"/>
        <v>0</v>
      </c>
      <c r="AZ118" s="41">
        <f t="shared" si="40"/>
        <v>0</v>
      </c>
      <c r="BA118" s="41">
        <f t="shared" si="40"/>
        <v>0</v>
      </c>
      <c r="BB118" s="41">
        <f t="shared" si="40"/>
        <v>0</v>
      </c>
      <c r="BC118" s="41">
        <f t="shared" si="41"/>
        <v>0</v>
      </c>
      <c r="BD118" s="41">
        <f t="shared" si="41"/>
        <v>0</v>
      </c>
      <c r="BE118" s="41">
        <f t="shared" si="41"/>
        <v>0</v>
      </c>
      <c r="BF118" s="41">
        <f t="shared" si="41"/>
        <v>0</v>
      </c>
      <c r="BG118" s="41">
        <f t="shared" si="41"/>
        <v>0</v>
      </c>
      <c r="BH118" s="41">
        <f t="shared" si="41"/>
        <v>0</v>
      </c>
      <c r="BI118" s="41">
        <f t="shared" si="41"/>
        <v>0</v>
      </c>
      <c r="BJ118" s="41">
        <f t="shared" si="41"/>
        <v>0</v>
      </c>
      <c r="BK118" s="41">
        <f t="shared" si="41"/>
        <v>0</v>
      </c>
      <c r="BL118" s="41">
        <f t="shared" si="41"/>
        <v>0</v>
      </c>
      <c r="BM118" s="41">
        <f t="shared" si="41"/>
        <v>0</v>
      </c>
      <c r="BN118" s="41">
        <f t="shared" si="41"/>
        <v>0</v>
      </c>
      <c r="BO118" s="41">
        <f t="shared" si="41"/>
        <v>0</v>
      </c>
      <c r="BP118" s="41">
        <f t="shared" si="41"/>
        <v>0</v>
      </c>
      <c r="BQ118" s="41">
        <f t="shared" si="41"/>
        <v>0</v>
      </c>
      <c r="BR118" s="41">
        <f t="shared" si="41"/>
        <v>0</v>
      </c>
      <c r="BS118" s="41">
        <f t="shared" si="38"/>
        <v>0</v>
      </c>
      <c r="BT118" s="41">
        <f t="shared" si="38"/>
        <v>0</v>
      </c>
      <c r="BU118" s="41">
        <f t="shared" si="38"/>
        <v>0</v>
      </c>
      <c r="BV118" s="41">
        <f t="shared" si="38"/>
        <v>0</v>
      </c>
      <c r="BW118" s="41">
        <f t="shared" si="38"/>
        <v>0</v>
      </c>
      <c r="BX118" s="41">
        <f t="shared" si="38"/>
        <v>0</v>
      </c>
      <c r="BY118" s="41">
        <f t="shared" si="38"/>
        <v>0</v>
      </c>
      <c r="BZ118" s="41">
        <f t="shared" si="38"/>
        <v>0</v>
      </c>
      <c r="CA118" s="41">
        <f t="shared" si="38"/>
        <v>0</v>
      </c>
      <c r="CB118" s="41">
        <f t="shared" si="38"/>
        <v>0</v>
      </c>
      <c r="CC118" s="41">
        <f t="shared" si="38"/>
        <v>0</v>
      </c>
      <c r="CD118" s="41">
        <f t="shared" si="38"/>
        <v>0</v>
      </c>
      <c r="CE118" s="41">
        <f t="shared" si="38"/>
        <v>0</v>
      </c>
      <c r="CF118" s="41">
        <f t="shared" si="42"/>
        <v>0</v>
      </c>
      <c r="CG118" s="41">
        <f t="shared" si="42"/>
        <v>0</v>
      </c>
      <c r="CH118" s="41">
        <f t="shared" si="42"/>
        <v>0</v>
      </c>
      <c r="CI118" s="41">
        <f t="shared" si="42"/>
        <v>0</v>
      </c>
      <c r="CJ118" s="41">
        <f t="shared" si="42"/>
        <v>0</v>
      </c>
      <c r="CK118" s="41">
        <f t="shared" si="42"/>
        <v>0</v>
      </c>
      <c r="CL118" s="41">
        <f t="shared" si="42"/>
        <v>0</v>
      </c>
      <c r="CM118" s="41">
        <f t="shared" si="42"/>
        <v>0</v>
      </c>
      <c r="CN118" s="41">
        <f t="shared" si="42"/>
        <v>0</v>
      </c>
      <c r="CO118" s="41">
        <f t="shared" si="42"/>
        <v>0</v>
      </c>
      <c r="CP118" s="41">
        <f t="shared" si="42"/>
        <v>0</v>
      </c>
      <c r="CQ118" s="41">
        <f t="shared" si="42"/>
        <v>0</v>
      </c>
      <c r="CR118" s="41">
        <f t="shared" si="42"/>
        <v>0</v>
      </c>
      <c r="CS118" s="41">
        <f t="shared" si="42"/>
        <v>0</v>
      </c>
      <c r="CT118" s="41">
        <f t="shared" si="42"/>
        <v>0</v>
      </c>
      <c r="CU118" s="41">
        <f t="shared" si="39"/>
        <v>0</v>
      </c>
      <c r="CV118" s="41">
        <f t="shared" si="39"/>
        <v>0</v>
      </c>
      <c r="CW118" s="41">
        <f t="shared" si="39"/>
        <v>0</v>
      </c>
      <c r="CX118" s="41">
        <f t="shared" si="39"/>
        <v>0</v>
      </c>
      <c r="CY118" s="41">
        <f t="shared" si="39"/>
        <v>0</v>
      </c>
      <c r="CZ118" s="41">
        <f t="shared" si="39"/>
        <v>0</v>
      </c>
      <c r="DA118" s="41">
        <f t="shared" si="39"/>
        <v>0</v>
      </c>
      <c r="DB118" s="41">
        <f t="shared" si="39"/>
        <v>0</v>
      </c>
      <c r="DC118" s="41">
        <f t="shared" si="39"/>
        <v>0</v>
      </c>
      <c r="DD118" s="41">
        <f t="shared" si="39"/>
        <v>0</v>
      </c>
    </row>
    <row r="119" spans="1:108" ht="41.95" customHeight="1">
      <c r="A119" s="675">
        <v>96</v>
      </c>
      <c r="B119" s="675"/>
      <c r="C119" s="676"/>
      <c r="D119" s="676"/>
      <c r="E119" s="676"/>
      <c r="F119" s="676"/>
      <c r="G119" s="676"/>
      <c r="H119" s="676"/>
      <c r="I119" s="676"/>
      <c r="J119" s="676"/>
      <c r="K119" s="677"/>
      <c r="L119" s="678"/>
      <c r="M119" s="678"/>
      <c r="N119" s="679"/>
      <c r="O119" s="680"/>
      <c r="P119" s="681"/>
      <c r="Q119" s="681"/>
      <c r="R119" s="681"/>
      <c r="S119" s="681"/>
      <c r="T119" s="681"/>
      <c r="U119" s="682" t="s">
        <v>81</v>
      </c>
      <c r="V119" s="682"/>
      <c r="W119" s="683"/>
      <c r="X119" s="683"/>
      <c r="Y119" s="683"/>
      <c r="Z119" s="683"/>
      <c r="AA119" s="683"/>
      <c r="AB119" s="684"/>
      <c r="AC119" s="670" t="str">
        <f t="shared" si="34"/>
        <v/>
      </c>
      <c r="AD119" s="671"/>
      <c r="AE119" s="672" t="s">
        <v>1</v>
      </c>
      <c r="AF119" s="673"/>
      <c r="AG119" s="674" t="str">
        <f t="shared" si="32"/>
        <v/>
      </c>
      <c r="AH119" s="674"/>
      <c r="AI119" s="672" t="s">
        <v>1</v>
      </c>
      <c r="AJ119" s="673"/>
      <c r="AK119" s="234"/>
      <c r="AM119" s="41">
        <f t="shared" si="40"/>
        <v>0</v>
      </c>
      <c r="AN119" s="41">
        <f t="shared" si="40"/>
        <v>0</v>
      </c>
      <c r="AO119" s="41">
        <f t="shared" si="40"/>
        <v>0</v>
      </c>
      <c r="AP119" s="41">
        <f t="shared" si="40"/>
        <v>0</v>
      </c>
      <c r="AQ119" s="41">
        <f t="shared" si="40"/>
        <v>0</v>
      </c>
      <c r="AR119" s="41">
        <f t="shared" si="40"/>
        <v>0</v>
      </c>
      <c r="AS119" s="41">
        <f t="shared" si="40"/>
        <v>0</v>
      </c>
      <c r="AT119" s="41">
        <f t="shared" si="40"/>
        <v>0</v>
      </c>
      <c r="AU119" s="41">
        <f t="shared" si="40"/>
        <v>0</v>
      </c>
      <c r="AV119" s="41">
        <f t="shared" si="40"/>
        <v>0</v>
      </c>
      <c r="AW119" s="41">
        <f t="shared" si="40"/>
        <v>0</v>
      </c>
      <c r="AX119" s="41">
        <f t="shared" si="40"/>
        <v>0</v>
      </c>
      <c r="AY119" s="41">
        <f t="shared" si="40"/>
        <v>0</v>
      </c>
      <c r="AZ119" s="41">
        <f t="shared" si="40"/>
        <v>0</v>
      </c>
      <c r="BA119" s="41">
        <f t="shared" si="40"/>
        <v>0</v>
      </c>
      <c r="BB119" s="41">
        <f t="shared" si="40"/>
        <v>0</v>
      </c>
      <c r="BC119" s="41">
        <f t="shared" si="41"/>
        <v>0</v>
      </c>
      <c r="BD119" s="41">
        <f t="shared" si="41"/>
        <v>0</v>
      </c>
      <c r="BE119" s="41">
        <f t="shared" si="41"/>
        <v>0</v>
      </c>
      <c r="BF119" s="41">
        <f t="shared" si="41"/>
        <v>0</v>
      </c>
      <c r="BG119" s="41">
        <f t="shared" si="41"/>
        <v>0</v>
      </c>
      <c r="BH119" s="41">
        <f t="shared" si="41"/>
        <v>0</v>
      </c>
      <c r="BI119" s="41">
        <f t="shared" si="41"/>
        <v>0</v>
      </c>
      <c r="BJ119" s="41">
        <f t="shared" si="41"/>
        <v>0</v>
      </c>
      <c r="BK119" s="41">
        <f t="shared" si="41"/>
        <v>0</v>
      </c>
      <c r="BL119" s="41">
        <f t="shared" si="41"/>
        <v>0</v>
      </c>
      <c r="BM119" s="41">
        <f t="shared" si="41"/>
        <v>0</v>
      </c>
      <c r="BN119" s="41">
        <f t="shared" si="41"/>
        <v>0</v>
      </c>
      <c r="BO119" s="41">
        <f t="shared" si="41"/>
        <v>0</v>
      </c>
      <c r="BP119" s="41">
        <f t="shared" si="41"/>
        <v>0</v>
      </c>
      <c r="BQ119" s="41">
        <f t="shared" si="41"/>
        <v>0</v>
      </c>
      <c r="BR119" s="41">
        <f t="shared" si="41"/>
        <v>0</v>
      </c>
      <c r="BS119" s="41">
        <f t="shared" si="38"/>
        <v>0</v>
      </c>
      <c r="BT119" s="41">
        <f t="shared" si="38"/>
        <v>0</v>
      </c>
      <c r="BU119" s="41">
        <f t="shared" si="38"/>
        <v>0</v>
      </c>
      <c r="BV119" s="41">
        <f t="shared" si="38"/>
        <v>0</v>
      </c>
      <c r="BW119" s="41">
        <f t="shared" si="38"/>
        <v>0</v>
      </c>
      <c r="BX119" s="41">
        <f t="shared" si="38"/>
        <v>0</v>
      </c>
      <c r="BY119" s="41">
        <f t="shared" si="38"/>
        <v>0</v>
      </c>
      <c r="BZ119" s="41">
        <f t="shared" si="38"/>
        <v>0</v>
      </c>
      <c r="CA119" s="41">
        <f t="shared" si="38"/>
        <v>0</v>
      </c>
      <c r="CB119" s="41">
        <f t="shared" si="38"/>
        <v>0</v>
      </c>
      <c r="CC119" s="41">
        <f t="shared" si="38"/>
        <v>0</v>
      </c>
      <c r="CD119" s="41">
        <f t="shared" si="38"/>
        <v>0</v>
      </c>
      <c r="CE119" s="41">
        <f t="shared" si="38"/>
        <v>0</v>
      </c>
      <c r="CF119" s="41">
        <f t="shared" si="42"/>
        <v>0</v>
      </c>
      <c r="CG119" s="41">
        <f t="shared" si="42"/>
        <v>0</v>
      </c>
      <c r="CH119" s="41">
        <f t="shared" si="42"/>
        <v>0</v>
      </c>
      <c r="CI119" s="41">
        <f t="shared" si="42"/>
        <v>0</v>
      </c>
      <c r="CJ119" s="41">
        <f t="shared" si="42"/>
        <v>0</v>
      </c>
      <c r="CK119" s="41">
        <f t="shared" si="42"/>
        <v>0</v>
      </c>
      <c r="CL119" s="41">
        <f t="shared" si="42"/>
        <v>0</v>
      </c>
      <c r="CM119" s="41">
        <f t="shared" si="42"/>
        <v>0</v>
      </c>
      <c r="CN119" s="41">
        <f t="shared" si="42"/>
        <v>0</v>
      </c>
      <c r="CO119" s="41">
        <f t="shared" si="42"/>
        <v>0</v>
      </c>
      <c r="CP119" s="41">
        <f t="shared" si="42"/>
        <v>0</v>
      </c>
      <c r="CQ119" s="41">
        <f t="shared" si="42"/>
        <v>0</v>
      </c>
      <c r="CR119" s="41">
        <f t="shared" si="42"/>
        <v>0</v>
      </c>
      <c r="CS119" s="41">
        <f t="shared" si="42"/>
        <v>0</v>
      </c>
      <c r="CT119" s="41">
        <f t="shared" si="42"/>
        <v>0</v>
      </c>
      <c r="CU119" s="41">
        <f t="shared" si="39"/>
        <v>0</v>
      </c>
      <c r="CV119" s="41">
        <f t="shared" si="39"/>
        <v>0</v>
      </c>
      <c r="CW119" s="41">
        <f t="shared" si="39"/>
        <v>0</v>
      </c>
      <c r="CX119" s="41">
        <f t="shared" si="39"/>
        <v>0</v>
      </c>
      <c r="CY119" s="41">
        <f t="shared" si="39"/>
        <v>0</v>
      </c>
      <c r="CZ119" s="41">
        <f t="shared" si="39"/>
        <v>0</v>
      </c>
      <c r="DA119" s="41">
        <f t="shared" si="39"/>
        <v>0</v>
      </c>
      <c r="DB119" s="41">
        <f t="shared" si="39"/>
        <v>0</v>
      </c>
      <c r="DC119" s="41">
        <f t="shared" si="39"/>
        <v>0</v>
      </c>
      <c r="DD119" s="41">
        <f t="shared" si="39"/>
        <v>0</v>
      </c>
    </row>
    <row r="120" spans="1:108" ht="41.95" customHeight="1">
      <c r="A120" s="675">
        <v>97</v>
      </c>
      <c r="B120" s="675"/>
      <c r="C120" s="676"/>
      <c r="D120" s="676"/>
      <c r="E120" s="676"/>
      <c r="F120" s="676"/>
      <c r="G120" s="676"/>
      <c r="H120" s="676"/>
      <c r="I120" s="676"/>
      <c r="J120" s="676"/>
      <c r="K120" s="677"/>
      <c r="L120" s="678"/>
      <c r="M120" s="678"/>
      <c r="N120" s="679"/>
      <c r="O120" s="680"/>
      <c r="P120" s="681"/>
      <c r="Q120" s="681"/>
      <c r="R120" s="681"/>
      <c r="S120" s="681"/>
      <c r="T120" s="681"/>
      <c r="U120" s="682" t="s">
        <v>81</v>
      </c>
      <c r="V120" s="682"/>
      <c r="W120" s="683"/>
      <c r="X120" s="683"/>
      <c r="Y120" s="683"/>
      <c r="Z120" s="683"/>
      <c r="AA120" s="683"/>
      <c r="AB120" s="684"/>
      <c r="AC120" s="670" t="str">
        <f t="shared" si="34"/>
        <v/>
      </c>
      <c r="AD120" s="671"/>
      <c r="AE120" s="672" t="s">
        <v>1</v>
      </c>
      <c r="AF120" s="673"/>
      <c r="AG120" s="674" t="str">
        <f t="shared" si="32"/>
        <v/>
      </c>
      <c r="AH120" s="674"/>
      <c r="AI120" s="672" t="s">
        <v>1</v>
      </c>
      <c r="AJ120" s="673"/>
      <c r="AK120" s="234"/>
      <c r="AM120" s="41">
        <f t="shared" si="40"/>
        <v>0</v>
      </c>
      <c r="AN120" s="41">
        <f t="shared" si="40"/>
        <v>0</v>
      </c>
      <c r="AO120" s="41">
        <f t="shared" si="40"/>
        <v>0</v>
      </c>
      <c r="AP120" s="41">
        <f t="shared" si="40"/>
        <v>0</v>
      </c>
      <c r="AQ120" s="41">
        <f t="shared" si="40"/>
        <v>0</v>
      </c>
      <c r="AR120" s="41">
        <f t="shared" si="40"/>
        <v>0</v>
      </c>
      <c r="AS120" s="41">
        <f t="shared" si="40"/>
        <v>0</v>
      </c>
      <c r="AT120" s="41">
        <f t="shared" si="40"/>
        <v>0</v>
      </c>
      <c r="AU120" s="41">
        <f t="shared" si="40"/>
        <v>0</v>
      </c>
      <c r="AV120" s="41">
        <f t="shared" si="40"/>
        <v>0</v>
      </c>
      <c r="AW120" s="41">
        <f t="shared" si="40"/>
        <v>0</v>
      </c>
      <c r="AX120" s="41">
        <f t="shared" si="40"/>
        <v>0</v>
      </c>
      <c r="AY120" s="41">
        <f t="shared" si="40"/>
        <v>0</v>
      </c>
      <c r="AZ120" s="41">
        <f t="shared" si="40"/>
        <v>0</v>
      </c>
      <c r="BA120" s="41">
        <f t="shared" si="40"/>
        <v>0</v>
      </c>
      <c r="BB120" s="41">
        <f t="shared" si="40"/>
        <v>0</v>
      </c>
      <c r="BC120" s="41">
        <f t="shared" si="41"/>
        <v>0</v>
      </c>
      <c r="BD120" s="41">
        <f t="shared" si="41"/>
        <v>0</v>
      </c>
      <c r="BE120" s="41">
        <f t="shared" si="41"/>
        <v>0</v>
      </c>
      <c r="BF120" s="41">
        <f t="shared" si="41"/>
        <v>0</v>
      </c>
      <c r="BG120" s="41">
        <f t="shared" si="41"/>
        <v>0</v>
      </c>
      <c r="BH120" s="41">
        <f t="shared" si="41"/>
        <v>0</v>
      </c>
      <c r="BI120" s="41">
        <f t="shared" si="41"/>
        <v>0</v>
      </c>
      <c r="BJ120" s="41">
        <f t="shared" si="41"/>
        <v>0</v>
      </c>
      <c r="BK120" s="41">
        <f t="shared" si="41"/>
        <v>0</v>
      </c>
      <c r="BL120" s="41">
        <f t="shared" si="41"/>
        <v>0</v>
      </c>
      <c r="BM120" s="41">
        <f t="shared" si="41"/>
        <v>0</v>
      </c>
      <c r="BN120" s="41">
        <f t="shared" si="41"/>
        <v>0</v>
      </c>
      <c r="BO120" s="41">
        <f t="shared" si="41"/>
        <v>0</v>
      </c>
      <c r="BP120" s="41">
        <f t="shared" si="41"/>
        <v>0</v>
      </c>
      <c r="BQ120" s="41">
        <f t="shared" si="41"/>
        <v>0</v>
      </c>
      <c r="BR120" s="41">
        <f t="shared" si="41"/>
        <v>0</v>
      </c>
      <c r="BS120" s="41">
        <f t="shared" si="38"/>
        <v>0</v>
      </c>
      <c r="BT120" s="41">
        <f t="shared" si="38"/>
        <v>0</v>
      </c>
      <c r="BU120" s="41">
        <f t="shared" si="38"/>
        <v>0</v>
      </c>
      <c r="BV120" s="41">
        <f t="shared" si="38"/>
        <v>0</v>
      </c>
      <c r="BW120" s="41">
        <f t="shared" si="38"/>
        <v>0</v>
      </c>
      <c r="BX120" s="41">
        <f t="shared" si="38"/>
        <v>0</v>
      </c>
      <c r="BY120" s="41">
        <f t="shared" si="38"/>
        <v>0</v>
      </c>
      <c r="BZ120" s="41">
        <f t="shared" si="38"/>
        <v>0</v>
      </c>
      <c r="CA120" s="41">
        <f t="shared" si="38"/>
        <v>0</v>
      </c>
      <c r="CB120" s="41">
        <f t="shared" si="38"/>
        <v>0</v>
      </c>
      <c r="CC120" s="41">
        <f t="shared" si="38"/>
        <v>0</v>
      </c>
      <c r="CD120" s="41">
        <f t="shared" si="38"/>
        <v>0</v>
      </c>
      <c r="CE120" s="41">
        <f t="shared" si="38"/>
        <v>0</v>
      </c>
      <c r="CF120" s="41">
        <f t="shared" si="42"/>
        <v>0</v>
      </c>
      <c r="CG120" s="41">
        <f t="shared" si="42"/>
        <v>0</v>
      </c>
      <c r="CH120" s="41">
        <f t="shared" si="42"/>
        <v>0</v>
      </c>
      <c r="CI120" s="41">
        <f t="shared" si="42"/>
        <v>0</v>
      </c>
      <c r="CJ120" s="41">
        <f t="shared" si="42"/>
        <v>0</v>
      </c>
      <c r="CK120" s="41">
        <f t="shared" si="42"/>
        <v>0</v>
      </c>
      <c r="CL120" s="41">
        <f t="shared" si="42"/>
        <v>0</v>
      </c>
      <c r="CM120" s="41">
        <f t="shared" si="42"/>
        <v>0</v>
      </c>
      <c r="CN120" s="41">
        <f t="shared" si="42"/>
        <v>0</v>
      </c>
      <c r="CO120" s="41">
        <f t="shared" si="42"/>
        <v>0</v>
      </c>
      <c r="CP120" s="41">
        <f t="shared" si="42"/>
        <v>0</v>
      </c>
      <c r="CQ120" s="41">
        <f t="shared" si="42"/>
        <v>0</v>
      </c>
      <c r="CR120" s="41">
        <f t="shared" si="42"/>
        <v>0</v>
      </c>
      <c r="CS120" s="41">
        <f t="shared" si="42"/>
        <v>0</v>
      </c>
      <c r="CT120" s="41">
        <f t="shared" si="42"/>
        <v>0</v>
      </c>
      <c r="CU120" s="41">
        <f t="shared" ref="CU120:DD123" si="43">IF(CU$23-$O120+1&lt;=15,IF(CU$23&gt;=$O120,IF(CU$23&lt;=$W120,1,0),0),0)</f>
        <v>0</v>
      </c>
      <c r="CV120" s="41">
        <f t="shared" si="43"/>
        <v>0</v>
      </c>
      <c r="CW120" s="41">
        <f t="shared" si="43"/>
        <v>0</v>
      </c>
      <c r="CX120" s="41">
        <f t="shared" si="43"/>
        <v>0</v>
      </c>
      <c r="CY120" s="41">
        <f t="shared" si="43"/>
        <v>0</v>
      </c>
      <c r="CZ120" s="41">
        <f t="shared" si="43"/>
        <v>0</v>
      </c>
      <c r="DA120" s="41">
        <f t="shared" si="43"/>
        <v>0</v>
      </c>
      <c r="DB120" s="41">
        <f t="shared" si="43"/>
        <v>0</v>
      </c>
      <c r="DC120" s="41">
        <f t="shared" si="43"/>
        <v>0</v>
      </c>
      <c r="DD120" s="41">
        <f t="shared" si="43"/>
        <v>0</v>
      </c>
    </row>
    <row r="121" spans="1:108" ht="41.95" customHeight="1">
      <c r="A121" s="675">
        <v>98</v>
      </c>
      <c r="B121" s="675"/>
      <c r="C121" s="676"/>
      <c r="D121" s="676"/>
      <c r="E121" s="676"/>
      <c r="F121" s="676"/>
      <c r="G121" s="676"/>
      <c r="H121" s="676"/>
      <c r="I121" s="676"/>
      <c r="J121" s="676"/>
      <c r="K121" s="677"/>
      <c r="L121" s="678"/>
      <c r="M121" s="678"/>
      <c r="N121" s="679"/>
      <c r="O121" s="680"/>
      <c r="P121" s="681"/>
      <c r="Q121" s="681"/>
      <c r="R121" s="681"/>
      <c r="S121" s="681"/>
      <c r="T121" s="681"/>
      <c r="U121" s="682" t="s">
        <v>81</v>
      </c>
      <c r="V121" s="682"/>
      <c r="W121" s="683"/>
      <c r="X121" s="683"/>
      <c r="Y121" s="683"/>
      <c r="Z121" s="683"/>
      <c r="AA121" s="683"/>
      <c r="AB121" s="684"/>
      <c r="AC121" s="670" t="str">
        <f t="shared" si="34"/>
        <v/>
      </c>
      <c r="AD121" s="671"/>
      <c r="AE121" s="672" t="s">
        <v>1</v>
      </c>
      <c r="AF121" s="673"/>
      <c r="AG121" s="674" t="str">
        <f t="shared" si="32"/>
        <v/>
      </c>
      <c r="AH121" s="674"/>
      <c r="AI121" s="672" t="s">
        <v>1</v>
      </c>
      <c r="AJ121" s="673"/>
      <c r="AK121" s="234"/>
      <c r="AM121" s="41">
        <f t="shared" si="40"/>
        <v>0</v>
      </c>
      <c r="AN121" s="41">
        <f t="shared" si="40"/>
        <v>0</v>
      </c>
      <c r="AO121" s="41">
        <f t="shared" si="40"/>
        <v>0</v>
      </c>
      <c r="AP121" s="41">
        <f t="shared" si="40"/>
        <v>0</v>
      </c>
      <c r="AQ121" s="41">
        <f t="shared" si="40"/>
        <v>0</v>
      </c>
      <c r="AR121" s="41">
        <f t="shared" si="40"/>
        <v>0</v>
      </c>
      <c r="AS121" s="41">
        <f t="shared" si="40"/>
        <v>0</v>
      </c>
      <c r="AT121" s="41">
        <f t="shared" si="40"/>
        <v>0</v>
      </c>
      <c r="AU121" s="41">
        <f t="shared" si="40"/>
        <v>0</v>
      </c>
      <c r="AV121" s="41">
        <f t="shared" si="40"/>
        <v>0</v>
      </c>
      <c r="AW121" s="41">
        <f t="shared" si="40"/>
        <v>0</v>
      </c>
      <c r="AX121" s="41">
        <f t="shared" si="40"/>
        <v>0</v>
      </c>
      <c r="AY121" s="41">
        <f t="shared" si="40"/>
        <v>0</v>
      </c>
      <c r="AZ121" s="41">
        <f t="shared" si="40"/>
        <v>0</v>
      </c>
      <c r="BA121" s="41">
        <f t="shared" si="40"/>
        <v>0</v>
      </c>
      <c r="BB121" s="41">
        <f t="shared" si="40"/>
        <v>0</v>
      </c>
      <c r="BC121" s="41">
        <f t="shared" si="41"/>
        <v>0</v>
      </c>
      <c r="BD121" s="41">
        <f t="shared" si="41"/>
        <v>0</v>
      </c>
      <c r="BE121" s="41">
        <f t="shared" si="41"/>
        <v>0</v>
      </c>
      <c r="BF121" s="41">
        <f t="shared" si="41"/>
        <v>0</v>
      </c>
      <c r="BG121" s="41">
        <f t="shared" si="41"/>
        <v>0</v>
      </c>
      <c r="BH121" s="41">
        <f t="shared" si="41"/>
        <v>0</v>
      </c>
      <c r="BI121" s="41">
        <f t="shared" si="41"/>
        <v>0</v>
      </c>
      <c r="BJ121" s="41">
        <f t="shared" si="41"/>
        <v>0</v>
      </c>
      <c r="BK121" s="41">
        <f t="shared" si="41"/>
        <v>0</v>
      </c>
      <c r="BL121" s="41">
        <f t="shared" si="41"/>
        <v>0</v>
      </c>
      <c r="BM121" s="41">
        <f t="shared" si="41"/>
        <v>0</v>
      </c>
      <c r="BN121" s="41">
        <f t="shared" si="41"/>
        <v>0</v>
      </c>
      <c r="BO121" s="41">
        <f t="shared" si="41"/>
        <v>0</v>
      </c>
      <c r="BP121" s="41">
        <f t="shared" si="41"/>
        <v>0</v>
      </c>
      <c r="BQ121" s="41">
        <f t="shared" si="41"/>
        <v>0</v>
      </c>
      <c r="BR121" s="41">
        <f t="shared" si="41"/>
        <v>0</v>
      </c>
      <c r="BS121" s="41">
        <f t="shared" si="38"/>
        <v>0</v>
      </c>
      <c r="BT121" s="41">
        <f t="shared" si="38"/>
        <v>0</v>
      </c>
      <c r="BU121" s="41">
        <f t="shared" si="38"/>
        <v>0</v>
      </c>
      <c r="BV121" s="41">
        <f t="shared" si="38"/>
        <v>0</v>
      </c>
      <c r="BW121" s="41">
        <f t="shared" si="38"/>
        <v>0</v>
      </c>
      <c r="BX121" s="41">
        <f t="shared" si="38"/>
        <v>0</v>
      </c>
      <c r="BY121" s="41">
        <f t="shared" si="38"/>
        <v>0</v>
      </c>
      <c r="BZ121" s="41">
        <f t="shared" si="38"/>
        <v>0</v>
      </c>
      <c r="CA121" s="41">
        <f t="shared" si="38"/>
        <v>0</v>
      </c>
      <c r="CB121" s="41">
        <f t="shared" si="38"/>
        <v>0</v>
      </c>
      <c r="CC121" s="41">
        <f t="shared" si="38"/>
        <v>0</v>
      </c>
      <c r="CD121" s="41">
        <f t="shared" si="38"/>
        <v>0</v>
      </c>
      <c r="CE121" s="41">
        <f t="shared" si="38"/>
        <v>0</v>
      </c>
      <c r="CF121" s="41">
        <f t="shared" si="42"/>
        <v>0</v>
      </c>
      <c r="CG121" s="41">
        <f t="shared" si="42"/>
        <v>0</v>
      </c>
      <c r="CH121" s="41">
        <f t="shared" si="42"/>
        <v>0</v>
      </c>
      <c r="CI121" s="41">
        <f t="shared" si="42"/>
        <v>0</v>
      </c>
      <c r="CJ121" s="41">
        <f t="shared" si="42"/>
        <v>0</v>
      </c>
      <c r="CK121" s="41">
        <f t="shared" si="42"/>
        <v>0</v>
      </c>
      <c r="CL121" s="41">
        <f t="shared" si="42"/>
        <v>0</v>
      </c>
      <c r="CM121" s="41">
        <f t="shared" si="42"/>
        <v>0</v>
      </c>
      <c r="CN121" s="41">
        <f t="shared" si="42"/>
        <v>0</v>
      </c>
      <c r="CO121" s="41">
        <f t="shared" si="42"/>
        <v>0</v>
      </c>
      <c r="CP121" s="41">
        <f t="shared" si="42"/>
        <v>0</v>
      </c>
      <c r="CQ121" s="41">
        <f t="shared" si="42"/>
        <v>0</v>
      </c>
      <c r="CR121" s="41">
        <f t="shared" si="42"/>
        <v>0</v>
      </c>
      <c r="CS121" s="41">
        <f t="shared" si="42"/>
        <v>0</v>
      </c>
      <c r="CT121" s="41">
        <f t="shared" si="42"/>
        <v>0</v>
      </c>
      <c r="CU121" s="41">
        <f t="shared" si="43"/>
        <v>0</v>
      </c>
      <c r="CV121" s="41">
        <f t="shared" si="43"/>
        <v>0</v>
      </c>
      <c r="CW121" s="41">
        <f t="shared" si="43"/>
        <v>0</v>
      </c>
      <c r="CX121" s="41">
        <f t="shared" si="43"/>
        <v>0</v>
      </c>
      <c r="CY121" s="41">
        <f t="shared" si="43"/>
        <v>0</v>
      </c>
      <c r="CZ121" s="41">
        <f t="shared" si="43"/>
        <v>0</v>
      </c>
      <c r="DA121" s="41">
        <f t="shared" si="43"/>
        <v>0</v>
      </c>
      <c r="DB121" s="41">
        <f t="shared" si="43"/>
        <v>0</v>
      </c>
      <c r="DC121" s="41">
        <f t="shared" si="43"/>
        <v>0</v>
      </c>
      <c r="DD121" s="41">
        <f t="shared" si="43"/>
        <v>0</v>
      </c>
    </row>
    <row r="122" spans="1:108" ht="41.95" customHeight="1">
      <c r="A122" s="675">
        <v>99</v>
      </c>
      <c r="B122" s="675"/>
      <c r="C122" s="676"/>
      <c r="D122" s="676"/>
      <c r="E122" s="676"/>
      <c r="F122" s="676"/>
      <c r="G122" s="676"/>
      <c r="H122" s="676"/>
      <c r="I122" s="676"/>
      <c r="J122" s="676"/>
      <c r="K122" s="677"/>
      <c r="L122" s="678"/>
      <c r="M122" s="678"/>
      <c r="N122" s="679"/>
      <c r="O122" s="680"/>
      <c r="P122" s="681"/>
      <c r="Q122" s="681"/>
      <c r="R122" s="681"/>
      <c r="S122" s="681"/>
      <c r="T122" s="681"/>
      <c r="U122" s="682" t="s">
        <v>81</v>
      </c>
      <c r="V122" s="682"/>
      <c r="W122" s="683"/>
      <c r="X122" s="683"/>
      <c r="Y122" s="683"/>
      <c r="Z122" s="683"/>
      <c r="AA122" s="683"/>
      <c r="AB122" s="684"/>
      <c r="AC122" s="670" t="str">
        <f t="shared" si="34"/>
        <v/>
      </c>
      <c r="AD122" s="671"/>
      <c r="AE122" s="672" t="s">
        <v>1</v>
      </c>
      <c r="AF122" s="673"/>
      <c r="AG122" s="674" t="str">
        <f t="shared" si="32"/>
        <v/>
      </c>
      <c r="AH122" s="674"/>
      <c r="AI122" s="672" t="s">
        <v>1</v>
      </c>
      <c r="AJ122" s="673"/>
      <c r="AK122" s="234"/>
      <c r="AM122" s="41">
        <f t="shared" si="40"/>
        <v>0</v>
      </c>
      <c r="AN122" s="41">
        <f t="shared" si="40"/>
        <v>0</v>
      </c>
      <c r="AO122" s="41">
        <f t="shared" si="40"/>
        <v>0</v>
      </c>
      <c r="AP122" s="41">
        <f t="shared" si="40"/>
        <v>0</v>
      </c>
      <c r="AQ122" s="41">
        <f t="shared" si="40"/>
        <v>0</v>
      </c>
      <c r="AR122" s="41">
        <f t="shared" si="40"/>
        <v>0</v>
      </c>
      <c r="AS122" s="41">
        <f t="shared" si="40"/>
        <v>0</v>
      </c>
      <c r="AT122" s="41">
        <f t="shared" si="40"/>
        <v>0</v>
      </c>
      <c r="AU122" s="41">
        <f t="shared" si="40"/>
        <v>0</v>
      </c>
      <c r="AV122" s="41">
        <f t="shared" si="40"/>
        <v>0</v>
      </c>
      <c r="AW122" s="41">
        <f t="shared" si="40"/>
        <v>0</v>
      </c>
      <c r="AX122" s="41">
        <f t="shared" si="40"/>
        <v>0</v>
      </c>
      <c r="AY122" s="41">
        <f t="shared" si="40"/>
        <v>0</v>
      </c>
      <c r="AZ122" s="41">
        <f t="shared" si="40"/>
        <v>0</v>
      </c>
      <c r="BA122" s="41">
        <f t="shared" si="40"/>
        <v>0</v>
      </c>
      <c r="BB122" s="41">
        <f t="shared" si="40"/>
        <v>0</v>
      </c>
      <c r="BC122" s="41">
        <f t="shared" si="41"/>
        <v>0</v>
      </c>
      <c r="BD122" s="41">
        <f t="shared" si="41"/>
        <v>0</v>
      </c>
      <c r="BE122" s="41">
        <f t="shared" si="41"/>
        <v>0</v>
      </c>
      <c r="BF122" s="41">
        <f t="shared" si="41"/>
        <v>0</v>
      </c>
      <c r="BG122" s="41">
        <f t="shared" si="41"/>
        <v>0</v>
      </c>
      <c r="BH122" s="41">
        <f t="shared" si="41"/>
        <v>0</v>
      </c>
      <c r="BI122" s="41">
        <f t="shared" si="41"/>
        <v>0</v>
      </c>
      <c r="BJ122" s="41">
        <f t="shared" si="41"/>
        <v>0</v>
      </c>
      <c r="BK122" s="41">
        <f t="shared" si="41"/>
        <v>0</v>
      </c>
      <c r="BL122" s="41">
        <f t="shared" si="41"/>
        <v>0</v>
      </c>
      <c r="BM122" s="41">
        <f t="shared" si="41"/>
        <v>0</v>
      </c>
      <c r="BN122" s="41">
        <f t="shared" si="41"/>
        <v>0</v>
      </c>
      <c r="BO122" s="41">
        <f t="shared" si="41"/>
        <v>0</v>
      </c>
      <c r="BP122" s="41">
        <f t="shared" si="41"/>
        <v>0</v>
      </c>
      <c r="BQ122" s="41">
        <f t="shared" si="41"/>
        <v>0</v>
      </c>
      <c r="BR122" s="41">
        <f t="shared" si="41"/>
        <v>0</v>
      </c>
      <c r="BS122" s="41">
        <f t="shared" si="38"/>
        <v>0</v>
      </c>
      <c r="BT122" s="41">
        <f t="shared" si="38"/>
        <v>0</v>
      </c>
      <c r="BU122" s="41">
        <f t="shared" si="38"/>
        <v>0</v>
      </c>
      <c r="BV122" s="41">
        <f t="shared" si="38"/>
        <v>0</v>
      </c>
      <c r="BW122" s="41">
        <f t="shared" si="38"/>
        <v>0</v>
      </c>
      <c r="BX122" s="41">
        <f t="shared" si="38"/>
        <v>0</v>
      </c>
      <c r="BY122" s="41">
        <f t="shared" si="38"/>
        <v>0</v>
      </c>
      <c r="BZ122" s="41">
        <f t="shared" si="38"/>
        <v>0</v>
      </c>
      <c r="CA122" s="41">
        <f t="shared" si="38"/>
        <v>0</v>
      </c>
      <c r="CB122" s="41">
        <f t="shared" si="38"/>
        <v>0</v>
      </c>
      <c r="CC122" s="41">
        <f t="shared" si="38"/>
        <v>0</v>
      </c>
      <c r="CD122" s="41">
        <f t="shared" si="38"/>
        <v>0</v>
      </c>
      <c r="CE122" s="41">
        <f t="shared" si="38"/>
        <v>0</v>
      </c>
      <c r="CF122" s="41">
        <f t="shared" si="42"/>
        <v>0</v>
      </c>
      <c r="CG122" s="41">
        <f t="shared" si="42"/>
        <v>0</v>
      </c>
      <c r="CH122" s="41">
        <f t="shared" si="42"/>
        <v>0</v>
      </c>
      <c r="CI122" s="41">
        <f t="shared" si="42"/>
        <v>0</v>
      </c>
      <c r="CJ122" s="41">
        <f t="shared" si="42"/>
        <v>0</v>
      </c>
      <c r="CK122" s="41">
        <f t="shared" si="42"/>
        <v>0</v>
      </c>
      <c r="CL122" s="41">
        <f t="shared" si="42"/>
        <v>0</v>
      </c>
      <c r="CM122" s="41">
        <f t="shared" si="42"/>
        <v>0</v>
      </c>
      <c r="CN122" s="41">
        <f t="shared" si="42"/>
        <v>0</v>
      </c>
      <c r="CO122" s="41">
        <f t="shared" si="42"/>
        <v>0</v>
      </c>
      <c r="CP122" s="41">
        <f t="shared" si="42"/>
        <v>0</v>
      </c>
      <c r="CQ122" s="41">
        <f t="shared" si="42"/>
        <v>0</v>
      </c>
      <c r="CR122" s="41">
        <f t="shared" si="42"/>
        <v>0</v>
      </c>
      <c r="CS122" s="41">
        <f t="shared" si="42"/>
        <v>0</v>
      </c>
      <c r="CT122" s="41">
        <f t="shared" si="42"/>
        <v>0</v>
      </c>
      <c r="CU122" s="41">
        <f t="shared" si="43"/>
        <v>0</v>
      </c>
      <c r="CV122" s="41">
        <f t="shared" si="43"/>
        <v>0</v>
      </c>
      <c r="CW122" s="41">
        <f t="shared" si="43"/>
        <v>0</v>
      </c>
      <c r="CX122" s="41">
        <f t="shared" si="43"/>
        <v>0</v>
      </c>
      <c r="CY122" s="41">
        <f t="shared" si="43"/>
        <v>0</v>
      </c>
      <c r="CZ122" s="41">
        <f t="shared" si="43"/>
        <v>0</v>
      </c>
      <c r="DA122" s="41">
        <f t="shared" si="43"/>
        <v>0</v>
      </c>
      <c r="DB122" s="41">
        <f t="shared" si="43"/>
        <v>0</v>
      </c>
      <c r="DC122" s="41">
        <f t="shared" si="43"/>
        <v>0</v>
      </c>
      <c r="DD122" s="41">
        <f t="shared" si="43"/>
        <v>0</v>
      </c>
    </row>
    <row r="123" spans="1:108" ht="41.95" customHeight="1">
      <c r="A123" s="675">
        <v>100</v>
      </c>
      <c r="B123" s="675"/>
      <c r="C123" s="676"/>
      <c r="D123" s="676"/>
      <c r="E123" s="676"/>
      <c r="F123" s="676"/>
      <c r="G123" s="676"/>
      <c r="H123" s="676"/>
      <c r="I123" s="676"/>
      <c r="J123" s="676"/>
      <c r="K123" s="677"/>
      <c r="L123" s="678"/>
      <c r="M123" s="678"/>
      <c r="N123" s="679"/>
      <c r="O123" s="680"/>
      <c r="P123" s="681"/>
      <c r="Q123" s="681"/>
      <c r="R123" s="681"/>
      <c r="S123" s="681"/>
      <c r="T123" s="681"/>
      <c r="U123" s="682" t="s">
        <v>81</v>
      </c>
      <c r="V123" s="682"/>
      <c r="W123" s="683"/>
      <c r="X123" s="683"/>
      <c r="Y123" s="683"/>
      <c r="Z123" s="683"/>
      <c r="AA123" s="683"/>
      <c r="AB123" s="684"/>
      <c r="AC123" s="670" t="str">
        <f t="shared" si="34"/>
        <v/>
      </c>
      <c r="AD123" s="671"/>
      <c r="AE123" s="672" t="s">
        <v>1</v>
      </c>
      <c r="AF123" s="673"/>
      <c r="AG123" s="674" t="str">
        <f t="shared" si="32"/>
        <v/>
      </c>
      <c r="AH123" s="674"/>
      <c r="AI123" s="672" t="s">
        <v>1</v>
      </c>
      <c r="AJ123" s="673"/>
      <c r="AK123" s="234"/>
      <c r="AM123" s="41">
        <f t="shared" si="40"/>
        <v>0</v>
      </c>
      <c r="AN123" s="41">
        <f t="shared" si="40"/>
        <v>0</v>
      </c>
      <c r="AO123" s="41">
        <f t="shared" si="40"/>
        <v>0</v>
      </c>
      <c r="AP123" s="41">
        <f t="shared" si="40"/>
        <v>0</v>
      </c>
      <c r="AQ123" s="41">
        <f t="shared" si="40"/>
        <v>0</v>
      </c>
      <c r="AR123" s="41">
        <f t="shared" si="40"/>
        <v>0</v>
      </c>
      <c r="AS123" s="41">
        <f t="shared" si="40"/>
        <v>0</v>
      </c>
      <c r="AT123" s="41">
        <f t="shared" si="40"/>
        <v>0</v>
      </c>
      <c r="AU123" s="41">
        <f t="shared" si="40"/>
        <v>0</v>
      </c>
      <c r="AV123" s="41">
        <f t="shared" si="40"/>
        <v>0</v>
      </c>
      <c r="AW123" s="41">
        <f t="shared" si="40"/>
        <v>0</v>
      </c>
      <c r="AX123" s="41">
        <f t="shared" si="40"/>
        <v>0</v>
      </c>
      <c r="AY123" s="41">
        <f t="shared" si="40"/>
        <v>0</v>
      </c>
      <c r="AZ123" s="41">
        <f t="shared" si="40"/>
        <v>0</v>
      </c>
      <c r="BA123" s="41">
        <f t="shared" si="40"/>
        <v>0</v>
      </c>
      <c r="BB123" s="41">
        <f t="shared" si="40"/>
        <v>0</v>
      </c>
      <c r="BC123" s="41">
        <f t="shared" si="41"/>
        <v>0</v>
      </c>
      <c r="BD123" s="41">
        <f t="shared" si="41"/>
        <v>0</v>
      </c>
      <c r="BE123" s="41">
        <f t="shared" si="41"/>
        <v>0</v>
      </c>
      <c r="BF123" s="41">
        <f t="shared" si="41"/>
        <v>0</v>
      </c>
      <c r="BG123" s="41">
        <f t="shared" si="41"/>
        <v>0</v>
      </c>
      <c r="BH123" s="41">
        <f t="shared" si="41"/>
        <v>0</v>
      </c>
      <c r="BI123" s="41">
        <f t="shared" si="41"/>
        <v>0</v>
      </c>
      <c r="BJ123" s="41">
        <f t="shared" si="41"/>
        <v>0</v>
      </c>
      <c r="BK123" s="41">
        <f t="shared" si="41"/>
        <v>0</v>
      </c>
      <c r="BL123" s="41">
        <f t="shared" si="41"/>
        <v>0</v>
      </c>
      <c r="BM123" s="41">
        <f t="shared" si="41"/>
        <v>0</v>
      </c>
      <c r="BN123" s="41">
        <f t="shared" si="41"/>
        <v>0</v>
      </c>
      <c r="BO123" s="41">
        <f t="shared" si="41"/>
        <v>0</v>
      </c>
      <c r="BP123" s="41">
        <f t="shared" si="41"/>
        <v>0</v>
      </c>
      <c r="BQ123" s="41">
        <f t="shared" si="41"/>
        <v>0</v>
      </c>
      <c r="BR123" s="41">
        <f t="shared" si="41"/>
        <v>0</v>
      </c>
      <c r="BS123" s="41">
        <f t="shared" si="38"/>
        <v>0</v>
      </c>
      <c r="BT123" s="41">
        <f t="shared" si="38"/>
        <v>0</v>
      </c>
      <c r="BU123" s="41">
        <f t="shared" si="38"/>
        <v>0</v>
      </c>
      <c r="BV123" s="41">
        <f t="shared" si="38"/>
        <v>0</v>
      </c>
      <c r="BW123" s="41">
        <f t="shared" si="38"/>
        <v>0</v>
      </c>
      <c r="BX123" s="41">
        <f t="shared" si="38"/>
        <v>0</v>
      </c>
      <c r="BY123" s="41">
        <f t="shared" si="38"/>
        <v>0</v>
      </c>
      <c r="BZ123" s="41">
        <f t="shared" si="38"/>
        <v>0</v>
      </c>
      <c r="CA123" s="41">
        <f t="shared" si="38"/>
        <v>0</v>
      </c>
      <c r="CB123" s="41">
        <f t="shared" si="38"/>
        <v>0</v>
      </c>
      <c r="CC123" s="41">
        <f t="shared" si="38"/>
        <v>0</v>
      </c>
      <c r="CD123" s="41">
        <f t="shared" si="38"/>
        <v>0</v>
      </c>
      <c r="CE123" s="41">
        <f t="shared" si="38"/>
        <v>0</v>
      </c>
      <c r="CF123" s="41">
        <f t="shared" si="42"/>
        <v>0</v>
      </c>
      <c r="CG123" s="41">
        <f t="shared" si="42"/>
        <v>0</v>
      </c>
      <c r="CH123" s="41">
        <f t="shared" si="42"/>
        <v>0</v>
      </c>
      <c r="CI123" s="41">
        <f t="shared" si="42"/>
        <v>0</v>
      </c>
      <c r="CJ123" s="41">
        <f t="shared" si="42"/>
        <v>0</v>
      </c>
      <c r="CK123" s="41">
        <f t="shared" si="42"/>
        <v>0</v>
      </c>
      <c r="CL123" s="41">
        <f t="shared" si="42"/>
        <v>0</v>
      </c>
      <c r="CM123" s="41">
        <f t="shared" si="42"/>
        <v>0</v>
      </c>
      <c r="CN123" s="41">
        <f t="shared" si="42"/>
        <v>0</v>
      </c>
      <c r="CO123" s="41">
        <f t="shared" si="42"/>
        <v>0</v>
      </c>
      <c r="CP123" s="41">
        <f t="shared" si="42"/>
        <v>0</v>
      </c>
      <c r="CQ123" s="41">
        <f t="shared" si="42"/>
        <v>0</v>
      </c>
      <c r="CR123" s="41">
        <f t="shared" si="42"/>
        <v>0</v>
      </c>
      <c r="CS123" s="41">
        <f t="shared" si="42"/>
        <v>0</v>
      </c>
      <c r="CT123" s="41">
        <f t="shared" si="42"/>
        <v>0</v>
      </c>
      <c r="CU123" s="41">
        <f t="shared" si="43"/>
        <v>0</v>
      </c>
      <c r="CV123" s="41">
        <f t="shared" si="43"/>
        <v>0</v>
      </c>
      <c r="CW123" s="41">
        <f t="shared" si="43"/>
        <v>0</v>
      </c>
      <c r="CX123" s="41">
        <f t="shared" si="43"/>
        <v>0</v>
      </c>
      <c r="CY123" s="41">
        <f t="shared" si="43"/>
        <v>0</v>
      </c>
      <c r="CZ123" s="41">
        <f t="shared" si="43"/>
        <v>0</v>
      </c>
      <c r="DA123" s="41">
        <f t="shared" si="43"/>
        <v>0</v>
      </c>
      <c r="DB123" s="41">
        <f t="shared" si="43"/>
        <v>0</v>
      </c>
      <c r="DC123" s="41">
        <f t="shared" si="43"/>
        <v>0</v>
      </c>
      <c r="DD123" s="41">
        <f t="shared" si="43"/>
        <v>0</v>
      </c>
    </row>
  </sheetData>
  <sheetProtection algorithmName="SHA-512" hashValue="VOtrRAfMbOswypj3f6q5ycax/wDQcB/WNaZ1ZYCRm0HCkwV31AD8c39TDO1sFbBgjkIpHabJFS7zIh1h1+QVqw==" saltValue="WJy92djYzv22t+1Vm55sSA==" spinCount="100000" sheet="1" formatCells="0" formatColumns="0" formatRows="0" insertColumns="0" insertRows="0" insertHyperlinks="0" deleteColumns="0" deleteRows="0" sort="0" autoFilter="0" pivotTables="0"/>
  <mergeCells count="1027">
    <mergeCell ref="A23:B23"/>
    <mergeCell ref="C23:J23"/>
    <mergeCell ref="K23:N23"/>
    <mergeCell ref="O23:AB23"/>
    <mergeCell ref="AC23:AF23"/>
    <mergeCell ref="AG23:AJ23"/>
    <mergeCell ref="F14:W15"/>
    <mergeCell ref="A16:E17"/>
    <mergeCell ref="F16:J17"/>
    <mergeCell ref="K16:O17"/>
    <mergeCell ref="P16:W17"/>
    <mergeCell ref="Y17:AI19"/>
    <mergeCell ref="A18:E19"/>
    <mergeCell ref="F18:W19"/>
    <mergeCell ref="A1:AI1"/>
    <mergeCell ref="A2:AJ5"/>
    <mergeCell ref="A9:AJ10"/>
    <mergeCell ref="A12:E13"/>
    <mergeCell ref="F12:W13"/>
    <mergeCell ref="Y13:AA15"/>
    <mergeCell ref="AB13:AC15"/>
    <mergeCell ref="AE13:AG15"/>
    <mergeCell ref="AH13:AI15"/>
    <mergeCell ref="A14:E15"/>
    <mergeCell ref="AC25:AD25"/>
    <mergeCell ref="AE25:AF25"/>
    <mergeCell ref="AG25:AH25"/>
    <mergeCell ref="AI25:AJ25"/>
    <mergeCell ref="A26:B26"/>
    <mergeCell ref="C26:J26"/>
    <mergeCell ref="K26:N26"/>
    <mergeCell ref="O26:T26"/>
    <mergeCell ref="U26:V26"/>
    <mergeCell ref="W26:AB26"/>
    <mergeCell ref="AC24:AD24"/>
    <mergeCell ref="AE24:AF24"/>
    <mergeCell ref="AG24:AH24"/>
    <mergeCell ref="AI24:AJ24"/>
    <mergeCell ref="A25:B25"/>
    <mergeCell ref="C25:J25"/>
    <mergeCell ref="K25:N25"/>
    <mergeCell ref="O25:T25"/>
    <mergeCell ref="U25:V25"/>
    <mergeCell ref="W25:AB25"/>
    <mergeCell ref="A24:B24"/>
    <mergeCell ref="C24:J24"/>
    <mergeCell ref="K24:N24"/>
    <mergeCell ref="O24:T24"/>
    <mergeCell ref="U24:V24"/>
    <mergeCell ref="W24:AB24"/>
    <mergeCell ref="AC27:AD27"/>
    <mergeCell ref="AE27:AF27"/>
    <mergeCell ref="AG27:AH27"/>
    <mergeCell ref="AI27:AJ27"/>
    <mergeCell ref="A28:B28"/>
    <mergeCell ref="C28:J28"/>
    <mergeCell ref="K28:N28"/>
    <mergeCell ref="O28:T28"/>
    <mergeCell ref="U28:V28"/>
    <mergeCell ref="W28:AB28"/>
    <mergeCell ref="AC26:AD26"/>
    <mergeCell ref="AE26:AF26"/>
    <mergeCell ref="AG26:AH26"/>
    <mergeCell ref="AI26:AJ26"/>
    <mergeCell ref="A27:B27"/>
    <mergeCell ref="C27:J27"/>
    <mergeCell ref="K27:N27"/>
    <mergeCell ref="O27:T27"/>
    <mergeCell ref="U27:V27"/>
    <mergeCell ref="W27:AB27"/>
    <mergeCell ref="AC29:AD29"/>
    <mergeCell ref="AE29:AF29"/>
    <mergeCell ref="AG29:AH29"/>
    <mergeCell ref="AI29:AJ29"/>
    <mergeCell ref="A30:B30"/>
    <mergeCell ref="C30:J30"/>
    <mergeCell ref="K30:N30"/>
    <mergeCell ref="O30:T30"/>
    <mergeCell ref="U30:V30"/>
    <mergeCell ref="W30:AB30"/>
    <mergeCell ref="AC28:AD28"/>
    <mergeCell ref="AE28:AF28"/>
    <mergeCell ref="AG28:AH28"/>
    <mergeCell ref="AI28:AJ28"/>
    <mergeCell ref="A29:B29"/>
    <mergeCell ref="C29:J29"/>
    <mergeCell ref="K29:N29"/>
    <mergeCell ref="O29:T29"/>
    <mergeCell ref="U29:V29"/>
    <mergeCell ref="W29:AB29"/>
    <mergeCell ref="AC31:AD31"/>
    <mergeCell ref="AE31:AF31"/>
    <mergeCell ref="AG31:AH31"/>
    <mergeCell ref="AI31:AJ31"/>
    <mergeCell ref="A32:B32"/>
    <mergeCell ref="C32:J32"/>
    <mergeCell ref="K32:N32"/>
    <mergeCell ref="O32:T32"/>
    <mergeCell ref="U32:V32"/>
    <mergeCell ref="W32:AB32"/>
    <mergeCell ref="AC30:AD30"/>
    <mergeCell ref="AE30:AF30"/>
    <mergeCell ref="AG30:AH30"/>
    <mergeCell ref="AI30:AJ30"/>
    <mergeCell ref="A31:B31"/>
    <mergeCell ref="C31:J31"/>
    <mergeCell ref="K31:N31"/>
    <mergeCell ref="O31:T31"/>
    <mergeCell ref="U31:V31"/>
    <mergeCell ref="W31:AB31"/>
    <mergeCell ref="AC33:AD33"/>
    <mergeCell ref="AE33:AF33"/>
    <mergeCell ref="AG33:AH33"/>
    <mergeCell ref="AI33:AJ33"/>
    <mergeCell ref="A34:B34"/>
    <mergeCell ref="C34:J34"/>
    <mergeCell ref="K34:N34"/>
    <mergeCell ref="O34:T34"/>
    <mergeCell ref="U34:V34"/>
    <mergeCell ref="W34:AB34"/>
    <mergeCell ref="AC32:AD32"/>
    <mergeCell ref="AE32:AF32"/>
    <mergeCell ref="AG32:AH32"/>
    <mergeCell ref="AI32:AJ32"/>
    <mergeCell ref="A33:B33"/>
    <mergeCell ref="C33:J33"/>
    <mergeCell ref="K33:N33"/>
    <mergeCell ref="O33:T33"/>
    <mergeCell ref="U33:V33"/>
    <mergeCell ref="W33:AB33"/>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 ref="AC117:AD117"/>
    <mergeCell ref="AE117:AF117"/>
    <mergeCell ref="AG117:AH117"/>
    <mergeCell ref="AI117:AJ117"/>
    <mergeCell ref="A118:B118"/>
    <mergeCell ref="C118:J118"/>
    <mergeCell ref="K118:N118"/>
    <mergeCell ref="O118:T118"/>
    <mergeCell ref="U118:V118"/>
    <mergeCell ref="W118:AB118"/>
    <mergeCell ref="AC116:AD116"/>
    <mergeCell ref="AE116:AF116"/>
    <mergeCell ref="AG116:AH116"/>
    <mergeCell ref="AI116:AJ116"/>
    <mergeCell ref="A117:B117"/>
    <mergeCell ref="C117:J117"/>
    <mergeCell ref="K117:N117"/>
    <mergeCell ref="O117:T117"/>
    <mergeCell ref="U117:V117"/>
    <mergeCell ref="W117:AB117"/>
    <mergeCell ref="C121:J121"/>
    <mergeCell ref="K121:N121"/>
    <mergeCell ref="O121:T121"/>
    <mergeCell ref="U121:V121"/>
    <mergeCell ref="W121:AB121"/>
    <mergeCell ref="AC119:AD119"/>
    <mergeCell ref="AE119:AF119"/>
    <mergeCell ref="AG119:AH119"/>
    <mergeCell ref="AI119:AJ119"/>
    <mergeCell ref="A120:B120"/>
    <mergeCell ref="C120:J120"/>
    <mergeCell ref="K120:N120"/>
    <mergeCell ref="O120:T120"/>
    <mergeCell ref="U120:V120"/>
    <mergeCell ref="W120:AB120"/>
    <mergeCell ref="AC118:AD118"/>
    <mergeCell ref="AE118:AF118"/>
    <mergeCell ref="AG118:AH118"/>
    <mergeCell ref="AI118:AJ118"/>
    <mergeCell ref="A119:B119"/>
    <mergeCell ref="C119:J119"/>
    <mergeCell ref="K119:N119"/>
    <mergeCell ref="O119:T119"/>
    <mergeCell ref="U119:V119"/>
    <mergeCell ref="W119:AB119"/>
    <mergeCell ref="AW12:AY12"/>
    <mergeCell ref="AW13:AY13"/>
    <mergeCell ref="AT19:AY19"/>
    <mergeCell ref="AC123:AD123"/>
    <mergeCell ref="AE123:AF123"/>
    <mergeCell ref="AG123:AH123"/>
    <mergeCell ref="AI123:AJ123"/>
    <mergeCell ref="AC122:AD122"/>
    <mergeCell ref="AE122:AF122"/>
    <mergeCell ref="AG122:AH122"/>
    <mergeCell ref="AI122:AJ122"/>
    <mergeCell ref="A123:B123"/>
    <mergeCell ref="C123:J123"/>
    <mergeCell ref="K123:N123"/>
    <mergeCell ref="O123:T123"/>
    <mergeCell ref="U123:V123"/>
    <mergeCell ref="W123:AB123"/>
    <mergeCell ref="AC121:AD121"/>
    <mergeCell ref="AE121:AF121"/>
    <mergeCell ref="AG121:AH121"/>
    <mergeCell ref="AI121:AJ121"/>
    <mergeCell ref="A122:B122"/>
    <mergeCell ref="C122:J122"/>
    <mergeCell ref="K122:N122"/>
    <mergeCell ref="O122:T122"/>
    <mergeCell ref="U122:V122"/>
    <mergeCell ref="W122:AB122"/>
    <mergeCell ref="AC120:AD120"/>
    <mergeCell ref="AE120:AF120"/>
    <mergeCell ref="AG120:AH120"/>
    <mergeCell ref="AI120:AJ120"/>
    <mergeCell ref="A121:B121"/>
  </mergeCells>
  <phoneticPr fontId="2"/>
  <printOptions horizontalCentered="1"/>
  <pageMargins left="0.51181102362204722" right="0.51181102362204722" top="0.55118110236220474" bottom="0.35433070866141736" header="0.31496062992125984" footer="0.31496062992125984"/>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23"/>
  <sheetViews>
    <sheetView showGridLines="0" view="pageBreakPreview" topLeftCell="A11" zoomScale="70" zoomScaleNormal="70" zoomScaleSheetLayoutView="70" workbookViewId="0">
      <selection activeCell="A11" sqref="A11"/>
    </sheetView>
  </sheetViews>
  <sheetFormatPr defaultColWidth="8.7265625" defaultRowHeight="23.3"/>
  <cols>
    <col min="1" max="1" width="23.90625" style="60" customWidth="1"/>
    <col min="2" max="2" width="5.90625" style="60" customWidth="1"/>
    <col min="3" max="71" width="3.90625" style="60" customWidth="1"/>
    <col min="72" max="75" width="3.7265625" style="60" customWidth="1"/>
    <col min="76" max="16384" width="8.7265625" style="60"/>
  </cols>
  <sheetData>
    <row r="1" spans="1:72" s="41" customFormat="1" ht="22.15" hidden="1" customHeight="1">
      <c r="BT1" s="41" t="s">
        <v>324</v>
      </c>
    </row>
    <row r="2" spans="1:72" s="41" customFormat="1" ht="22.15" hidden="1" customHeight="1">
      <c r="BT2" s="10" t="s">
        <v>155</v>
      </c>
    </row>
    <row r="3" spans="1:72" s="41" customFormat="1" ht="22.15" hidden="1" customHeight="1">
      <c r="BT3" s="10" t="s">
        <v>156</v>
      </c>
    </row>
    <row r="4" spans="1:72" s="41" customFormat="1" ht="22.15" hidden="1" customHeight="1">
      <c r="BT4" s="10" t="s">
        <v>167</v>
      </c>
    </row>
    <row r="5" spans="1:72" s="41" customFormat="1" ht="22.15" hidden="1" customHeight="1">
      <c r="BT5" s="10" t="s">
        <v>168</v>
      </c>
    </row>
    <row r="6" spans="1:72" s="41" customFormat="1" ht="22.15" hidden="1" customHeight="1">
      <c r="BT6" s="10" t="s">
        <v>169</v>
      </c>
    </row>
    <row r="7" spans="1:72" s="41" customFormat="1" ht="22.15" hidden="1" customHeight="1">
      <c r="BT7" s="10" t="s">
        <v>171</v>
      </c>
    </row>
    <row r="8" spans="1:72" s="41" customFormat="1" ht="22.15" hidden="1" customHeight="1">
      <c r="BT8" s="10" t="s">
        <v>170</v>
      </c>
    </row>
    <row r="9" spans="1:72" s="41" customFormat="1" ht="22.15" hidden="1" customHeight="1">
      <c r="BT9" s="10" t="s">
        <v>172</v>
      </c>
    </row>
    <row r="10" spans="1:72" s="41" customFormat="1" ht="22.15" hidden="1" customHeight="1">
      <c r="BT10" s="10" t="s">
        <v>388</v>
      </c>
    </row>
    <row r="11" spans="1:72" s="41" customFormat="1" ht="22.15" customHeight="1">
      <c r="A11" s="235" t="s">
        <v>550</v>
      </c>
      <c r="BT11" s="10" t="s">
        <v>389</v>
      </c>
    </row>
    <row r="12" spans="1:72" s="41" customFormat="1" ht="22.15" customHeight="1">
      <c r="A12" s="41" t="s">
        <v>537</v>
      </c>
      <c r="B12" s="236">
        <f>様式第１及び個票!AH62</f>
        <v>0</v>
      </c>
      <c r="C12" s="41" t="s">
        <v>321</v>
      </c>
      <c r="I12" s="2">
        <v>29</v>
      </c>
      <c r="J12" s="2" t="s">
        <v>545</v>
      </c>
      <c r="K12" s="2"/>
      <c r="L12" s="714">
        <v>2000000</v>
      </c>
      <c r="M12" s="714"/>
      <c r="N12" s="714"/>
      <c r="O12" s="237" t="s">
        <v>552</v>
      </c>
      <c r="P12" s="226"/>
      <c r="BT12" s="10" t="s">
        <v>390</v>
      </c>
    </row>
    <row r="13" spans="1:72" s="41" customFormat="1" ht="34.5" customHeight="1">
      <c r="A13" s="41" t="s">
        <v>539</v>
      </c>
      <c r="B13" s="41">
        <f>IF(B12&lt;=29,2,5)</f>
        <v>2</v>
      </c>
      <c r="I13" s="2">
        <v>30</v>
      </c>
      <c r="J13" s="2" t="s">
        <v>546</v>
      </c>
      <c r="K13" s="2"/>
      <c r="L13" s="714">
        <v>5000000</v>
      </c>
      <c r="M13" s="714"/>
      <c r="N13" s="714"/>
      <c r="O13" s="237" t="s">
        <v>552</v>
      </c>
      <c r="P13" s="226"/>
      <c r="BT13" s="10" t="s">
        <v>277</v>
      </c>
    </row>
    <row r="14" spans="1:72" s="41" customFormat="1" ht="22.15" customHeight="1">
      <c r="A14" s="2" t="s">
        <v>544</v>
      </c>
      <c r="BT14" s="10" t="s">
        <v>278</v>
      </c>
    </row>
    <row r="15" spans="1:72" s="41" customFormat="1" ht="22.15" customHeight="1">
      <c r="A15" s="227" t="str">
        <f>IF(B12&gt;I12,"5,000,000","2,000,000")</f>
        <v>2,000,000</v>
      </c>
      <c r="B15" s="2" t="s">
        <v>543</v>
      </c>
      <c r="BT15" s="10" t="s">
        <v>279</v>
      </c>
    </row>
    <row r="16" spans="1:72" s="41" customFormat="1" ht="22.15" customHeight="1">
      <c r="A16" s="41" t="s">
        <v>547</v>
      </c>
      <c r="BT16" s="10" t="s">
        <v>280</v>
      </c>
    </row>
    <row r="17" spans="1:72" s="41" customFormat="1" ht="22.15" customHeight="1">
      <c r="A17" s="226">
        <f>SUM(B20:BS20)*10000</f>
        <v>0</v>
      </c>
      <c r="B17" s="41" t="s">
        <v>543</v>
      </c>
      <c r="BT17" s="10" t="s">
        <v>281</v>
      </c>
    </row>
    <row r="18" spans="1:72" s="41" customFormat="1" ht="22.15" customHeight="1">
      <c r="A18" s="41" t="s">
        <v>542</v>
      </c>
      <c r="I18" s="41" t="s">
        <v>551</v>
      </c>
    </row>
    <row r="19" spans="1:72" s="41" customFormat="1" ht="22.15" customHeight="1">
      <c r="A19" s="228">
        <f>MIN(SUM(B20:BS20)*10000,IF(B12&gt;I12,"5,000,000","2,000,000"))</f>
        <v>0</v>
      </c>
      <c r="B19" s="229" t="s">
        <v>543</v>
      </c>
      <c r="I19" s="668" t="str">
        <f>IF(COUNTIF(対象種別,様式第１及び個票!G27)=1,10000*SUM('様式第４（療養者名簿）  (15日以内)'!AG24:AH123),"対象外")</f>
        <v>対象外</v>
      </c>
      <c r="J19" s="669"/>
      <c r="K19" s="669"/>
      <c r="L19" s="669"/>
      <c r="M19" s="669"/>
      <c r="N19" s="669"/>
      <c r="O19" s="232" t="s">
        <v>543</v>
      </c>
    </row>
    <row r="20" spans="1:72" s="41" customFormat="1" ht="22.15" customHeight="1">
      <c r="A20" s="41" t="s">
        <v>541</v>
      </c>
      <c r="B20" s="202">
        <f>IF(B21="〇",B22*1,0)</f>
        <v>0</v>
      </c>
      <c r="C20" s="202">
        <f t="shared" ref="C20:BI20" si="0">IF(C21="〇",C22*1,0)</f>
        <v>0</v>
      </c>
      <c r="D20" s="202">
        <f t="shared" si="0"/>
        <v>0</v>
      </c>
      <c r="E20" s="202">
        <f t="shared" si="0"/>
        <v>0</v>
      </c>
      <c r="F20" s="202">
        <f t="shared" si="0"/>
        <v>0</v>
      </c>
      <c r="G20" s="202">
        <f t="shared" si="0"/>
        <v>0</v>
      </c>
      <c r="H20" s="202">
        <f t="shared" si="0"/>
        <v>0</v>
      </c>
      <c r="I20" s="202">
        <f t="shared" si="0"/>
        <v>0</v>
      </c>
      <c r="J20" s="202">
        <f t="shared" si="0"/>
        <v>0</v>
      </c>
      <c r="K20" s="202">
        <f t="shared" si="0"/>
        <v>0</v>
      </c>
      <c r="L20" s="202">
        <f t="shared" si="0"/>
        <v>0</v>
      </c>
      <c r="M20" s="202">
        <f>IF(M21="〇",M22*1,0)</f>
        <v>0</v>
      </c>
      <c r="N20" s="202">
        <f t="shared" si="0"/>
        <v>0</v>
      </c>
      <c r="O20" s="202">
        <f t="shared" si="0"/>
        <v>0</v>
      </c>
      <c r="P20" s="202">
        <f t="shared" si="0"/>
        <v>0</v>
      </c>
      <c r="Q20" s="202">
        <f t="shared" si="0"/>
        <v>0</v>
      </c>
      <c r="R20" s="202">
        <f t="shared" si="0"/>
        <v>0</v>
      </c>
      <c r="S20" s="202">
        <f t="shared" si="0"/>
        <v>0</v>
      </c>
      <c r="T20" s="202">
        <f t="shared" si="0"/>
        <v>0</v>
      </c>
      <c r="U20" s="202">
        <f t="shared" si="0"/>
        <v>0</v>
      </c>
      <c r="V20" s="202">
        <f t="shared" si="0"/>
        <v>0</v>
      </c>
      <c r="W20" s="202">
        <f t="shared" si="0"/>
        <v>0</v>
      </c>
      <c r="X20" s="202">
        <f t="shared" si="0"/>
        <v>0</v>
      </c>
      <c r="Y20" s="202">
        <f t="shared" si="0"/>
        <v>0</v>
      </c>
      <c r="Z20" s="202">
        <f t="shared" si="0"/>
        <v>0</v>
      </c>
      <c r="AA20" s="202">
        <f t="shared" si="0"/>
        <v>0</v>
      </c>
      <c r="AB20" s="202">
        <f t="shared" si="0"/>
        <v>0</v>
      </c>
      <c r="AC20" s="202">
        <f t="shared" si="0"/>
        <v>0</v>
      </c>
      <c r="AD20" s="202">
        <f t="shared" si="0"/>
        <v>0</v>
      </c>
      <c r="AE20" s="202">
        <f t="shared" si="0"/>
        <v>0</v>
      </c>
      <c r="AF20" s="202">
        <f t="shared" si="0"/>
        <v>0</v>
      </c>
      <c r="AG20" s="202">
        <f t="shared" si="0"/>
        <v>0</v>
      </c>
      <c r="AH20" s="202">
        <f t="shared" si="0"/>
        <v>0</v>
      </c>
      <c r="AI20" s="202">
        <f t="shared" si="0"/>
        <v>0</v>
      </c>
      <c r="AJ20" s="202">
        <f t="shared" si="0"/>
        <v>0</v>
      </c>
      <c r="AK20" s="202">
        <f t="shared" si="0"/>
        <v>0</v>
      </c>
      <c r="AL20" s="202">
        <f t="shared" si="0"/>
        <v>0</v>
      </c>
      <c r="AM20" s="202">
        <f t="shared" si="0"/>
        <v>0</v>
      </c>
      <c r="AN20" s="202">
        <f t="shared" si="0"/>
        <v>0</v>
      </c>
      <c r="AO20" s="202">
        <f t="shared" si="0"/>
        <v>0</v>
      </c>
      <c r="AP20" s="202">
        <f t="shared" si="0"/>
        <v>0</v>
      </c>
      <c r="AQ20" s="202">
        <f t="shared" si="0"/>
        <v>0</v>
      </c>
      <c r="AR20" s="202">
        <f t="shared" si="0"/>
        <v>0</v>
      </c>
      <c r="AS20" s="202">
        <f t="shared" si="0"/>
        <v>0</v>
      </c>
      <c r="AT20" s="202">
        <f t="shared" si="0"/>
        <v>0</v>
      </c>
      <c r="AU20" s="202">
        <f t="shared" si="0"/>
        <v>0</v>
      </c>
      <c r="AV20" s="202">
        <f t="shared" si="0"/>
        <v>0</v>
      </c>
      <c r="AW20" s="202">
        <f t="shared" si="0"/>
        <v>0</v>
      </c>
      <c r="AX20" s="202">
        <f t="shared" si="0"/>
        <v>0</v>
      </c>
      <c r="AY20" s="202">
        <f t="shared" si="0"/>
        <v>0</v>
      </c>
      <c r="AZ20" s="202">
        <f t="shared" si="0"/>
        <v>0</v>
      </c>
      <c r="BA20" s="202">
        <f t="shared" si="0"/>
        <v>0</v>
      </c>
      <c r="BB20" s="202">
        <f t="shared" si="0"/>
        <v>0</v>
      </c>
      <c r="BC20" s="202">
        <f t="shared" si="0"/>
        <v>0</v>
      </c>
      <c r="BD20" s="202">
        <f t="shared" si="0"/>
        <v>0</v>
      </c>
      <c r="BE20" s="202">
        <f t="shared" si="0"/>
        <v>0</v>
      </c>
      <c r="BF20" s="202">
        <f t="shared" si="0"/>
        <v>0</v>
      </c>
      <c r="BG20" s="202">
        <f t="shared" si="0"/>
        <v>0</v>
      </c>
      <c r="BH20" s="202">
        <f t="shared" si="0"/>
        <v>0</v>
      </c>
      <c r="BI20" s="202">
        <f t="shared" si="0"/>
        <v>0</v>
      </c>
      <c r="BJ20" s="202">
        <f t="shared" ref="BJ20:BS20" si="1">IF(BJ21="〇",BJ22*1,0)</f>
        <v>0</v>
      </c>
      <c r="BK20" s="202">
        <f t="shared" si="1"/>
        <v>0</v>
      </c>
      <c r="BL20" s="202">
        <f t="shared" si="1"/>
        <v>0</v>
      </c>
      <c r="BM20" s="202">
        <f t="shared" si="1"/>
        <v>0</v>
      </c>
      <c r="BN20" s="202">
        <f t="shared" si="1"/>
        <v>0</v>
      </c>
      <c r="BO20" s="202">
        <f t="shared" si="1"/>
        <v>0</v>
      </c>
      <c r="BP20" s="202">
        <f t="shared" si="1"/>
        <v>0</v>
      </c>
      <c r="BQ20" s="202">
        <f t="shared" si="1"/>
        <v>0</v>
      </c>
      <c r="BR20" s="202">
        <f t="shared" si="1"/>
        <v>0</v>
      </c>
      <c r="BS20" s="202">
        <f t="shared" si="1"/>
        <v>0</v>
      </c>
    </row>
    <row r="21" spans="1:72" s="41" customFormat="1" ht="22.15" customHeight="1">
      <c r="A21" s="41" t="s">
        <v>540</v>
      </c>
      <c r="B21" s="202" t="str">
        <f>IF(B22&gt;=$B$13,"〇","×")</f>
        <v>×</v>
      </c>
      <c r="C21" s="202" t="str">
        <f t="shared" ref="C21:BN21" si="2">IF(C22&gt;=$B$13,"〇","×")</f>
        <v>×</v>
      </c>
      <c r="D21" s="202" t="str">
        <f t="shared" si="2"/>
        <v>×</v>
      </c>
      <c r="E21" s="202" t="str">
        <f t="shared" si="2"/>
        <v>×</v>
      </c>
      <c r="F21" s="202" t="str">
        <f t="shared" si="2"/>
        <v>×</v>
      </c>
      <c r="G21" s="202" t="str">
        <f t="shared" si="2"/>
        <v>×</v>
      </c>
      <c r="H21" s="202" t="str">
        <f t="shared" si="2"/>
        <v>×</v>
      </c>
      <c r="I21" s="202" t="str">
        <f t="shared" si="2"/>
        <v>×</v>
      </c>
      <c r="J21" s="202" t="str">
        <f t="shared" si="2"/>
        <v>×</v>
      </c>
      <c r="K21" s="202" t="str">
        <f t="shared" si="2"/>
        <v>×</v>
      </c>
      <c r="L21" s="202" t="str">
        <f t="shared" si="2"/>
        <v>×</v>
      </c>
      <c r="M21" s="202" t="str">
        <f t="shared" si="2"/>
        <v>×</v>
      </c>
      <c r="N21" s="202" t="str">
        <f t="shared" si="2"/>
        <v>×</v>
      </c>
      <c r="O21" s="202" t="str">
        <f t="shared" si="2"/>
        <v>×</v>
      </c>
      <c r="P21" s="202" t="str">
        <f t="shared" si="2"/>
        <v>×</v>
      </c>
      <c r="Q21" s="202" t="str">
        <f t="shared" si="2"/>
        <v>×</v>
      </c>
      <c r="R21" s="202" t="str">
        <f t="shared" si="2"/>
        <v>×</v>
      </c>
      <c r="S21" s="202" t="str">
        <f t="shared" si="2"/>
        <v>×</v>
      </c>
      <c r="T21" s="202" t="str">
        <f t="shared" si="2"/>
        <v>×</v>
      </c>
      <c r="U21" s="202" t="str">
        <f t="shared" si="2"/>
        <v>×</v>
      </c>
      <c r="V21" s="202" t="str">
        <f>IF(V22&gt;=$B$13,"〇","×")</f>
        <v>×</v>
      </c>
      <c r="W21" s="202" t="str">
        <f>IF(W22&gt;=$B$13,"〇","×")</f>
        <v>×</v>
      </c>
      <c r="X21" s="202" t="str">
        <f t="shared" si="2"/>
        <v>×</v>
      </c>
      <c r="Y21" s="202" t="str">
        <f t="shared" si="2"/>
        <v>×</v>
      </c>
      <c r="Z21" s="202" t="str">
        <f t="shared" si="2"/>
        <v>×</v>
      </c>
      <c r="AA21" s="202" t="str">
        <f t="shared" si="2"/>
        <v>×</v>
      </c>
      <c r="AB21" s="202" t="str">
        <f t="shared" si="2"/>
        <v>×</v>
      </c>
      <c r="AC21" s="202" t="str">
        <f t="shared" si="2"/>
        <v>×</v>
      </c>
      <c r="AD21" s="202" t="str">
        <f t="shared" si="2"/>
        <v>×</v>
      </c>
      <c r="AE21" s="202" t="str">
        <f t="shared" si="2"/>
        <v>×</v>
      </c>
      <c r="AF21" s="202" t="str">
        <f t="shared" si="2"/>
        <v>×</v>
      </c>
      <c r="AG21" s="202" t="str">
        <f t="shared" si="2"/>
        <v>×</v>
      </c>
      <c r="AH21" s="202" t="str">
        <f t="shared" si="2"/>
        <v>×</v>
      </c>
      <c r="AI21" s="202" t="str">
        <f t="shared" si="2"/>
        <v>×</v>
      </c>
      <c r="AJ21" s="202" t="str">
        <f t="shared" si="2"/>
        <v>×</v>
      </c>
      <c r="AK21" s="202" t="str">
        <f t="shared" si="2"/>
        <v>×</v>
      </c>
      <c r="AL21" s="202" t="str">
        <f t="shared" si="2"/>
        <v>×</v>
      </c>
      <c r="AM21" s="202" t="str">
        <f t="shared" si="2"/>
        <v>×</v>
      </c>
      <c r="AN21" s="202" t="str">
        <f t="shared" si="2"/>
        <v>×</v>
      </c>
      <c r="AO21" s="202" t="str">
        <f t="shared" si="2"/>
        <v>×</v>
      </c>
      <c r="AP21" s="202" t="str">
        <f t="shared" si="2"/>
        <v>×</v>
      </c>
      <c r="AQ21" s="202" t="str">
        <f t="shared" si="2"/>
        <v>×</v>
      </c>
      <c r="AR21" s="202" t="str">
        <f t="shared" si="2"/>
        <v>×</v>
      </c>
      <c r="AS21" s="202" t="str">
        <f t="shared" si="2"/>
        <v>×</v>
      </c>
      <c r="AT21" s="202" t="str">
        <f t="shared" si="2"/>
        <v>×</v>
      </c>
      <c r="AU21" s="202" t="str">
        <f t="shared" si="2"/>
        <v>×</v>
      </c>
      <c r="AV21" s="202" t="str">
        <f t="shared" si="2"/>
        <v>×</v>
      </c>
      <c r="AW21" s="202" t="str">
        <f t="shared" si="2"/>
        <v>×</v>
      </c>
      <c r="AX21" s="202" t="str">
        <f t="shared" si="2"/>
        <v>×</v>
      </c>
      <c r="AY21" s="202" t="str">
        <f t="shared" si="2"/>
        <v>×</v>
      </c>
      <c r="AZ21" s="202" t="str">
        <f t="shared" si="2"/>
        <v>×</v>
      </c>
      <c r="BA21" s="202" t="str">
        <f t="shared" si="2"/>
        <v>×</v>
      </c>
      <c r="BB21" s="202" t="str">
        <f t="shared" si="2"/>
        <v>×</v>
      </c>
      <c r="BC21" s="202" t="str">
        <f t="shared" si="2"/>
        <v>×</v>
      </c>
      <c r="BD21" s="202" t="str">
        <f t="shared" si="2"/>
        <v>×</v>
      </c>
      <c r="BE21" s="202" t="str">
        <f t="shared" si="2"/>
        <v>×</v>
      </c>
      <c r="BF21" s="202" t="str">
        <f t="shared" si="2"/>
        <v>×</v>
      </c>
      <c r="BG21" s="202" t="str">
        <f t="shared" si="2"/>
        <v>×</v>
      </c>
      <c r="BH21" s="202" t="str">
        <f t="shared" si="2"/>
        <v>×</v>
      </c>
      <c r="BI21" s="202" t="str">
        <f t="shared" si="2"/>
        <v>×</v>
      </c>
      <c r="BJ21" s="202" t="str">
        <f t="shared" si="2"/>
        <v>×</v>
      </c>
      <c r="BK21" s="202" t="str">
        <f t="shared" si="2"/>
        <v>×</v>
      </c>
      <c r="BL21" s="202" t="str">
        <f t="shared" si="2"/>
        <v>×</v>
      </c>
      <c r="BM21" s="202" t="str">
        <f t="shared" si="2"/>
        <v>×</v>
      </c>
      <c r="BN21" s="202" t="str">
        <f t="shared" si="2"/>
        <v>×</v>
      </c>
      <c r="BO21" s="202" t="str">
        <f t="shared" ref="BO21:BS21" si="3">IF(BO22&gt;=$B$13,"〇","×")</f>
        <v>×</v>
      </c>
      <c r="BP21" s="202" t="str">
        <f t="shared" si="3"/>
        <v>×</v>
      </c>
      <c r="BQ21" s="202" t="str">
        <f t="shared" si="3"/>
        <v>×</v>
      </c>
      <c r="BR21" s="202" t="str">
        <f t="shared" si="3"/>
        <v>×</v>
      </c>
      <c r="BS21" s="202" t="str">
        <f t="shared" si="3"/>
        <v>×</v>
      </c>
    </row>
    <row r="22" spans="1:72" s="41" customFormat="1" ht="22.15" customHeight="1">
      <c r="A22" s="224" t="s">
        <v>536</v>
      </c>
      <c r="B22" s="238">
        <f>SUM(B24:B1048576)</f>
        <v>0</v>
      </c>
      <c r="C22" s="238">
        <f t="shared" ref="C22:BI22" si="4">SUM(C24:C1048576)</f>
        <v>0</v>
      </c>
      <c r="D22" s="238">
        <f t="shared" si="4"/>
        <v>0</v>
      </c>
      <c r="E22" s="238">
        <f t="shared" si="4"/>
        <v>0</v>
      </c>
      <c r="F22" s="238">
        <f t="shared" si="4"/>
        <v>0</v>
      </c>
      <c r="G22" s="238">
        <f>SUM(G24:G1048576)</f>
        <v>0</v>
      </c>
      <c r="H22" s="238">
        <f t="shared" si="4"/>
        <v>0</v>
      </c>
      <c r="I22" s="238">
        <f t="shared" si="4"/>
        <v>0</v>
      </c>
      <c r="J22" s="238">
        <f t="shared" si="4"/>
        <v>0</v>
      </c>
      <c r="K22" s="238">
        <f t="shared" si="4"/>
        <v>0</v>
      </c>
      <c r="L22" s="238">
        <f t="shared" si="4"/>
        <v>0</v>
      </c>
      <c r="M22" s="238">
        <f t="shared" si="4"/>
        <v>0</v>
      </c>
      <c r="N22" s="238">
        <f t="shared" si="4"/>
        <v>0</v>
      </c>
      <c r="O22" s="238">
        <f t="shared" si="4"/>
        <v>0</v>
      </c>
      <c r="P22" s="238">
        <f t="shared" si="4"/>
        <v>0</v>
      </c>
      <c r="Q22" s="238">
        <f t="shared" si="4"/>
        <v>0</v>
      </c>
      <c r="R22" s="238">
        <f t="shared" si="4"/>
        <v>0</v>
      </c>
      <c r="S22" s="238">
        <f t="shared" si="4"/>
        <v>0</v>
      </c>
      <c r="T22" s="238">
        <f t="shared" si="4"/>
        <v>0</v>
      </c>
      <c r="U22" s="238">
        <f t="shared" si="4"/>
        <v>0</v>
      </c>
      <c r="V22" s="238">
        <f t="shared" si="4"/>
        <v>0</v>
      </c>
      <c r="W22" s="238">
        <f t="shared" si="4"/>
        <v>0</v>
      </c>
      <c r="X22" s="238">
        <f t="shared" si="4"/>
        <v>0</v>
      </c>
      <c r="Y22" s="238">
        <f t="shared" si="4"/>
        <v>0</v>
      </c>
      <c r="Z22" s="238">
        <f t="shared" si="4"/>
        <v>0</v>
      </c>
      <c r="AA22" s="238">
        <f t="shared" si="4"/>
        <v>0</v>
      </c>
      <c r="AB22" s="238">
        <f t="shared" si="4"/>
        <v>0</v>
      </c>
      <c r="AC22" s="238">
        <f t="shared" si="4"/>
        <v>0</v>
      </c>
      <c r="AD22" s="238">
        <f t="shared" si="4"/>
        <v>0</v>
      </c>
      <c r="AE22" s="238">
        <f t="shared" si="4"/>
        <v>0</v>
      </c>
      <c r="AF22" s="238">
        <f t="shared" si="4"/>
        <v>0</v>
      </c>
      <c r="AG22" s="238">
        <f t="shared" si="4"/>
        <v>0</v>
      </c>
      <c r="AH22" s="238">
        <f t="shared" si="4"/>
        <v>0</v>
      </c>
      <c r="AI22" s="238">
        <f t="shared" si="4"/>
        <v>0</v>
      </c>
      <c r="AJ22" s="238">
        <f t="shared" si="4"/>
        <v>0</v>
      </c>
      <c r="AK22" s="238">
        <f t="shared" si="4"/>
        <v>0</v>
      </c>
      <c r="AL22" s="238">
        <f t="shared" si="4"/>
        <v>0</v>
      </c>
      <c r="AM22" s="238">
        <f t="shared" si="4"/>
        <v>0</v>
      </c>
      <c r="AN22" s="238">
        <f t="shared" si="4"/>
        <v>0</v>
      </c>
      <c r="AO22" s="238">
        <f t="shared" si="4"/>
        <v>0</v>
      </c>
      <c r="AP22" s="238">
        <f t="shared" si="4"/>
        <v>0</v>
      </c>
      <c r="AQ22" s="238">
        <f t="shared" si="4"/>
        <v>0</v>
      </c>
      <c r="AR22" s="238">
        <f t="shared" si="4"/>
        <v>0</v>
      </c>
      <c r="AS22" s="238">
        <f t="shared" si="4"/>
        <v>0</v>
      </c>
      <c r="AT22" s="238">
        <f t="shared" si="4"/>
        <v>0</v>
      </c>
      <c r="AU22" s="238">
        <f t="shared" si="4"/>
        <v>0</v>
      </c>
      <c r="AV22" s="238">
        <f t="shared" si="4"/>
        <v>0</v>
      </c>
      <c r="AW22" s="238">
        <f t="shared" si="4"/>
        <v>0</v>
      </c>
      <c r="AX22" s="238">
        <f t="shared" si="4"/>
        <v>0</v>
      </c>
      <c r="AY22" s="238">
        <f t="shared" si="4"/>
        <v>0</v>
      </c>
      <c r="AZ22" s="238">
        <f t="shared" si="4"/>
        <v>0</v>
      </c>
      <c r="BA22" s="238">
        <f t="shared" si="4"/>
        <v>0</v>
      </c>
      <c r="BB22" s="238">
        <f t="shared" si="4"/>
        <v>0</v>
      </c>
      <c r="BC22" s="238">
        <f t="shared" si="4"/>
        <v>0</v>
      </c>
      <c r="BD22" s="238">
        <f t="shared" si="4"/>
        <v>0</v>
      </c>
      <c r="BE22" s="238">
        <f t="shared" si="4"/>
        <v>0</v>
      </c>
      <c r="BF22" s="238">
        <f t="shared" si="4"/>
        <v>0</v>
      </c>
      <c r="BG22" s="238">
        <f t="shared" si="4"/>
        <v>0</v>
      </c>
      <c r="BH22" s="238">
        <f t="shared" si="4"/>
        <v>0</v>
      </c>
      <c r="BI22" s="238">
        <f t="shared" si="4"/>
        <v>0</v>
      </c>
      <c r="BJ22" s="238">
        <f t="shared" ref="BJ22:BS22" si="5">SUM(BJ24:BJ1048576)</f>
        <v>0</v>
      </c>
      <c r="BK22" s="238">
        <f t="shared" si="5"/>
        <v>0</v>
      </c>
      <c r="BL22" s="238">
        <f t="shared" si="5"/>
        <v>0</v>
      </c>
      <c r="BM22" s="238">
        <f t="shared" si="5"/>
        <v>0</v>
      </c>
      <c r="BN22" s="238">
        <f t="shared" si="5"/>
        <v>0</v>
      </c>
      <c r="BO22" s="238">
        <f t="shared" si="5"/>
        <v>0</v>
      </c>
      <c r="BP22" s="238">
        <f t="shared" si="5"/>
        <v>0</v>
      </c>
      <c r="BQ22" s="238">
        <f t="shared" si="5"/>
        <v>0</v>
      </c>
      <c r="BR22" s="238">
        <f t="shared" si="5"/>
        <v>0</v>
      </c>
      <c r="BS22" s="238">
        <f t="shared" si="5"/>
        <v>0</v>
      </c>
    </row>
    <row r="23" spans="1:72" s="41" customFormat="1" ht="121.6" customHeight="1">
      <c r="A23" s="224"/>
      <c r="B23" s="239">
        <v>44582</v>
      </c>
      <c r="C23" s="239">
        <v>44583</v>
      </c>
      <c r="D23" s="239">
        <v>44584</v>
      </c>
      <c r="E23" s="239">
        <v>44585</v>
      </c>
      <c r="F23" s="239">
        <v>44586</v>
      </c>
      <c r="G23" s="239">
        <v>44587</v>
      </c>
      <c r="H23" s="239">
        <v>44588</v>
      </c>
      <c r="I23" s="239">
        <v>44589</v>
      </c>
      <c r="J23" s="239">
        <v>44590</v>
      </c>
      <c r="K23" s="239">
        <v>44591</v>
      </c>
      <c r="L23" s="239">
        <v>44592</v>
      </c>
      <c r="M23" s="239">
        <v>44593</v>
      </c>
      <c r="N23" s="239">
        <v>44594</v>
      </c>
      <c r="O23" s="239">
        <v>44595</v>
      </c>
      <c r="P23" s="239">
        <v>44596</v>
      </c>
      <c r="Q23" s="239">
        <v>44597</v>
      </c>
      <c r="R23" s="239">
        <v>44598</v>
      </c>
      <c r="S23" s="239">
        <v>44599</v>
      </c>
      <c r="T23" s="239">
        <v>44600</v>
      </c>
      <c r="U23" s="239">
        <v>44601</v>
      </c>
      <c r="V23" s="239">
        <v>44602</v>
      </c>
      <c r="W23" s="239">
        <v>44603</v>
      </c>
      <c r="X23" s="239">
        <v>44604</v>
      </c>
      <c r="Y23" s="239">
        <v>44605</v>
      </c>
      <c r="Z23" s="239">
        <v>44606</v>
      </c>
      <c r="AA23" s="239">
        <v>44607</v>
      </c>
      <c r="AB23" s="239">
        <v>44608</v>
      </c>
      <c r="AC23" s="239">
        <v>44609</v>
      </c>
      <c r="AD23" s="239">
        <v>44610</v>
      </c>
      <c r="AE23" s="239">
        <v>44611</v>
      </c>
      <c r="AF23" s="239">
        <v>44612</v>
      </c>
      <c r="AG23" s="239">
        <v>44613</v>
      </c>
      <c r="AH23" s="239">
        <v>44614</v>
      </c>
      <c r="AI23" s="239">
        <v>44615</v>
      </c>
      <c r="AJ23" s="239">
        <v>44616</v>
      </c>
      <c r="AK23" s="239">
        <v>44617</v>
      </c>
      <c r="AL23" s="239">
        <v>44618</v>
      </c>
      <c r="AM23" s="239">
        <v>44619</v>
      </c>
      <c r="AN23" s="239">
        <v>44620</v>
      </c>
      <c r="AO23" s="239">
        <v>44621</v>
      </c>
      <c r="AP23" s="239">
        <v>44622</v>
      </c>
      <c r="AQ23" s="239">
        <v>44623</v>
      </c>
      <c r="AR23" s="239">
        <v>44624</v>
      </c>
      <c r="AS23" s="239">
        <v>44625</v>
      </c>
      <c r="AT23" s="239">
        <v>44626</v>
      </c>
      <c r="AU23" s="239">
        <v>44627</v>
      </c>
      <c r="AV23" s="239">
        <v>44628</v>
      </c>
      <c r="AW23" s="239">
        <v>44629</v>
      </c>
      <c r="AX23" s="239">
        <v>44630</v>
      </c>
      <c r="AY23" s="239">
        <v>44631</v>
      </c>
      <c r="AZ23" s="239">
        <v>44632</v>
      </c>
      <c r="BA23" s="239">
        <v>44633</v>
      </c>
      <c r="BB23" s="239">
        <v>44634</v>
      </c>
      <c r="BC23" s="239">
        <v>44635</v>
      </c>
      <c r="BD23" s="239">
        <v>44636</v>
      </c>
      <c r="BE23" s="239">
        <v>44637</v>
      </c>
      <c r="BF23" s="239">
        <v>44638</v>
      </c>
      <c r="BG23" s="239">
        <v>44639</v>
      </c>
      <c r="BH23" s="239">
        <v>44640</v>
      </c>
      <c r="BI23" s="239">
        <v>44641</v>
      </c>
      <c r="BJ23" s="239">
        <v>44642</v>
      </c>
      <c r="BK23" s="239">
        <v>44643</v>
      </c>
      <c r="BL23" s="239">
        <v>44644</v>
      </c>
      <c r="BM23" s="239">
        <v>44645</v>
      </c>
      <c r="BN23" s="239">
        <v>44646</v>
      </c>
      <c r="BO23" s="239">
        <v>44647</v>
      </c>
      <c r="BP23" s="239">
        <v>44648</v>
      </c>
      <c r="BQ23" s="239">
        <v>44649</v>
      </c>
      <c r="BR23" s="239">
        <v>44650</v>
      </c>
      <c r="BS23" s="239">
        <v>44651</v>
      </c>
    </row>
    <row r="24" spans="1:72" s="41" customFormat="1" ht="41.95" customHeight="1">
      <c r="A24" s="240">
        <f>'様式第４（療養者名簿）  (15日以内)'!C24</f>
        <v>0</v>
      </c>
      <c r="B24" s="238">
        <f>IF(B$23-'様式第４（療養者名簿）  (15日以内)'!$O24+1&lt;=15,IF(B$23&gt;='様式第４（療養者名簿）  (15日以内)'!$O24,IF(B$23&lt;='様式第４（療養者名簿）  (15日以内)'!$W24,1,0),0),0)</f>
        <v>0</v>
      </c>
      <c r="C24" s="238">
        <f>IF(C$23-'様式第４（療養者名簿）  (15日以内)'!$O24+1&lt;=15,IF(C$23&gt;='様式第４（療養者名簿）  (15日以内)'!$O24,IF(C$23&lt;='様式第４（療養者名簿）  (15日以内)'!$W24,1,0),0),0)</f>
        <v>0</v>
      </c>
      <c r="D24" s="238">
        <f>IF(D$23-'様式第４（療養者名簿）  (15日以内)'!$O24+1&lt;=15,IF(D$23&gt;='様式第４（療養者名簿）  (15日以内)'!$O24,IF(D$23&lt;='様式第４（療養者名簿）  (15日以内)'!$W24,1,0),0),0)</f>
        <v>0</v>
      </c>
      <c r="E24" s="238">
        <f>IF(E$23-'様式第４（療養者名簿）  (15日以内)'!$O24+1&lt;=15,IF(E$23&gt;='様式第４（療養者名簿）  (15日以内)'!$O24,IF(E$23&lt;='様式第４（療養者名簿）  (15日以内)'!$W24,1,0),0),0)</f>
        <v>0</v>
      </c>
      <c r="F24" s="238">
        <f>IF(F$23-'様式第４（療養者名簿）  (15日以内)'!$O24+1&lt;=15,IF(F$23&gt;='様式第４（療養者名簿）  (15日以内)'!$O24,IF(F$23&lt;='様式第４（療養者名簿）  (15日以内)'!$W24,1,0),0),0)</f>
        <v>0</v>
      </c>
      <c r="G24" s="238">
        <f>IF(G$23-'様式第４（療養者名簿）  (15日以内)'!$O24+1&lt;=15,IF(G$23&gt;='様式第４（療養者名簿）  (15日以内)'!$O24,IF(G$23&lt;='様式第４（療養者名簿）  (15日以内)'!$W24,1,0),0),0)</f>
        <v>0</v>
      </c>
      <c r="H24" s="238">
        <f>IF(H$23-'様式第４（療養者名簿）  (15日以内)'!$O24+1&lt;=15,IF(H$23&gt;='様式第４（療養者名簿）  (15日以内)'!$O24,IF(H$23&lt;='様式第４（療養者名簿）  (15日以内)'!$W24,1,0),0),0)</f>
        <v>0</v>
      </c>
      <c r="I24" s="238">
        <f>IF(I$23-'様式第４（療養者名簿）  (15日以内)'!$O24+1&lt;=15,IF(I$23&gt;='様式第４（療養者名簿）  (15日以内)'!$O24,IF(I$23&lt;='様式第４（療養者名簿）  (15日以内)'!$W24,1,0),0),0)</f>
        <v>0</v>
      </c>
      <c r="J24" s="238">
        <f>IF(J$23-'様式第４（療養者名簿）  (15日以内)'!$O24+1&lt;=15,IF(J$23&gt;='様式第４（療養者名簿）  (15日以内)'!$O24,IF(J$23&lt;='様式第４（療養者名簿）  (15日以内)'!$W24,1,0),0),0)</f>
        <v>0</v>
      </c>
      <c r="K24" s="238">
        <f>IF(K$23-'様式第４（療養者名簿）  (15日以内)'!$O24+1&lt;=15,IF(K$23&gt;='様式第４（療養者名簿）  (15日以内)'!$O24,IF(K$23&lt;='様式第４（療養者名簿）  (15日以内)'!$W24,1,0),0),0)</f>
        <v>0</v>
      </c>
      <c r="L24" s="238">
        <f>IF(L$23-'様式第４（療養者名簿）  (15日以内)'!$O24+1&lt;=15,IF(L$23&gt;='様式第４（療養者名簿）  (15日以内)'!$O24,IF(L$23&lt;='様式第４（療養者名簿）  (15日以内)'!$W24,1,0),0),0)</f>
        <v>0</v>
      </c>
      <c r="M24" s="238">
        <f>IF(M$23-'様式第４（療養者名簿）  (15日以内)'!$O24+1&lt;=15,IF(M$23&gt;='様式第４（療養者名簿）  (15日以内)'!$O24,IF(M$23&lt;='様式第４（療養者名簿）  (15日以内)'!$W24,1,0),0),0)</f>
        <v>0</v>
      </c>
      <c r="N24" s="238">
        <f>IF(N$23-'様式第４（療養者名簿）  (15日以内)'!$O24+1&lt;=15,IF(N$23&gt;='様式第４（療養者名簿）  (15日以内)'!$O24,IF(N$23&lt;='様式第４（療養者名簿）  (15日以内)'!$W24,1,0),0),0)</f>
        <v>0</v>
      </c>
      <c r="O24" s="238">
        <f>IF(O$23-'様式第４（療養者名簿）  (15日以内)'!$O24+1&lt;=15,IF(O$23&gt;='様式第４（療養者名簿）  (15日以内)'!$O24,IF(O$23&lt;='様式第４（療養者名簿）  (15日以内)'!$W24,1,0),0),0)</f>
        <v>0</v>
      </c>
      <c r="P24" s="238">
        <f>IF(P$23-'様式第４（療養者名簿）  (15日以内)'!$O24+1&lt;=15,IF(P$23&gt;='様式第４（療養者名簿）  (15日以内)'!$O24,IF(P$23&lt;='様式第４（療養者名簿）  (15日以内)'!$W24,1,0),0),0)</f>
        <v>0</v>
      </c>
      <c r="Q24" s="238">
        <f>IF(Q$23-'様式第４（療養者名簿）  (15日以内)'!$O24+1&lt;=15,IF(Q$23&gt;='様式第４（療養者名簿）  (15日以内)'!$O24,IF(Q$23&lt;='様式第４（療養者名簿）  (15日以内)'!$W24,1,0),0),0)</f>
        <v>0</v>
      </c>
      <c r="R24" s="238">
        <f>IF(R$23-'様式第４（療養者名簿）  (15日以内)'!$O24+1&lt;=15,IF(R$23&gt;='様式第４（療養者名簿）  (15日以内)'!$O24,IF(R$23&lt;='様式第４（療養者名簿）  (15日以内)'!$W24,1,0),0),0)</f>
        <v>0</v>
      </c>
      <c r="S24" s="238">
        <f>IF(S$23-'様式第４（療養者名簿）  (15日以内)'!$O24+1&lt;=15,IF(S$23&gt;='様式第４（療養者名簿）  (15日以内)'!$O24,IF(S$23&lt;='様式第４（療養者名簿）  (15日以内)'!$W24,1,0),0),0)</f>
        <v>0</v>
      </c>
      <c r="T24" s="238">
        <f>IF(T$23-'様式第４（療養者名簿）  (15日以内)'!$O24+1&lt;=15,IF(T$23&gt;='様式第４（療養者名簿）  (15日以内)'!$O24,IF(T$23&lt;='様式第４（療養者名簿）  (15日以内)'!$W24,1,0),0),0)</f>
        <v>0</v>
      </c>
      <c r="U24" s="238">
        <f>IF(U$23-'様式第４（療養者名簿）  (15日以内)'!$O24+1&lt;=15,IF(U$23&gt;='様式第４（療養者名簿）  (15日以内)'!$O24,IF(U$23&lt;='様式第４（療養者名簿）  (15日以内)'!$W24,1,0),0),0)</f>
        <v>0</v>
      </c>
      <c r="V24" s="238">
        <f>IF(V$23-'様式第４（療養者名簿）  (15日以内)'!$O24+1&lt;=15,IF(V$23&gt;='様式第４（療養者名簿）  (15日以内)'!$O24,IF(V$23&lt;='様式第４（療養者名簿）  (15日以内)'!$W24,1,0),0),0)</f>
        <v>0</v>
      </c>
      <c r="W24" s="238">
        <f>IF(W$23-'様式第４（療養者名簿）  (15日以内)'!$O24+1&lt;=15,IF(W$23&gt;='様式第４（療養者名簿）  (15日以内)'!$O24,IF(W$23&lt;='様式第４（療養者名簿）  (15日以内)'!$W24,1,0),0),0)</f>
        <v>0</v>
      </c>
      <c r="X24" s="238">
        <f>IF(X$23-'様式第４（療養者名簿）  (15日以内)'!$O24+1&lt;=15,IF(X$23&gt;='様式第４（療養者名簿）  (15日以内)'!$O24,IF(X$23&lt;='様式第４（療養者名簿）  (15日以内)'!$W24,1,0),0),0)</f>
        <v>0</v>
      </c>
      <c r="Y24" s="238">
        <f>IF(Y$23-'様式第４（療養者名簿）  (15日以内)'!$O24+1&lt;=15,IF(Y$23&gt;='様式第４（療養者名簿）  (15日以内)'!$O24,IF(Y$23&lt;='様式第４（療養者名簿）  (15日以内)'!$W24,1,0),0),0)</f>
        <v>0</v>
      </c>
      <c r="Z24" s="238">
        <f>IF(Z$23-'様式第４（療養者名簿）  (15日以内)'!$O24+1&lt;=15,IF(Z$23&gt;='様式第４（療養者名簿）  (15日以内)'!$O24,IF(Z$23&lt;='様式第４（療養者名簿）  (15日以内)'!$W24,1,0),0),0)</f>
        <v>0</v>
      </c>
      <c r="AA24" s="238">
        <f>IF(AA$23-'様式第４（療養者名簿）  (15日以内)'!$O24+1&lt;=15,IF(AA$23&gt;='様式第４（療養者名簿）  (15日以内)'!$O24,IF(AA$23&lt;='様式第４（療養者名簿）  (15日以内)'!$W24,1,0),0),0)</f>
        <v>0</v>
      </c>
      <c r="AB24" s="238">
        <f>IF(AB$23-'様式第４（療養者名簿）  (15日以内)'!$O24+1&lt;=15,IF(AB$23&gt;='様式第４（療養者名簿）  (15日以内)'!$O24,IF(AB$23&lt;='様式第４（療養者名簿）  (15日以内)'!$W24,1,0),0),0)</f>
        <v>0</v>
      </c>
      <c r="AC24" s="238">
        <f>IF(AC$23-'様式第４（療養者名簿）  (15日以内)'!$O24+1&lt;=15,IF(AC$23&gt;='様式第４（療養者名簿）  (15日以内)'!$O24,IF(AC$23&lt;='様式第４（療養者名簿）  (15日以内)'!$W24,1,0),0),0)</f>
        <v>0</v>
      </c>
      <c r="AD24" s="238">
        <f>IF(AD$23-'様式第４（療養者名簿）  (15日以内)'!$O24+1&lt;=15,IF(AD$23&gt;='様式第４（療養者名簿）  (15日以内)'!$O24,IF(AD$23&lt;='様式第４（療養者名簿）  (15日以内)'!$W24,1,0),0),0)</f>
        <v>0</v>
      </c>
      <c r="AE24" s="238">
        <f>IF(AE$23-'様式第４（療養者名簿）  (15日以内)'!$O24+1&lt;=15,IF(AE$23&gt;='様式第４（療養者名簿）  (15日以内)'!$O24,IF(AE$23&lt;='様式第４（療養者名簿）  (15日以内)'!$W24,1,0),0),0)</f>
        <v>0</v>
      </c>
      <c r="AF24" s="238">
        <f>IF(AF$23-'様式第４（療養者名簿）  (15日以内)'!$O24+1&lt;=15,IF(AF$23&gt;='様式第４（療養者名簿）  (15日以内)'!$O24,IF(AF$23&lt;='様式第４（療養者名簿）  (15日以内)'!$W24,1,0),0),0)</f>
        <v>0</v>
      </c>
      <c r="AG24" s="238">
        <f>IF(AG$23-'様式第４（療養者名簿）  (15日以内)'!$O24+1&lt;=15,IF(AG$23&gt;='様式第４（療養者名簿）  (15日以内)'!$O24,IF(AG$23&lt;='様式第４（療養者名簿）  (15日以内)'!$W24,1,0),0),0)</f>
        <v>0</v>
      </c>
      <c r="AH24" s="238">
        <f>IF(AH$23-'様式第４（療養者名簿）  (15日以内)'!$O24+1&lt;=15,IF(AH$23&gt;='様式第４（療養者名簿）  (15日以内)'!$O24,IF(AH$23&lt;='様式第４（療養者名簿）  (15日以内)'!$W24,1,0),0),0)</f>
        <v>0</v>
      </c>
      <c r="AI24" s="238">
        <f>IF(AI$23-'様式第４（療養者名簿）  (15日以内)'!$O24+1&lt;=15,IF(AI$23&gt;='様式第４（療養者名簿）  (15日以内)'!$O24,IF(AI$23&lt;='様式第４（療養者名簿）  (15日以内)'!$W24,1,0),0),0)</f>
        <v>0</v>
      </c>
      <c r="AJ24" s="238">
        <f>IF(AJ$23-'様式第４（療養者名簿）  (15日以内)'!$O24+1&lt;=15,IF(AJ$23&gt;='様式第４（療養者名簿）  (15日以内)'!$O24,IF(AJ$23&lt;='様式第４（療養者名簿）  (15日以内)'!$W24,1,0),0),0)</f>
        <v>0</v>
      </c>
      <c r="AK24" s="238">
        <f>IF(AK$23-'様式第４（療養者名簿）  (15日以内)'!$O24+1&lt;=15,IF(AK$23&gt;='様式第４（療養者名簿）  (15日以内)'!$O24,IF(AK$23&lt;='様式第４（療養者名簿）  (15日以内)'!$W24,1,0),0),0)</f>
        <v>0</v>
      </c>
      <c r="AL24" s="238">
        <f>IF(AL$23-'様式第４（療養者名簿）  (15日以内)'!$O24+1&lt;=15,IF(AL$23&gt;='様式第４（療養者名簿）  (15日以内)'!$O24,IF(AL$23&lt;='様式第４（療養者名簿）  (15日以内)'!$W24,1,0),0),0)</f>
        <v>0</v>
      </c>
      <c r="AM24" s="238">
        <f>IF(AM$23-'様式第４（療養者名簿）  (15日以内)'!$O24+1&lt;=15,IF(AM$23&gt;='様式第４（療養者名簿）  (15日以内)'!$O24,IF(AM$23&lt;='様式第４（療養者名簿）  (15日以内)'!$W24,1,0),0),0)</f>
        <v>0</v>
      </c>
      <c r="AN24" s="238">
        <f>IF(AN$23-'様式第４（療養者名簿）  (15日以内)'!$O24+1&lt;=15,IF(AN$23&gt;='様式第４（療養者名簿）  (15日以内)'!$O24,IF(AN$23&lt;='様式第４（療養者名簿）  (15日以内)'!$W24,1,0),0),0)</f>
        <v>0</v>
      </c>
      <c r="AO24" s="238">
        <f>IF(AO$23-'様式第４（療養者名簿）  (15日以内)'!$O24+1&lt;=15,IF(AO$23&gt;='様式第４（療養者名簿）  (15日以内)'!$O24,IF(AO$23&lt;='様式第４（療養者名簿）  (15日以内)'!$W24,1,0),0),0)</f>
        <v>0</v>
      </c>
      <c r="AP24" s="238">
        <f>IF(AP$23-'様式第４（療養者名簿）  (15日以内)'!$O24+1&lt;=15,IF(AP$23&gt;='様式第４（療養者名簿）  (15日以内)'!$O24,IF(AP$23&lt;='様式第４（療養者名簿）  (15日以内)'!$W24,1,0),0),0)</f>
        <v>0</v>
      </c>
      <c r="AQ24" s="238">
        <f>IF(AQ$23-'様式第４（療養者名簿）  (15日以内)'!$O24+1&lt;=15,IF(AQ$23&gt;='様式第４（療養者名簿）  (15日以内)'!$O24,IF(AQ$23&lt;='様式第４（療養者名簿）  (15日以内)'!$W24,1,0),0),0)</f>
        <v>0</v>
      </c>
      <c r="AR24" s="238">
        <f>IF(AR$23-'様式第４（療養者名簿）  (15日以内)'!$O24+1&lt;=15,IF(AR$23&gt;='様式第４（療養者名簿）  (15日以内)'!$O24,IF(AR$23&lt;='様式第４（療養者名簿）  (15日以内)'!$W24,1,0),0),0)</f>
        <v>0</v>
      </c>
      <c r="AS24" s="238">
        <f>IF(AS$23-'様式第４（療養者名簿）  (15日以内)'!$O24+1&lt;=15,IF(AS$23&gt;='様式第４（療養者名簿）  (15日以内)'!$O24,IF(AS$23&lt;='様式第４（療養者名簿）  (15日以内)'!$W24,1,0),0),0)</f>
        <v>0</v>
      </c>
      <c r="AT24" s="238">
        <f>IF(AT$23-'様式第４（療養者名簿）  (15日以内)'!$O24+1&lt;=15,IF(AT$23&gt;='様式第４（療養者名簿）  (15日以内)'!$O24,IF(AT$23&lt;='様式第４（療養者名簿）  (15日以内)'!$W24,1,0),0),0)</f>
        <v>0</v>
      </c>
      <c r="AU24" s="238">
        <f>IF(AU$23-'様式第４（療養者名簿）  (15日以内)'!$O24+1&lt;=15,IF(AU$23&gt;='様式第４（療養者名簿）  (15日以内)'!$O24,IF(AU$23&lt;='様式第４（療養者名簿）  (15日以内)'!$W24,1,0),0),0)</f>
        <v>0</v>
      </c>
      <c r="AV24" s="238">
        <f>IF(AV$23-'様式第４（療養者名簿）  (15日以内)'!$O24+1&lt;=15,IF(AV$23&gt;='様式第４（療養者名簿）  (15日以内)'!$O24,IF(AV$23&lt;='様式第４（療養者名簿）  (15日以内)'!$W24,1,0),0),0)</f>
        <v>0</v>
      </c>
      <c r="AW24" s="238">
        <f>IF(AW$23-'様式第４（療養者名簿）  (15日以内)'!$O24+1&lt;=15,IF(AW$23&gt;='様式第４（療養者名簿）  (15日以内)'!$O24,IF(AW$23&lt;='様式第４（療養者名簿）  (15日以内)'!$W24,1,0),0),0)</f>
        <v>0</v>
      </c>
      <c r="AX24" s="238">
        <f>IF(AX$23-'様式第４（療養者名簿）  (15日以内)'!$O24+1&lt;=15,IF(AX$23&gt;='様式第４（療養者名簿）  (15日以内)'!$O24,IF(AX$23&lt;='様式第４（療養者名簿）  (15日以内)'!$W24,1,0),0),0)</f>
        <v>0</v>
      </c>
      <c r="AY24" s="238">
        <f>IF(AY$23-'様式第４（療養者名簿）  (15日以内)'!$O24+1&lt;=15,IF(AY$23&gt;='様式第４（療養者名簿）  (15日以内)'!$O24,IF(AY$23&lt;='様式第４（療養者名簿）  (15日以内)'!$W24,1,0),0),0)</f>
        <v>0</v>
      </c>
      <c r="AZ24" s="238">
        <f>IF(AZ$23-'様式第４（療養者名簿）  (15日以内)'!$O24+1&lt;=15,IF(AZ$23&gt;='様式第４（療養者名簿）  (15日以内)'!$O24,IF(AZ$23&lt;='様式第４（療養者名簿）  (15日以内)'!$W24,1,0),0),0)</f>
        <v>0</v>
      </c>
      <c r="BA24" s="238">
        <f>IF(BA$23-'様式第４（療養者名簿）  (15日以内)'!$O24+1&lt;=15,IF(BA$23&gt;='様式第４（療養者名簿）  (15日以内)'!$O24,IF(BA$23&lt;='様式第４（療養者名簿）  (15日以内)'!$W24,1,0),0),0)</f>
        <v>0</v>
      </c>
      <c r="BB24" s="238">
        <f>IF(BB$23-'様式第４（療養者名簿）  (15日以内)'!$O24+1&lt;=15,IF(BB$23&gt;='様式第４（療養者名簿）  (15日以内)'!$O24,IF(BB$23&lt;='様式第４（療養者名簿）  (15日以内)'!$W24,1,0),0),0)</f>
        <v>0</v>
      </c>
      <c r="BC24" s="238">
        <f>IF(BC$23-'様式第４（療養者名簿）  (15日以内)'!$O24+1&lt;=15,IF(BC$23&gt;='様式第４（療養者名簿）  (15日以内)'!$O24,IF(BC$23&lt;='様式第４（療養者名簿）  (15日以内)'!$W24,1,0),0),0)</f>
        <v>0</v>
      </c>
      <c r="BD24" s="238">
        <f>IF(BD$23-'様式第４（療養者名簿）  (15日以内)'!$O24+1&lt;=15,IF(BD$23&gt;='様式第４（療養者名簿）  (15日以内)'!$O24,IF(BD$23&lt;='様式第４（療養者名簿）  (15日以内)'!$W24,1,0),0),0)</f>
        <v>0</v>
      </c>
      <c r="BE24" s="238">
        <f>IF(BE$23-'様式第４（療養者名簿）  (15日以内)'!$O24+1&lt;=15,IF(BE$23&gt;='様式第４（療養者名簿）  (15日以内)'!$O24,IF(BE$23&lt;='様式第４（療養者名簿）  (15日以内)'!$W24,1,0),0),0)</f>
        <v>0</v>
      </c>
      <c r="BF24" s="238">
        <f>IF(BF$23-'様式第４（療養者名簿）  (15日以内)'!$O24+1&lt;=15,IF(BF$23&gt;='様式第４（療養者名簿）  (15日以内)'!$O24,IF(BF$23&lt;='様式第４（療養者名簿）  (15日以内)'!$W24,1,0),0),0)</f>
        <v>0</v>
      </c>
      <c r="BG24" s="238">
        <f>IF(BG$23-'様式第４（療養者名簿）  (15日以内)'!$O24+1&lt;=15,IF(BG$23&gt;='様式第４（療養者名簿）  (15日以内)'!$O24,IF(BG$23&lt;='様式第４（療養者名簿）  (15日以内)'!$W24,1,0),0),0)</f>
        <v>0</v>
      </c>
      <c r="BH24" s="238">
        <f>IF(BH$23-'様式第４（療養者名簿）  (15日以内)'!$O24+1&lt;=15,IF(BH$23&gt;='様式第４（療養者名簿）  (15日以内)'!$O24,IF(BH$23&lt;='様式第４（療養者名簿）  (15日以内)'!$W24,1,0),0),0)</f>
        <v>0</v>
      </c>
      <c r="BI24" s="238">
        <f>IF(BI$23-'様式第４（療養者名簿）  (15日以内)'!$O24+1&lt;=15,IF(BI$23&gt;='様式第４（療養者名簿）  (15日以内)'!$O24,IF(BI$23&lt;='様式第４（療養者名簿）  (15日以内)'!$W24,1,0),0),0)</f>
        <v>0</v>
      </c>
      <c r="BJ24" s="238">
        <f>IF(BJ$23-'様式第４（療養者名簿）  (15日以内)'!$O24+1&lt;=15,IF(BJ$23&gt;='様式第４（療養者名簿）  (15日以内)'!$O24,IF(BJ$23&lt;='様式第４（療養者名簿）  (15日以内)'!$W24,1,0),0),0)</f>
        <v>0</v>
      </c>
      <c r="BK24" s="238">
        <f>IF(BK$23-'様式第４（療養者名簿）  (15日以内)'!$O24+1&lt;=15,IF(BK$23&gt;='様式第４（療養者名簿）  (15日以内)'!$O24,IF(BK$23&lt;='様式第４（療養者名簿）  (15日以内)'!$W24,1,0),0),0)</f>
        <v>0</v>
      </c>
      <c r="BL24" s="238">
        <f>IF(BL$23-'様式第４（療養者名簿）  (15日以内)'!$O24+1&lt;=15,IF(BL$23&gt;='様式第４（療養者名簿）  (15日以内)'!$O24,IF(BL$23&lt;='様式第４（療養者名簿）  (15日以内)'!$W24,1,0),0),0)</f>
        <v>0</v>
      </c>
      <c r="BM24" s="238">
        <f>IF(BM$23-'様式第４（療養者名簿）  (15日以内)'!$O24+1&lt;=15,IF(BM$23&gt;='様式第４（療養者名簿）  (15日以内)'!$O24,IF(BM$23&lt;='様式第４（療養者名簿）  (15日以内)'!$W24,1,0),0),0)</f>
        <v>0</v>
      </c>
      <c r="BN24" s="238">
        <f>IF(BN$23-'様式第４（療養者名簿）  (15日以内)'!$O24+1&lt;=15,IF(BN$23&gt;='様式第４（療養者名簿）  (15日以内)'!$O24,IF(BN$23&lt;='様式第４（療養者名簿）  (15日以内)'!$W24,1,0),0),0)</f>
        <v>0</v>
      </c>
      <c r="BO24" s="238">
        <f>IF(BO$23-'様式第４（療養者名簿）  (15日以内)'!$O24+1&lt;=15,IF(BO$23&gt;='様式第４（療養者名簿）  (15日以内)'!$O24,IF(BO$23&lt;='様式第４（療養者名簿）  (15日以内)'!$W24,1,0),0),0)</f>
        <v>0</v>
      </c>
      <c r="BP24" s="238">
        <f>IF(BP$23-'様式第４（療養者名簿）  (15日以内)'!$O24+1&lt;=15,IF(BP$23&gt;='様式第４（療養者名簿）  (15日以内)'!$O24,IF(BP$23&lt;='様式第４（療養者名簿）  (15日以内)'!$W24,1,0),0),0)</f>
        <v>0</v>
      </c>
      <c r="BQ24" s="238">
        <f>IF(BQ$23-'様式第４（療養者名簿）  (15日以内)'!$O24+1&lt;=15,IF(BQ$23&gt;='様式第４（療養者名簿）  (15日以内)'!$O24,IF(BQ$23&lt;='様式第４（療養者名簿）  (15日以内)'!$W24,1,0),0),0)</f>
        <v>0</v>
      </c>
      <c r="BR24" s="238">
        <f>IF(BR$23-'様式第４（療養者名簿）  (15日以内)'!$O24+1&lt;=15,IF(BR$23&gt;='様式第４（療養者名簿）  (15日以内)'!$O24,IF(BR$23&lt;='様式第４（療養者名簿）  (15日以内)'!$W24,1,0),0),0)</f>
        <v>0</v>
      </c>
      <c r="BS24" s="238">
        <f>IF(BS$23-'様式第４（療養者名簿）  (15日以内)'!$O24+1&lt;=15,IF(BS$23&gt;='様式第４（療養者名簿）  (15日以内)'!$O24,IF(BS$23&lt;='様式第４（療養者名簿）  (15日以内)'!$W24,1,0),0),0)</f>
        <v>0</v>
      </c>
    </row>
    <row r="25" spans="1:72" s="41" customFormat="1" ht="41.95" customHeight="1">
      <c r="A25" s="240">
        <f>'様式第４（療養者名簿）  (15日以内)'!C25</f>
        <v>0</v>
      </c>
      <c r="B25" s="238">
        <f>IF(B$23-'様式第４（療養者名簿）  (15日以内)'!$O25+1&lt;=15,IF(B$23&gt;='様式第４（療養者名簿）  (15日以内)'!$O25,IF(B$23&lt;='様式第４（療養者名簿）  (15日以内)'!$W25,1,0),0),0)</f>
        <v>0</v>
      </c>
      <c r="C25" s="238">
        <f>IF(C$23-'様式第４（療養者名簿）  (15日以内)'!$O25+1&lt;=15,IF(C$23&gt;='様式第４（療養者名簿）  (15日以内)'!$O25,IF(C$23&lt;='様式第４（療養者名簿）  (15日以内)'!$W25,1,0),0),0)</f>
        <v>0</v>
      </c>
      <c r="D25" s="238">
        <f>IF(D$23-'様式第４（療養者名簿）  (15日以内)'!$O25+1&lt;=15,IF(D$23&gt;='様式第４（療養者名簿）  (15日以内)'!$O25,IF(D$23&lt;='様式第４（療養者名簿）  (15日以内)'!$W25,1,0),0),0)</f>
        <v>0</v>
      </c>
      <c r="E25" s="238">
        <f>IF(E$23-'様式第４（療養者名簿）  (15日以内)'!$O25+1&lt;=15,IF(E$23&gt;='様式第４（療養者名簿）  (15日以内)'!$O25,IF(E$23&lt;='様式第４（療養者名簿）  (15日以内)'!$W25,1,0),0),0)</f>
        <v>0</v>
      </c>
      <c r="F25" s="238">
        <f>IF(F$23-'様式第４（療養者名簿）  (15日以内)'!$O25+1&lt;=15,IF(F$23&gt;='様式第４（療養者名簿）  (15日以内)'!$O25,IF(F$23&lt;='様式第４（療養者名簿）  (15日以内)'!$W25,1,0),0),0)</f>
        <v>0</v>
      </c>
      <c r="G25" s="238">
        <f>IF(G$23-'様式第４（療養者名簿）  (15日以内)'!$O25+1&lt;=15,IF(G$23&gt;='様式第４（療養者名簿）  (15日以内)'!$O25,IF(G$23&lt;='様式第４（療養者名簿）  (15日以内)'!$W25,1,0),0),0)</f>
        <v>0</v>
      </c>
      <c r="H25" s="238">
        <f>IF(H$23-'様式第４（療養者名簿）  (15日以内)'!$O25+1&lt;=15,IF(H$23&gt;='様式第４（療養者名簿）  (15日以内)'!$O25,IF(H$23&lt;='様式第４（療養者名簿）  (15日以内)'!$W25,1,0),0),0)</f>
        <v>0</v>
      </c>
      <c r="I25" s="238">
        <f>IF(I$23-'様式第４（療養者名簿）  (15日以内)'!$O25+1&lt;=15,IF(I$23&gt;='様式第４（療養者名簿）  (15日以内)'!$O25,IF(I$23&lt;='様式第４（療養者名簿）  (15日以内)'!$W25,1,0),0),0)</f>
        <v>0</v>
      </c>
      <c r="J25" s="238">
        <f>IF(J$23-'様式第４（療養者名簿）  (15日以内)'!$O25+1&lt;=15,IF(J$23&gt;='様式第４（療養者名簿）  (15日以内)'!$O25,IF(J$23&lt;='様式第４（療養者名簿）  (15日以内)'!$W25,1,0),0),0)</f>
        <v>0</v>
      </c>
      <c r="K25" s="238">
        <f>IF(K$23-'様式第４（療養者名簿）  (15日以内)'!$O25+1&lt;=15,IF(K$23&gt;='様式第４（療養者名簿）  (15日以内)'!$O25,IF(K$23&lt;='様式第４（療養者名簿）  (15日以内)'!$W25,1,0),0),0)</f>
        <v>0</v>
      </c>
      <c r="L25" s="238">
        <f>IF(L$23-'様式第４（療養者名簿）  (15日以内)'!$O25+1&lt;=15,IF(L$23&gt;='様式第４（療養者名簿）  (15日以内)'!$O25,IF(L$23&lt;='様式第４（療養者名簿）  (15日以内)'!$W25,1,0),0),0)</f>
        <v>0</v>
      </c>
      <c r="M25" s="238">
        <f>IF(M$23-'様式第４（療養者名簿）  (15日以内)'!$O25+1&lt;=15,IF(M$23&gt;='様式第４（療養者名簿）  (15日以内)'!$O25,IF(M$23&lt;='様式第４（療養者名簿）  (15日以内)'!$W25,1,0),0),0)</f>
        <v>0</v>
      </c>
      <c r="N25" s="238">
        <f>IF(N$23-'様式第４（療養者名簿）  (15日以内)'!$O25+1&lt;=15,IF(N$23&gt;='様式第４（療養者名簿）  (15日以内)'!$O25,IF(N$23&lt;='様式第４（療養者名簿）  (15日以内)'!$W25,1,0),0),0)</f>
        <v>0</v>
      </c>
      <c r="O25" s="238">
        <f>IF(O$23-'様式第４（療養者名簿）  (15日以内)'!$O25+1&lt;=15,IF(O$23&gt;='様式第４（療養者名簿）  (15日以内)'!$O25,IF(O$23&lt;='様式第４（療養者名簿）  (15日以内)'!$W25,1,0),0),0)</f>
        <v>0</v>
      </c>
      <c r="P25" s="238">
        <f>IF(P$23-'様式第４（療養者名簿）  (15日以内)'!$O25+1&lt;=15,IF(P$23&gt;='様式第４（療養者名簿）  (15日以内)'!$O25,IF(P$23&lt;='様式第４（療養者名簿）  (15日以内)'!$W25,1,0),0),0)</f>
        <v>0</v>
      </c>
      <c r="Q25" s="238">
        <f>IF(Q$23-'様式第４（療養者名簿）  (15日以内)'!$O25+1&lt;=15,IF(Q$23&gt;='様式第４（療養者名簿）  (15日以内)'!$O25,IF(Q$23&lt;='様式第４（療養者名簿）  (15日以内)'!$W25,1,0),0),0)</f>
        <v>0</v>
      </c>
      <c r="R25" s="238">
        <f>IF(R$23-'様式第４（療養者名簿）  (15日以内)'!$O25+1&lt;=15,IF(R$23&gt;='様式第４（療養者名簿）  (15日以内)'!$O25,IF(R$23&lt;='様式第４（療養者名簿）  (15日以内)'!$W25,1,0),0),0)</f>
        <v>0</v>
      </c>
      <c r="S25" s="238">
        <f>IF(S$23-'様式第４（療養者名簿）  (15日以内)'!$O25+1&lt;=15,IF(S$23&gt;='様式第４（療養者名簿）  (15日以内)'!$O25,IF(S$23&lt;='様式第４（療養者名簿）  (15日以内)'!$W25,1,0),0),0)</f>
        <v>0</v>
      </c>
      <c r="T25" s="238">
        <f>IF(T$23-'様式第４（療養者名簿）  (15日以内)'!$O25+1&lt;=15,IF(T$23&gt;='様式第４（療養者名簿）  (15日以内)'!$O25,IF(T$23&lt;='様式第４（療養者名簿）  (15日以内)'!$W25,1,0),0),0)</f>
        <v>0</v>
      </c>
      <c r="U25" s="238">
        <f>IF(U$23-'様式第４（療養者名簿）  (15日以内)'!$O25+1&lt;=15,IF(U$23&gt;='様式第４（療養者名簿）  (15日以内)'!$O25,IF(U$23&lt;='様式第４（療養者名簿）  (15日以内)'!$W25,1,0),0),0)</f>
        <v>0</v>
      </c>
      <c r="V25" s="238">
        <f>IF(V$23-'様式第４（療養者名簿）  (15日以内)'!$O25+1&lt;=15,IF(V$23&gt;='様式第４（療養者名簿）  (15日以内)'!$O25,IF(V$23&lt;='様式第４（療養者名簿）  (15日以内)'!$W25,1,0),0),0)</f>
        <v>0</v>
      </c>
      <c r="W25" s="238">
        <f>IF(W$23-'様式第４（療養者名簿）  (15日以内)'!$O25+1&lt;=15,IF(W$23&gt;='様式第４（療養者名簿）  (15日以内)'!$O25,IF(W$23&lt;='様式第４（療養者名簿）  (15日以内)'!$W25,1,0),0),0)</f>
        <v>0</v>
      </c>
      <c r="X25" s="238">
        <f>IF(X$23-'様式第４（療養者名簿）  (15日以内)'!$O25+1&lt;=15,IF(X$23&gt;='様式第４（療養者名簿）  (15日以内)'!$O25,IF(X$23&lt;='様式第４（療養者名簿）  (15日以内)'!$W25,1,0),0),0)</f>
        <v>0</v>
      </c>
      <c r="Y25" s="238">
        <f>IF(Y$23-'様式第４（療養者名簿）  (15日以内)'!$O25+1&lt;=15,IF(Y$23&gt;='様式第４（療養者名簿）  (15日以内)'!$O25,IF(Y$23&lt;='様式第４（療養者名簿）  (15日以内)'!$W25,1,0),0),0)</f>
        <v>0</v>
      </c>
      <c r="Z25" s="238">
        <f>IF(Z$23-'様式第４（療養者名簿）  (15日以内)'!$O25+1&lt;=15,IF(Z$23&gt;='様式第４（療養者名簿）  (15日以内)'!$O25,IF(Z$23&lt;='様式第４（療養者名簿）  (15日以内)'!$W25,1,0),0),0)</f>
        <v>0</v>
      </c>
      <c r="AA25" s="238">
        <f>IF(AA$23-'様式第４（療養者名簿）  (15日以内)'!$O25+1&lt;=15,IF(AA$23&gt;='様式第４（療養者名簿）  (15日以内)'!$O25,IF(AA$23&lt;='様式第４（療養者名簿）  (15日以内)'!$W25,1,0),0),0)</f>
        <v>0</v>
      </c>
      <c r="AB25" s="238">
        <f>IF(AB$23-'様式第４（療養者名簿）  (15日以内)'!$O25+1&lt;=15,IF(AB$23&gt;='様式第４（療養者名簿）  (15日以内)'!$O25,IF(AB$23&lt;='様式第４（療養者名簿）  (15日以内)'!$W25,1,0),0),0)</f>
        <v>0</v>
      </c>
      <c r="AC25" s="238">
        <f>IF(AC$23-'様式第４（療養者名簿）  (15日以内)'!$O25+1&lt;=15,IF(AC$23&gt;='様式第４（療養者名簿）  (15日以内)'!$O25,IF(AC$23&lt;='様式第４（療養者名簿）  (15日以内)'!$W25,1,0),0),0)</f>
        <v>0</v>
      </c>
      <c r="AD25" s="238">
        <f>IF(AD$23-'様式第４（療養者名簿）  (15日以内)'!$O25+1&lt;=15,IF(AD$23&gt;='様式第４（療養者名簿）  (15日以内)'!$O25,IF(AD$23&lt;='様式第４（療養者名簿）  (15日以内)'!$W25,1,0),0),0)</f>
        <v>0</v>
      </c>
      <c r="AE25" s="238">
        <f>IF(AE$23-'様式第４（療養者名簿）  (15日以内)'!$O25+1&lt;=15,IF(AE$23&gt;='様式第４（療養者名簿）  (15日以内)'!$O25,IF(AE$23&lt;='様式第４（療養者名簿）  (15日以内)'!$W25,1,0),0),0)</f>
        <v>0</v>
      </c>
      <c r="AF25" s="238">
        <f>IF(AF$23-'様式第４（療養者名簿）  (15日以内)'!$O25+1&lt;=15,IF(AF$23&gt;='様式第４（療養者名簿）  (15日以内)'!$O25,IF(AF$23&lt;='様式第４（療養者名簿）  (15日以内)'!$W25,1,0),0),0)</f>
        <v>0</v>
      </c>
      <c r="AG25" s="238">
        <f>IF(AG$23-'様式第４（療養者名簿）  (15日以内)'!$O25+1&lt;=15,IF(AG$23&gt;='様式第４（療養者名簿）  (15日以内)'!$O25,IF(AG$23&lt;='様式第４（療養者名簿）  (15日以内)'!$W25,1,0),0),0)</f>
        <v>0</v>
      </c>
      <c r="AH25" s="238">
        <f>IF(AH$23-'様式第４（療養者名簿）  (15日以内)'!$O25+1&lt;=15,IF(AH$23&gt;='様式第４（療養者名簿）  (15日以内)'!$O25,IF(AH$23&lt;='様式第４（療養者名簿）  (15日以内)'!$W25,1,0),0),0)</f>
        <v>0</v>
      </c>
      <c r="AI25" s="238">
        <f>IF(AI$23-'様式第４（療養者名簿）  (15日以内)'!$O25+1&lt;=15,IF(AI$23&gt;='様式第４（療養者名簿）  (15日以内)'!$O25,IF(AI$23&lt;='様式第４（療養者名簿）  (15日以内)'!$W25,1,0),0),0)</f>
        <v>0</v>
      </c>
      <c r="AJ25" s="238">
        <f>IF(AJ$23-'様式第４（療養者名簿）  (15日以内)'!$O25+1&lt;=15,IF(AJ$23&gt;='様式第４（療養者名簿）  (15日以内)'!$O25,IF(AJ$23&lt;='様式第４（療養者名簿）  (15日以内)'!$W25,1,0),0),0)</f>
        <v>0</v>
      </c>
      <c r="AK25" s="238">
        <f>IF(AK$23-'様式第４（療養者名簿）  (15日以内)'!$O25+1&lt;=15,IF(AK$23&gt;='様式第４（療養者名簿）  (15日以内)'!$O25,IF(AK$23&lt;='様式第４（療養者名簿）  (15日以内)'!$W25,1,0),0),0)</f>
        <v>0</v>
      </c>
      <c r="AL25" s="238">
        <f>IF(AL$23-'様式第４（療養者名簿）  (15日以内)'!$O25+1&lt;=15,IF(AL$23&gt;='様式第４（療養者名簿）  (15日以内)'!$O25,IF(AL$23&lt;='様式第４（療養者名簿）  (15日以内)'!$W25,1,0),0),0)</f>
        <v>0</v>
      </c>
      <c r="AM25" s="238">
        <f>IF(AM$23-'様式第４（療養者名簿）  (15日以内)'!$O25+1&lt;=15,IF(AM$23&gt;='様式第４（療養者名簿）  (15日以内)'!$O25,IF(AM$23&lt;='様式第４（療養者名簿）  (15日以内)'!$W25,1,0),0),0)</f>
        <v>0</v>
      </c>
      <c r="AN25" s="238">
        <f>IF(AN$23-'様式第４（療養者名簿）  (15日以内)'!$O25+1&lt;=15,IF(AN$23&gt;='様式第４（療養者名簿）  (15日以内)'!$O25,IF(AN$23&lt;='様式第４（療養者名簿）  (15日以内)'!$W25,1,0),0),0)</f>
        <v>0</v>
      </c>
      <c r="AO25" s="238">
        <f>IF(AO$23-'様式第４（療養者名簿）  (15日以内)'!$O25+1&lt;=15,IF(AO$23&gt;='様式第４（療養者名簿）  (15日以内)'!$O25,IF(AO$23&lt;='様式第４（療養者名簿）  (15日以内)'!$W25,1,0),0),0)</f>
        <v>0</v>
      </c>
      <c r="AP25" s="238">
        <f>IF(AP$23-'様式第４（療養者名簿）  (15日以内)'!$O25+1&lt;=15,IF(AP$23&gt;='様式第４（療養者名簿）  (15日以内)'!$O25,IF(AP$23&lt;='様式第４（療養者名簿）  (15日以内)'!$W25,1,0),0),0)</f>
        <v>0</v>
      </c>
      <c r="AQ25" s="238">
        <f>IF(AQ$23-'様式第４（療養者名簿）  (15日以内)'!$O25+1&lt;=15,IF(AQ$23&gt;='様式第４（療養者名簿）  (15日以内)'!$O25,IF(AQ$23&lt;='様式第４（療養者名簿）  (15日以内)'!$W25,1,0),0),0)</f>
        <v>0</v>
      </c>
      <c r="AR25" s="238">
        <f>IF(AR$23-'様式第４（療養者名簿）  (15日以内)'!$O25+1&lt;=15,IF(AR$23&gt;='様式第４（療養者名簿）  (15日以内)'!$O25,IF(AR$23&lt;='様式第４（療養者名簿）  (15日以内)'!$W25,1,0),0),0)</f>
        <v>0</v>
      </c>
      <c r="AS25" s="238">
        <f>IF(AS$23-'様式第４（療養者名簿）  (15日以内)'!$O25+1&lt;=15,IF(AS$23&gt;='様式第４（療養者名簿）  (15日以内)'!$O25,IF(AS$23&lt;='様式第４（療養者名簿）  (15日以内)'!$W25,1,0),0),0)</f>
        <v>0</v>
      </c>
      <c r="AT25" s="238">
        <f>IF(AT$23-'様式第４（療養者名簿）  (15日以内)'!$O25+1&lt;=15,IF(AT$23&gt;='様式第４（療養者名簿）  (15日以内)'!$O25,IF(AT$23&lt;='様式第４（療養者名簿）  (15日以内)'!$W25,1,0),0),0)</f>
        <v>0</v>
      </c>
      <c r="AU25" s="238">
        <f>IF(AU$23-'様式第４（療養者名簿）  (15日以内)'!$O25+1&lt;=15,IF(AU$23&gt;='様式第４（療養者名簿）  (15日以内)'!$O25,IF(AU$23&lt;='様式第４（療養者名簿）  (15日以内)'!$W25,1,0),0),0)</f>
        <v>0</v>
      </c>
      <c r="AV25" s="238">
        <f>IF(AV$23-'様式第４（療養者名簿）  (15日以内)'!$O25+1&lt;=15,IF(AV$23&gt;='様式第４（療養者名簿）  (15日以内)'!$O25,IF(AV$23&lt;='様式第４（療養者名簿）  (15日以内)'!$W25,1,0),0),0)</f>
        <v>0</v>
      </c>
      <c r="AW25" s="238">
        <f>IF(AW$23-'様式第４（療養者名簿）  (15日以内)'!$O25+1&lt;=15,IF(AW$23&gt;='様式第４（療養者名簿）  (15日以内)'!$O25,IF(AW$23&lt;='様式第４（療養者名簿）  (15日以内)'!$W25,1,0),0),0)</f>
        <v>0</v>
      </c>
      <c r="AX25" s="238">
        <f>IF(AX$23-'様式第４（療養者名簿）  (15日以内)'!$O25+1&lt;=15,IF(AX$23&gt;='様式第４（療養者名簿）  (15日以内)'!$O25,IF(AX$23&lt;='様式第４（療養者名簿）  (15日以内)'!$W25,1,0),0),0)</f>
        <v>0</v>
      </c>
      <c r="AY25" s="238">
        <f>IF(AY$23-'様式第４（療養者名簿）  (15日以内)'!$O25+1&lt;=15,IF(AY$23&gt;='様式第４（療養者名簿）  (15日以内)'!$O25,IF(AY$23&lt;='様式第４（療養者名簿）  (15日以内)'!$W25,1,0),0),0)</f>
        <v>0</v>
      </c>
      <c r="AZ25" s="238">
        <f>IF(AZ$23-'様式第４（療養者名簿）  (15日以内)'!$O25+1&lt;=15,IF(AZ$23&gt;='様式第４（療養者名簿）  (15日以内)'!$O25,IF(AZ$23&lt;='様式第４（療養者名簿）  (15日以内)'!$W25,1,0),0),0)</f>
        <v>0</v>
      </c>
      <c r="BA25" s="238">
        <f>IF(BA$23-'様式第４（療養者名簿）  (15日以内)'!$O25+1&lt;=15,IF(BA$23&gt;='様式第４（療養者名簿）  (15日以内)'!$O25,IF(BA$23&lt;='様式第４（療養者名簿）  (15日以内)'!$W25,1,0),0),0)</f>
        <v>0</v>
      </c>
      <c r="BB25" s="238">
        <f>IF(BB$23-'様式第４（療養者名簿）  (15日以内)'!$O25+1&lt;=15,IF(BB$23&gt;='様式第４（療養者名簿）  (15日以内)'!$O25,IF(BB$23&lt;='様式第４（療養者名簿）  (15日以内)'!$W25,1,0),0),0)</f>
        <v>0</v>
      </c>
      <c r="BC25" s="238">
        <f>IF(BC$23-'様式第４（療養者名簿）  (15日以内)'!$O25+1&lt;=15,IF(BC$23&gt;='様式第４（療養者名簿）  (15日以内)'!$O25,IF(BC$23&lt;='様式第４（療養者名簿）  (15日以内)'!$W25,1,0),0),0)</f>
        <v>0</v>
      </c>
      <c r="BD25" s="238">
        <f>IF(BD$23-'様式第４（療養者名簿）  (15日以内)'!$O25+1&lt;=15,IF(BD$23&gt;='様式第４（療養者名簿）  (15日以内)'!$O25,IF(BD$23&lt;='様式第４（療養者名簿）  (15日以内)'!$W25,1,0),0),0)</f>
        <v>0</v>
      </c>
      <c r="BE25" s="238">
        <f>IF(BE$23-'様式第４（療養者名簿）  (15日以内)'!$O25+1&lt;=15,IF(BE$23&gt;='様式第４（療養者名簿）  (15日以内)'!$O25,IF(BE$23&lt;='様式第４（療養者名簿）  (15日以内)'!$W25,1,0),0),0)</f>
        <v>0</v>
      </c>
      <c r="BF25" s="238">
        <f>IF(BF$23-'様式第４（療養者名簿）  (15日以内)'!$O25+1&lt;=15,IF(BF$23&gt;='様式第４（療養者名簿）  (15日以内)'!$O25,IF(BF$23&lt;='様式第４（療養者名簿）  (15日以内)'!$W25,1,0),0),0)</f>
        <v>0</v>
      </c>
      <c r="BG25" s="238">
        <f>IF(BG$23-'様式第４（療養者名簿）  (15日以内)'!$O25+1&lt;=15,IF(BG$23&gt;='様式第４（療養者名簿）  (15日以内)'!$O25,IF(BG$23&lt;='様式第４（療養者名簿）  (15日以内)'!$W25,1,0),0),0)</f>
        <v>0</v>
      </c>
      <c r="BH25" s="238">
        <f>IF(BH$23-'様式第４（療養者名簿）  (15日以内)'!$O25+1&lt;=15,IF(BH$23&gt;='様式第４（療養者名簿）  (15日以内)'!$O25,IF(BH$23&lt;='様式第４（療養者名簿）  (15日以内)'!$W25,1,0),0),0)</f>
        <v>0</v>
      </c>
      <c r="BI25" s="238">
        <f>IF(BI$23-'様式第４（療養者名簿）  (15日以内)'!$O25+1&lt;=15,IF(BI$23&gt;='様式第４（療養者名簿）  (15日以内)'!$O25,IF(BI$23&lt;='様式第４（療養者名簿）  (15日以内)'!$W25,1,0),0),0)</f>
        <v>0</v>
      </c>
      <c r="BJ25" s="238">
        <f>IF(BJ$23-'様式第４（療養者名簿）  (15日以内)'!$O25+1&lt;=15,IF(BJ$23&gt;='様式第４（療養者名簿）  (15日以内)'!$O25,IF(BJ$23&lt;='様式第４（療養者名簿）  (15日以内)'!$W25,1,0),0),0)</f>
        <v>0</v>
      </c>
      <c r="BK25" s="238">
        <f>IF(BK$23-'様式第４（療養者名簿）  (15日以内)'!$O25+1&lt;=15,IF(BK$23&gt;='様式第４（療養者名簿）  (15日以内)'!$O25,IF(BK$23&lt;='様式第４（療養者名簿）  (15日以内)'!$W25,1,0),0),0)</f>
        <v>0</v>
      </c>
      <c r="BL25" s="238">
        <f>IF(BL$23-'様式第４（療養者名簿）  (15日以内)'!$O25+1&lt;=15,IF(BL$23&gt;='様式第４（療養者名簿）  (15日以内)'!$O25,IF(BL$23&lt;='様式第４（療養者名簿）  (15日以内)'!$W25,1,0),0),0)</f>
        <v>0</v>
      </c>
      <c r="BM25" s="238">
        <f>IF(BM$23-'様式第４（療養者名簿）  (15日以内)'!$O25+1&lt;=15,IF(BM$23&gt;='様式第４（療養者名簿）  (15日以内)'!$O25,IF(BM$23&lt;='様式第４（療養者名簿）  (15日以内)'!$W25,1,0),0),0)</f>
        <v>0</v>
      </c>
      <c r="BN25" s="238">
        <f>IF(BN$23-'様式第４（療養者名簿）  (15日以内)'!$O25+1&lt;=15,IF(BN$23&gt;='様式第４（療養者名簿）  (15日以内)'!$O25,IF(BN$23&lt;='様式第４（療養者名簿）  (15日以内)'!$W25,1,0),0),0)</f>
        <v>0</v>
      </c>
      <c r="BO25" s="238">
        <f>IF(BO$23-'様式第４（療養者名簿）  (15日以内)'!$O25+1&lt;=15,IF(BO$23&gt;='様式第４（療養者名簿）  (15日以内)'!$O25,IF(BO$23&lt;='様式第４（療養者名簿）  (15日以内)'!$W25,1,0),0),0)</f>
        <v>0</v>
      </c>
      <c r="BP25" s="238">
        <f>IF(BP$23-'様式第４（療養者名簿）  (15日以内)'!$O25+1&lt;=15,IF(BP$23&gt;='様式第４（療養者名簿）  (15日以内)'!$O25,IF(BP$23&lt;='様式第４（療養者名簿）  (15日以内)'!$W25,1,0),0),0)</f>
        <v>0</v>
      </c>
      <c r="BQ25" s="238">
        <f>IF(BQ$23-'様式第４（療養者名簿）  (15日以内)'!$O25+1&lt;=15,IF(BQ$23&gt;='様式第４（療養者名簿）  (15日以内)'!$O25,IF(BQ$23&lt;='様式第４（療養者名簿）  (15日以内)'!$W25,1,0),0),0)</f>
        <v>0</v>
      </c>
      <c r="BR25" s="238">
        <f>IF(BR$23-'様式第４（療養者名簿）  (15日以内)'!$O25+1&lt;=15,IF(BR$23&gt;='様式第４（療養者名簿）  (15日以内)'!$O25,IF(BR$23&lt;='様式第４（療養者名簿）  (15日以内)'!$W25,1,0),0),0)</f>
        <v>0</v>
      </c>
      <c r="BS25" s="238">
        <f>IF(BS$23-'様式第４（療養者名簿）  (15日以内)'!$O25+1&lt;=15,IF(BS$23&gt;='様式第４（療養者名簿）  (15日以内)'!$O25,IF(BS$23&lt;='様式第４（療養者名簿）  (15日以内)'!$W25,1,0),0),0)</f>
        <v>0</v>
      </c>
    </row>
    <row r="26" spans="1:72" s="41" customFormat="1" ht="41.95" customHeight="1">
      <c r="A26" s="240">
        <f>'様式第４（療養者名簿）  (15日以内)'!C26</f>
        <v>0</v>
      </c>
      <c r="B26" s="238">
        <f>IF(B$23-'様式第４（療養者名簿）  (15日以内)'!$O26+1&lt;=15,IF(B$23&gt;='様式第４（療養者名簿）  (15日以内)'!$O26,IF(B$23&lt;='様式第４（療養者名簿）  (15日以内)'!$W26,1,0),0),0)</f>
        <v>0</v>
      </c>
      <c r="C26" s="238">
        <f>IF(C$23-'様式第４（療養者名簿）  (15日以内)'!$O26+1&lt;=15,IF(C$23&gt;='様式第４（療養者名簿）  (15日以内)'!$O26,IF(C$23&lt;='様式第４（療養者名簿）  (15日以内)'!$W26,1,0),0),0)</f>
        <v>0</v>
      </c>
      <c r="D26" s="238">
        <f>IF(D$23-'様式第４（療養者名簿）  (15日以内)'!$O26+1&lt;=15,IF(D$23&gt;='様式第４（療養者名簿）  (15日以内)'!$O26,IF(D$23&lt;='様式第４（療養者名簿）  (15日以内)'!$W26,1,0),0),0)</f>
        <v>0</v>
      </c>
      <c r="E26" s="238">
        <f>IF(E$23-'様式第４（療養者名簿）  (15日以内)'!$O26+1&lt;=15,IF(E$23&gt;='様式第４（療養者名簿）  (15日以内)'!$O26,IF(E$23&lt;='様式第４（療養者名簿）  (15日以内)'!$W26,1,0),0),0)</f>
        <v>0</v>
      </c>
      <c r="F26" s="238">
        <f>IF(F$23-'様式第４（療養者名簿）  (15日以内)'!$O26+1&lt;=15,IF(F$23&gt;='様式第４（療養者名簿）  (15日以内)'!$O26,IF(F$23&lt;='様式第４（療養者名簿）  (15日以内)'!$W26,1,0),0),0)</f>
        <v>0</v>
      </c>
      <c r="G26" s="238">
        <f>IF(G$23-'様式第４（療養者名簿）  (15日以内)'!$O26+1&lt;=15,IF(G$23&gt;='様式第４（療養者名簿）  (15日以内)'!$O26,IF(G$23&lt;='様式第４（療養者名簿）  (15日以内)'!$W26,1,0),0),0)</f>
        <v>0</v>
      </c>
      <c r="H26" s="238">
        <f>IF(H$23-'様式第４（療養者名簿）  (15日以内)'!$O26+1&lt;=15,IF(H$23&gt;='様式第４（療養者名簿）  (15日以内)'!$O26,IF(H$23&lt;='様式第４（療養者名簿）  (15日以内)'!$W26,1,0),0),0)</f>
        <v>0</v>
      </c>
      <c r="I26" s="238">
        <f>IF(I$23-'様式第４（療養者名簿）  (15日以内)'!$O26+1&lt;=15,IF(I$23&gt;='様式第４（療養者名簿）  (15日以内)'!$O26,IF(I$23&lt;='様式第４（療養者名簿）  (15日以内)'!$W26,1,0),0),0)</f>
        <v>0</v>
      </c>
      <c r="J26" s="238">
        <f>IF(J$23-'様式第４（療養者名簿）  (15日以内)'!$O26+1&lt;=15,IF(J$23&gt;='様式第４（療養者名簿）  (15日以内)'!$O26,IF(J$23&lt;='様式第４（療養者名簿）  (15日以内)'!$W26,1,0),0),0)</f>
        <v>0</v>
      </c>
      <c r="K26" s="238">
        <f>IF(K$23-'様式第４（療養者名簿）  (15日以内)'!$O26+1&lt;=15,IF(K$23&gt;='様式第４（療養者名簿）  (15日以内)'!$O26,IF(K$23&lt;='様式第４（療養者名簿）  (15日以内)'!$W26,1,0),0),0)</f>
        <v>0</v>
      </c>
      <c r="L26" s="238">
        <f>IF(L$23-'様式第４（療養者名簿）  (15日以内)'!$O26+1&lt;=15,IF(L$23&gt;='様式第４（療養者名簿）  (15日以内)'!$O26,IF(L$23&lt;='様式第４（療養者名簿）  (15日以内)'!$W26,1,0),0),0)</f>
        <v>0</v>
      </c>
      <c r="M26" s="238">
        <f>IF(M$23-'様式第４（療養者名簿）  (15日以内)'!$O26+1&lt;=15,IF(M$23&gt;='様式第４（療養者名簿）  (15日以内)'!$O26,IF(M$23&lt;='様式第４（療養者名簿）  (15日以内)'!$W26,1,0),0),0)</f>
        <v>0</v>
      </c>
      <c r="N26" s="238">
        <f>IF(N$23-'様式第４（療養者名簿）  (15日以内)'!$O26+1&lt;=15,IF(N$23&gt;='様式第４（療養者名簿）  (15日以内)'!$O26,IF(N$23&lt;='様式第４（療養者名簿）  (15日以内)'!$W26,1,0),0),0)</f>
        <v>0</v>
      </c>
      <c r="O26" s="238">
        <f>IF(O$23-'様式第４（療養者名簿）  (15日以内)'!$O26+1&lt;=15,IF(O$23&gt;='様式第４（療養者名簿）  (15日以内)'!$O26,IF(O$23&lt;='様式第４（療養者名簿）  (15日以内)'!$W26,1,0),0),0)</f>
        <v>0</v>
      </c>
      <c r="P26" s="238">
        <f>IF(P$23-'様式第４（療養者名簿）  (15日以内)'!$O26+1&lt;=15,IF(P$23&gt;='様式第４（療養者名簿）  (15日以内)'!$O26,IF(P$23&lt;='様式第４（療養者名簿）  (15日以内)'!$W26,1,0),0),0)</f>
        <v>0</v>
      </c>
      <c r="Q26" s="238">
        <f>IF(Q$23-'様式第４（療養者名簿）  (15日以内)'!$O26+1&lt;=15,IF(Q$23&gt;='様式第４（療養者名簿）  (15日以内)'!$O26,IF(Q$23&lt;='様式第４（療養者名簿）  (15日以内)'!$W26,1,0),0),0)</f>
        <v>0</v>
      </c>
      <c r="R26" s="238">
        <f>IF(R$23-'様式第４（療養者名簿）  (15日以内)'!$O26+1&lt;=15,IF(R$23&gt;='様式第４（療養者名簿）  (15日以内)'!$O26,IF(R$23&lt;='様式第４（療養者名簿）  (15日以内)'!$W26,1,0),0),0)</f>
        <v>0</v>
      </c>
      <c r="S26" s="238">
        <f>IF(S$23-'様式第４（療養者名簿）  (15日以内)'!$O26+1&lt;=15,IF(S$23&gt;='様式第４（療養者名簿）  (15日以内)'!$O26,IF(S$23&lt;='様式第４（療養者名簿）  (15日以内)'!$W26,1,0),0),0)</f>
        <v>0</v>
      </c>
      <c r="T26" s="238">
        <f>IF(T$23-'様式第４（療養者名簿）  (15日以内)'!$O26+1&lt;=15,IF(T$23&gt;='様式第４（療養者名簿）  (15日以内)'!$O26,IF(T$23&lt;='様式第４（療養者名簿）  (15日以内)'!$W26,1,0),0),0)</f>
        <v>0</v>
      </c>
      <c r="U26" s="238">
        <f>IF(U$23-'様式第４（療養者名簿）  (15日以内)'!$O26+1&lt;=15,IF(U$23&gt;='様式第４（療養者名簿）  (15日以内)'!$O26,IF(U$23&lt;='様式第４（療養者名簿）  (15日以内)'!$W26,1,0),0),0)</f>
        <v>0</v>
      </c>
      <c r="V26" s="238">
        <f>IF(V$23-'様式第４（療養者名簿）  (15日以内)'!$O26+1&lt;=15,IF(V$23&gt;='様式第４（療養者名簿）  (15日以内)'!$O26,IF(V$23&lt;='様式第４（療養者名簿）  (15日以内)'!$W26,1,0),0),0)</f>
        <v>0</v>
      </c>
      <c r="W26" s="238">
        <f>IF(W$23-'様式第４（療養者名簿）  (15日以内)'!$O26+1&lt;=15,IF(W$23&gt;='様式第４（療養者名簿）  (15日以内)'!$O26,IF(W$23&lt;='様式第４（療養者名簿）  (15日以内)'!$W26,1,0),0),0)</f>
        <v>0</v>
      </c>
      <c r="X26" s="238">
        <f>IF(X$23-'様式第４（療養者名簿）  (15日以内)'!$O26+1&lt;=15,IF(X$23&gt;='様式第４（療養者名簿）  (15日以内)'!$O26,IF(X$23&lt;='様式第４（療養者名簿）  (15日以内)'!$W26,1,0),0),0)</f>
        <v>0</v>
      </c>
      <c r="Y26" s="238">
        <f>IF(Y$23-'様式第４（療養者名簿）  (15日以内)'!$O26+1&lt;=15,IF(Y$23&gt;='様式第４（療養者名簿）  (15日以内)'!$O26,IF(Y$23&lt;='様式第４（療養者名簿）  (15日以内)'!$W26,1,0),0),0)</f>
        <v>0</v>
      </c>
      <c r="Z26" s="238">
        <f>IF(Z$23-'様式第４（療養者名簿）  (15日以内)'!$O26+1&lt;=15,IF(Z$23&gt;='様式第４（療養者名簿）  (15日以内)'!$O26,IF(Z$23&lt;='様式第４（療養者名簿）  (15日以内)'!$W26,1,0),0),0)</f>
        <v>0</v>
      </c>
      <c r="AA26" s="238">
        <f>IF(AA$23-'様式第４（療養者名簿）  (15日以内)'!$O26+1&lt;=15,IF(AA$23&gt;='様式第４（療養者名簿）  (15日以内)'!$O26,IF(AA$23&lt;='様式第４（療養者名簿）  (15日以内)'!$W26,1,0),0),0)</f>
        <v>0</v>
      </c>
      <c r="AB26" s="238">
        <f>IF(AB$23-'様式第４（療養者名簿）  (15日以内)'!$O26+1&lt;=15,IF(AB$23&gt;='様式第４（療養者名簿）  (15日以内)'!$O26,IF(AB$23&lt;='様式第４（療養者名簿）  (15日以内)'!$W26,1,0),0),0)</f>
        <v>0</v>
      </c>
      <c r="AC26" s="238">
        <f>IF(AC$23-'様式第４（療養者名簿）  (15日以内)'!$O26+1&lt;=15,IF(AC$23&gt;='様式第４（療養者名簿）  (15日以内)'!$O26,IF(AC$23&lt;='様式第４（療養者名簿）  (15日以内)'!$W26,1,0),0),0)</f>
        <v>0</v>
      </c>
      <c r="AD26" s="238">
        <f>IF(AD$23-'様式第４（療養者名簿）  (15日以内)'!$O26+1&lt;=15,IF(AD$23&gt;='様式第４（療養者名簿）  (15日以内)'!$O26,IF(AD$23&lt;='様式第４（療養者名簿）  (15日以内)'!$W26,1,0),0),0)</f>
        <v>0</v>
      </c>
      <c r="AE26" s="238">
        <f>IF(AE$23-'様式第４（療養者名簿）  (15日以内)'!$O26+1&lt;=15,IF(AE$23&gt;='様式第４（療養者名簿）  (15日以内)'!$O26,IF(AE$23&lt;='様式第４（療養者名簿）  (15日以内)'!$W26,1,0),0),0)</f>
        <v>0</v>
      </c>
      <c r="AF26" s="238">
        <f>IF(AF$23-'様式第４（療養者名簿）  (15日以内)'!$O26+1&lt;=15,IF(AF$23&gt;='様式第４（療養者名簿）  (15日以内)'!$O26,IF(AF$23&lt;='様式第４（療養者名簿）  (15日以内)'!$W26,1,0),0),0)</f>
        <v>0</v>
      </c>
      <c r="AG26" s="238">
        <f>IF(AG$23-'様式第４（療養者名簿）  (15日以内)'!$O26+1&lt;=15,IF(AG$23&gt;='様式第４（療養者名簿）  (15日以内)'!$O26,IF(AG$23&lt;='様式第４（療養者名簿）  (15日以内)'!$W26,1,0),0),0)</f>
        <v>0</v>
      </c>
      <c r="AH26" s="238">
        <f>IF(AH$23-'様式第４（療養者名簿）  (15日以内)'!$O26+1&lt;=15,IF(AH$23&gt;='様式第４（療養者名簿）  (15日以内)'!$O26,IF(AH$23&lt;='様式第４（療養者名簿）  (15日以内)'!$W26,1,0),0),0)</f>
        <v>0</v>
      </c>
      <c r="AI26" s="238">
        <f>IF(AI$23-'様式第４（療養者名簿）  (15日以内)'!$O26+1&lt;=15,IF(AI$23&gt;='様式第４（療養者名簿）  (15日以内)'!$O26,IF(AI$23&lt;='様式第４（療養者名簿）  (15日以内)'!$W26,1,0),0),0)</f>
        <v>0</v>
      </c>
      <c r="AJ26" s="238">
        <f>IF(AJ$23-'様式第４（療養者名簿）  (15日以内)'!$O26+1&lt;=15,IF(AJ$23&gt;='様式第４（療養者名簿）  (15日以内)'!$O26,IF(AJ$23&lt;='様式第４（療養者名簿）  (15日以内)'!$W26,1,0),0),0)</f>
        <v>0</v>
      </c>
      <c r="AK26" s="238">
        <f>IF(AK$23-'様式第４（療養者名簿）  (15日以内)'!$O26+1&lt;=15,IF(AK$23&gt;='様式第４（療養者名簿）  (15日以内)'!$O26,IF(AK$23&lt;='様式第４（療養者名簿）  (15日以内)'!$W26,1,0),0),0)</f>
        <v>0</v>
      </c>
      <c r="AL26" s="238">
        <f>IF(AL$23-'様式第４（療養者名簿）  (15日以内)'!$O26+1&lt;=15,IF(AL$23&gt;='様式第４（療養者名簿）  (15日以内)'!$O26,IF(AL$23&lt;='様式第４（療養者名簿）  (15日以内)'!$W26,1,0),0),0)</f>
        <v>0</v>
      </c>
      <c r="AM26" s="238">
        <f>IF(AM$23-'様式第４（療養者名簿）  (15日以内)'!$O26+1&lt;=15,IF(AM$23&gt;='様式第４（療養者名簿）  (15日以内)'!$O26,IF(AM$23&lt;='様式第４（療養者名簿）  (15日以内)'!$W26,1,0),0),0)</f>
        <v>0</v>
      </c>
      <c r="AN26" s="238">
        <f>IF(AN$23-'様式第４（療養者名簿）  (15日以内)'!$O26+1&lt;=15,IF(AN$23&gt;='様式第４（療養者名簿）  (15日以内)'!$O26,IF(AN$23&lt;='様式第４（療養者名簿）  (15日以内)'!$W26,1,0),0),0)</f>
        <v>0</v>
      </c>
      <c r="AO26" s="238">
        <f>IF(AO$23-'様式第４（療養者名簿）  (15日以内)'!$O26+1&lt;=15,IF(AO$23&gt;='様式第４（療養者名簿）  (15日以内)'!$O26,IF(AO$23&lt;='様式第４（療養者名簿）  (15日以内)'!$W26,1,0),0),0)</f>
        <v>0</v>
      </c>
      <c r="AP26" s="238">
        <f>IF(AP$23-'様式第４（療養者名簿）  (15日以内)'!$O26+1&lt;=15,IF(AP$23&gt;='様式第４（療養者名簿）  (15日以内)'!$O26,IF(AP$23&lt;='様式第４（療養者名簿）  (15日以内)'!$W26,1,0),0),0)</f>
        <v>0</v>
      </c>
      <c r="AQ26" s="238">
        <f>IF(AQ$23-'様式第４（療養者名簿）  (15日以内)'!$O26+1&lt;=15,IF(AQ$23&gt;='様式第４（療養者名簿）  (15日以内)'!$O26,IF(AQ$23&lt;='様式第４（療養者名簿）  (15日以内)'!$W26,1,0),0),0)</f>
        <v>0</v>
      </c>
      <c r="AR26" s="238">
        <f>IF(AR$23-'様式第４（療養者名簿）  (15日以内)'!$O26+1&lt;=15,IF(AR$23&gt;='様式第４（療養者名簿）  (15日以内)'!$O26,IF(AR$23&lt;='様式第４（療養者名簿）  (15日以内)'!$W26,1,0),0),0)</f>
        <v>0</v>
      </c>
      <c r="AS26" s="238">
        <f>IF(AS$23-'様式第４（療養者名簿）  (15日以内)'!$O26+1&lt;=15,IF(AS$23&gt;='様式第４（療養者名簿）  (15日以内)'!$O26,IF(AS$23&lt;='様式第４（療養者名簿）  (15日以内)'!$W26,1,0),0),0)</f>
        <v>0</v>
      </c>
      <c r="AT26" s="238">
        <f>IF(AT$23-'様式第４（療養者名簿）  (15日以内)'!$O26+1&lt;=15,IF(AT$23&gt;='様式第４（療養者名簿）  (15日以内)'!$O26,IF(AT$23&lt;='様式第４（療養者名簿）  (15日以内)'!$W26,1,0),0),0)</f>
        <v>0</v>
      </c>
      <c r="AU26" s="238">
        <f>IF(AU$23-'様式第４（療養者名簿）  (15日以内)'!$O26+1&lt;=15,IF(AU$23&gt;='様式第４（療養者名簿）  (15日以内)'!$O26,IF(AU$23&lt;='様式第４（療養者名簿）  (15日以内)'!$W26,1,0),0),0)</f>
        <v>0</v>
      </c>
      <c r="AV26" s="238">
        <f>IF(AV$23-'様式第４（療養者名簿）  (15日以内)'!$O26+1&lt;=15,IF(AV$23&gt;='様式第４（療養者名簿）  (15日以内)'!$O26,IF(AV$23&lt;='様式第４（療養者名簿）  (15日以内)'!$W26,1,0),0),0)</f>
        <v>0</v>
      </c>
      <c r="AW26" s="238">
        <f>IF(AW$23-'様式第４（療養者名簿）  (15日以内)'!$O26+1&lt;=15,IF(AW$23&gt;='様式第４（療養者名簿）  (15日以内)'!$O26,IF(AW$23&lt;='様式第４（療養者名簿）  (15日以内)'!$W26,1,0),0),0)</f>
        <v>0</v>
      </c>
      <c r="AX26" s="238">
        <f>IF(AX$23-'様式第４（療養者名簿）  (15日以内)'!$O26+1&lt;=15,IF(AX$23&gt;='様式第４（療養者名簿）  (15日以内)'!$O26,IF(AX$23&lt;='様式第４（療養者名簿）  (15日以内)'!$W26,1,0),0),0)</f>
        <v>0</v>
      </c>
      <c r="AY26" s="238">
        <f>IF(AY$23-'様式第４（療養者名簿）  (15日以内)'!$O26+1&lt;=15,IF(AY$23&gt;='様式第４（療養者名簿）  (15日以内)'!$O26,IF(AY$23&lt;='様式第４（療養者名簿）  (15日以内)'!$W26,1,0),0),0)</f>
        <v>0</v>
      </c>
      <c r="AZ26" s="238">
        <f>IF(AZ$23-'様式第４（療養者名簿）  (15日以内)'!$O26+1&lt;=15,IF(AZ$23&gt;='様式第４（療養者名簿）  (15日以内)'!$O26,IF(AZ$23&lt;='様式第４（療養者名簿）  (15日以内)'!$W26,1,0),0),0)</f>
        <v>0</v>
      </c>
      <c r="BA26" s="238">
        <f>IF(BA$23-'様式第４（療養者名簿）  (15日以内)'!$O26+1&lt;=15,IF(BA$23&gt;='様式第４（療養者名簿）  (15日以内)'!$O26,IF(BA$23&lt;='様式第４（療養者名簿）  (15日以内)'!$W26,1,0),0),0)</f>
        <v>0</v>
      </c>
      <c r="BB26" s="238">
        <f>IF(BB$23-'様式第４（療養者名簿）  (15日以内)'!$O26+1&lt;=15,IF(BB$23&gt;='様式第４（療養者名簿）  (15日以内)'!$O26,IF(BB$23&lt;='様式第４（療養者名簿）  (15日以内)'!$W26,1,0),0),0)</f>
        <v>0</v>
      </c>
      <c r="BC26" s="238">
        <f>IF(BC$23-'様式第４（療養者名簿）  (15日以内)'!$O26+1&lt;=15,IF(BC$23&gt;='様式第４（療養者名簿）  (15日以内)'!$O26,IF(BC$23&lt;='様式第４（療養者名簿）  (15日以内)'!$W26,1,0),0),0)</f>
        <v>0</v>
      </c>
      <c r="BD26" s="238">
        <f>IF(BD$23-'様式第４（療養者名簿）  (15日以内)'!$O26+1&lt;=15,IF(BD$23&gt;='様式第４（療養者名簿）  (15日以内)'!$O26,IF(BD$23&lt;='様式第４（療養者名簿）  (15日以内)'!$W26,1,0),0),0)</f>
        <v>0</v>
      </c>
      <c r="BE26" s="238">
        <f>IF(BE$23-'様式第４（療養者名簿）  (15日以内)'!$O26+1&lt;=15,IF(BE$23&gt;='様式第４（療養者名簿）  (15日以内)'!$O26,IF(BE$23&lt;='様式第４（療養者名簿）  (15日以内)'!$W26,1,0),0),0)</f>
        <v>0</v>
      </c>
      <c r="BF26" s="238">
        <f>IF(BF$23-'様式第４（療養者名簿）  (15日以内)'!$O26+1&lt;=15,IF(BF$23&gt;='様式第４（療養者名簿）  (15日以内)'!$O26,IF(BF$23&lt;='様式第４（療養者名簿）  (15日以内)'!$W26,1,0),0),0)</f>
        <v>0</v>
      </c>
      <c r="BG26" s="238">
        <f>IF(BG$23-'様式第４（療養者名簿）  (15日以内)'!$O26+1&lt;=15,IF(BG$23&gt;='様式第４（療養者名簿）  (15日以内)'!$O26,IF(BG$23&lt;='様式第４（療養者名簿）  (15日以内)'!$W26,1,0),0),0)</f>
        <v>0</v>
      </c>
      <c r="BH26" s="238">
        <f>IF(BH$23-'様式第４（療養者名簿）  (15日以内)'!$O26+1&lt;=15,IF(BH$23&gt;='様式第４（療養者名簿）  (15日以内)'!$O26,IF(BH$23&lt;='様式第４（療養者名簿）  (15日以内)'!$W26,1,0),0),0)</f>
        <v>0</v>
      </c>
      <c r="BI26" s="238">
        <f>IF(BI$23-'様式第４（療養者名簿）  (15日以内)'!$O26+1&lt;=15,IF(BI$23&gt;='様式第４（療養者名簿）  (15日以内)'!$O26,IF(BI$23&lt;='様式第４（療養者名簿）  (15日以内)'!$W26,1,0),0),0)</f>
        <v>0</v>
      </c>
      <c r="BJ26" s="238">
        <f>IF(BJ$23-'様式第４（療養者名簿）  (15日以内)'!$O26+1&lt;=15,IF(BJ$23&gt;='様式第４（療養者名簿）  (15日以内)'!$O26,IF(BJ$23&lt;='様式第４（療養者名簿）  (15日以内)'!$W26,1,0),0),0)</f>
        <v>0</v>
      </c>
      <c r="BK26" s="238">
        <f>IF(BK$23-'様式第４（療養者名簿）  (15日以内)'!$O26+1&lt;=15,IF(BK$23&gt;='様式第４（療養者名簿）  (15日以内)'!$O26,IF(BK$23&lt;='様式第４（療養者名簿）  (15日以内)'!$W26,1,0),0),0)</f>
        <v>0</v>
      </c>
      <c r="BL26" s="238">
        <f>IF(BL$23-'様式第４（療養者名簿）  (15日以内)'!$O26+1&lt;=15,IF(BL$23&gt;='様式第４（療養者名簿）  (15日以内)'!$O26,IF(BL$23&lt;='様式第４（療養者名簿）  (15日以内)'!$W26,1,0),0),0)</f>
        <v>0</v>
      </c>
      <c r="BM26" s="238">
        <f>IF(BM$23-'様式第４（療養者名簿）  (15日以内)'!$O26+1&lt;=15,IF(BM$23&gt;='様式第４（療養者名簿）  (15日以内)'!$O26,IF(BM$23&lt;='様式第４（療養者名簿）  (15日以内)'!$W26,1,0),0),0)</f>
        <v>0</v>
      </c>
      <c r="BN26" s="238">
        <f>IF(BN$23-'様式第４（療養者名簿）  (15日以内)'!$O26+1&lt;=15,IF(BN$23&gt;='様式第４（療養者名簿）  (15日以内)'!$O26,IF(BN$23&lt;='様式第４（療養者名簿）  (15日以内)'!$W26,1,0),0),0)</f>
        <v>0</v>
      </c>
      <c r="BO26" s="238">
        <f>IF(BO$23-'様式第４（療養者名簿）  (15日以内)'!$O26+1&lt;=15,IF(BO$23&gt;='様式第４（療養者名簿）  (15日以内)'!$O26,IF(BO$23&lt;='様式第４（療養者名簿）  (15日以内)'!$W26,1,0),0),0)</f>
        <v>0</v>
      </c>
      <c r="BP26" s="238">
        <f>IF(BP$23-'様式第４（療養者名簿）  (15日以内)'!$O26+1&lt;=15,IF(BP$23&gt;='様式第４（療養者名簿）  (15日以内)'!$O26,IF(BP$23&lt;='様式第４（療養者名簿）  (15日以内)'!$W26,1,0),0),0)</f>
        <v>0</v>
      </c>
      <c r="BQ26" s="238">
        <f>IF(BQ$23-'様式第４（療養者名簿）  (15日以内)'!$O26+1&lt;=15,IF(BQ$23&gt;='様式第４（療養者名簿）  (15日以内)'!$O26,IF(BQ$23&lt;='様式第４（療養者名簿）  (15日以内)'!$W26,1,0),0),0)</f>
        <v>0</v>
      </c>
      <c r="BR26" s="238">
        <f>IF(BR$23-'様式第４（療養者名簿）  (15日以内)'!$O26+1&lt;=15,IF(BR$23&gt;='様式第４（療養者名簿）  (15日以内)'!$O26,IF(BR$23&lt;='様式第４（療養者名簿）  (15日以内)'!$W26,1,0),0),0)</f>
        <v>0</v>
      </c>
      <c r="BS26" s="238">
        <f>IF(BS$23-'様式第４（療養者名簿）  (15日以内)'!$O26+1&lt;=15,IF(BS$23&gt;='様式第４（療養者名簿）  (15日以内)'!$O26,IF(BS$23&lt;='様式第４（療養者名簿）  (15日以内)'!$W26,1,0),0),0)</f>
        <v>0</v>
      </c>
    </row>
    <row r="27" spans="1:72" s="41" customFormat="1" ht="41.95" customHeight="1">
      <c r="A27" s="240">
        <f>'様式第４（療養者名簿）  (15日以内)'!C27</f>
        <v>0</v>
      </c>
      <c r="B27" s="238">
        <f>IF(B$23-'様式第４（療養者名簿）  (15日以内)'!$O27+1&lt;=15,IF(B$23&gt;='様式第４（療養者名簿）  (15日以内)'!$O27,IF(B$23&lt;='様式第４（療養者名簿）  (15日以内)'!$W27,1,0),0),0)</f>
        <v>0</v>
      </c>
      <c r="C27" s="238">
        <f>IF(C$23-'様式第４（療養者名簿）  (15日以内)'!$O27+1&lt;=15,IF(C$23&gt;='様式第４（療養者名簿）  (15日以内)'!$O27,IF(C$23&lt;='様式第４（療養者名簿）  (15日以内)'!$W27,1,0),0),0)</f>
        <v>0</v>
      </c>
      <c r="D27" s="238">
        <f>IF(D$23-'様式第４（療養者名簿）  (15日以内)'!$O27+1&lt;=15,IF(D$23&gt;='様式第４（療養者名簿）  (15日以内)'!$O27,IF(D$23&lt;='様式第４（療養者名簿）  (15日以内)'!$W27,1,0),0),0)</f>
        <v>0</v>
      </c>
      <c r="E27" s="238">
        <f>IF(E$23-'様式第４（療養者名簿）  (15日以内)'!$O27+1&lt;=15,IF(E$23&gt;='様式第４（療養者名簿）  (15日以内)'!$O27,IF(E$23&lt;='様式第４（療養者名簿）  (15日以内)'!$W27,1,0),0),0)</f>
        <v>0</v>
      </c>
      <c r="F27" s="238">
        <f>IF(F$23-'様式第４（療養者名簿）  (15日以内)'!$O27+1&lt;=15,IF(F$23&gt;='様式第４（療養者名簿）  (15日以内)'!$O27,IF(F$23&lt;='様式第４（療養者名簿）  (15日以内)'!$W27,1,0),0),0)</f>
        <v>0</v>
      </c>
      <c r="G27" s="238">
        <f>IF(G$23-'様式第４（療養者名簿）  (15日以内)'!$O27+1&lt;=15,IF(G$23&gt;='様式第４（療養者名簿）  (15日以内)'!$O27,IF(G$23&lt;='様式第４（療養者名簿）  (15日以内)'!$W27,1,0),0),0)</f>
        <v>0</v>
      </c>
      <c r="H27" s="238">
        <f>IF(H$23-'様式第４（療養者名簿）  (15日以内)'!$O27+1&lt;=15,IF(H$23&gt;='様式第４（療養者名簿）  (15日以内)'!$O27,IF(H$23&lt;='様式第４（療養者名簿）  (15日以内)'!$W27,1,0),0),0)</f>
        <v>0</v>
      </c>
      <c r="I27" s="238">
        <f>IF(I$23-'様式第４（療養者名簿）  (15日以内)'!$O27+1&lt;=15,IF(I$23&gt;='様式第４（療養者名簿）  (15日以内)'!$O27,IF(I$23&lt;='様式第４（療養者名簿）  (15日以内)'!$W27,1,0),0),0)</f>
        <v>0</v>
      </c>
      <c r="J27" s="238">
        <f>IF(J$23-'様式第４（療養者名簿）  (15日以内)'!$O27+1&lt;=15,IF(J$23&gt;='様式第４（療養者名簿）  (15日以内)'!$O27,IF(J$23&lt;='様式第４（療養者名簿）  (15日以内)'!$W27,1,0),0),0)</f>
        <v>0</v>
      </c>
      <c r="K27" s="238">
        <f>IF(K$23-'様式第４（療養者名簿）  (15日以内)'!$O27+1&lt;=15,IF(K$23&gt;='様式第４（療養者名簿）  (15日以内)'!$O27,IF(K$23&lt;='様式第４（療養者名簿）  (15日以内)'!$W27,1,0),0),0)</f>
        <v>0</v>
      </c>
      <c r="L27" s="238">
        <f>IF(L$23-'様式第４（療養者名簿）  (15日以内)'!$O27+1&lt;=15,IF(L$23&gt;='様式第４（療養者名簿）  (15日以内)'!$O27,IF(L$23&lt;='様式第４（療養者名簿）  (15日以内)'!$W27,1,0),0),0)</f>
        <v>0</v>
      </c>
      <c r="M27" s="238">
        <f>IF(M$23-'様式第４（療養者名簿）  (15日以内)'!$O27+1&lt;=15,IF(M$23&gt;='様式第４（療養者名簿）  (15日以内)'!$O27,IF(M$23&lt;='様式第４（療養者名簿）  (15日以内)'!$W27,1,0),0),0)</f>
        <v>0</v>
      </c>
      <c r="N27" s="238">
        <f>IF(N$23-'様式第４（療養者名簿）  (15日以内)'!$O27+1&lt;=15,IF(N$23&gt;='様式第４（療養者名簿）  (15日以内)'!$O27,IF(N$23&lt;='様式第４（療養者名簿）  (15日以内)'!$W27,1,0),0),0)</f>
        <v>0</v>
      </c>
      <c r="O27" s="238">
        <f>IF(O$23-'様式第４（療養者名簿）  (15日以内)'!$O27+1&lt;=15,IF(O$23&gt;='様式第４（療養者名簿）  (15日以内)'!$O27,IF(O$23&lt;='様式第４（療養者名簿）  (15日以内)'!$W27,1,0),0),0)</f>
        <v>0</v>
      </c>
      <c r="P27" s="238">
        <f>IF(P$23-'様式第４（療養者名簿）  (15日以内)'!$O27+1&lt;=15,IF(P$23&gt;='様式第４（療養者名簿）  (15日以内)'!$O27,IF(P$23&lt;='様式第４（療養者名簿）  (15日以内)'!$W27,1,0),0),0)</f>
        <v>0</v>
      </c>
      <c r="Q27" s="238">
        <f>IF(Q$23-'様式第４（療養者名簿）  (15日以内)'!$O27+1&lt;=15,IF(Q$23&gt;='様式第４（療養者名簿）  (15日以内)'!$O27,IF(Q$23&lt;='様式第４（療養者名簿）  (15日以内)'!$W27,1,0),0),0)</f>
        <v>0</v>
      </c>
      <c r="R27" s="238">
        <f>IF(R$23-'様式第４（療養者名簿）  (15日以内)'!$O27+1&lt;=15,IF(R$23&gt;='様式第４（療養者名簿）  (15日以内)'!$O27,IF(R$23&lt;='様式第４（療養者名簿）  (15日以内)'!$W27,1,0),0),0)</f>
        <v>0</v>
      </c>
      <c r="S27" s="238">
        <f>IF(S$23-'様式第４（療養者名簿）  (15日以内)'!$O27+1&lt;=15,IF(S$23&gt;='様式第４（療養者名簿）  (15日以内)'!$O27,IF(S$23&lt;='様式第４（療養者名簿）  (15日以内)'!$W27,1,0),0),0)</f>
        <v>0</v>
      </c>
      <c r="T27" s="238">
        <f>IF(T$23-'様式第４（療養者名簿）  (15日以内)'!$O27+1&lt;=15,IF(T$23&gt;='様式第４（療養者名簿）  (15日以内)'!$O27,IF(T$23&lt;='様式第４（療養者名簿）  (15日以内)'!$W27,1,0),0),0)</f>
        <v>0</v>
      </c>
      <c r="U27" s="238">
        <f>IF(U$23-'様式第４（療養者名簿）  (15日以内)'!$O27+1&lt;=15,IF(U$23&gt;='様式第４（療養者名簿）  (15日以内)'!$O27,IF(U$23&lt;='様式第４（療養者名簿）  (15日以内)'!$W27,1,0),0),0)</f>
        <v>0</v>
      </c>
      <c r="V27" s="238">
        <f>IF(V$23-'様式第４（療養者名簿）  (15日以内)'!$O27+1&lt;=15,IF(V$23&gt;='様式第４（療養者名簿）  (15日以内)'!$O27,IF(V$23&lt;='様式第４（療養者名簿）  (15日以内)'!$W27,1,0),0),0)</f>
        <v>0</v>
      </c>
      <c r="W27" s="238">
        <f>IF(W$23-'様式第４（療養者名簿）  (15日以内)'!$O27+1&lt;=15,IF(W$23&gt;='様式第４（療養者名簿）  (15日以内)'!$O27,IF(W$23&lt;='様式第４（療養者名簿）  (15日以内)'!$W27,1,0),0),0)</f>
        <v>0</v>
      </c>
      <c r="X27" s="238">
        <f>IF(X$23-'様式第４（療養者名簿）  (15日以内)'!$O27+1&lt;=15,IF(X$23&gt;='様式第４（療養者名簿）  (15日以内)'!$O27,IF(X$23&lt;='様式第４（療養者名簿）  (15日以内)'!$W27,1,0),0),0)</f>
        <v>0</v>
      </c>
      <c r="Y27" s="238">
        <f>IF(Y$23-'様式第４（療養者名簿）  (15日以内)'!$O27+1&lt;=15,IF(Y$23&gt;='様式第４（療養者名簿）  (15日以内)'!$O27,IF(Y$23&lt;='様式第４（療養者名簿）  (15日以内)'!$W27,1,0),0),0)</f>
        <v>0</v>
      </c>
      <c r="Z27" s="238">
        <f>IF(Z$23-'様式第４（療養者名簿）  (15日以内)'!$O27+1&lt;=15,IF(Z$23&gt;='様式第４（療養者名簿）  (15日以内)'!$O27,IF(Z$23&lt;='様式第４（療養者名簿）  (15日以内)'!$W27,1,0),0),0)</f>
        <v>0</v>
      </c>
      <c r="AA27" s="238">
        <f>IF(AA$23-'様式第４（療養者名簿）  (15日以内)'!$O27+1&lt;=15,IF(AA$23&gt;='様式第４（療養者名簿）  (15日以内)'!$O27,IF(AA$23&lt;='様式第４（療養者名簿）  (15日以内)'!$W27,1,0),0),0)</f>
        <v>0</v>
      </c>
      <c r="AB27" s="238">
        <f>IF(AB$23-'様式第４（療養者名簿）  (15日以内)'!$O27+1&lt;=15,IF(AB$23&gt;='様式第４（療養者名簿）  (15日以内)'!$O27,IF(AB$23&lt;='様式第４（療養者名簿）  (15日以内)'!$W27,1,0),0),0)</f>
        <v>0</v>
      </c>
      <c r="AC27" s="238">
        <f>IF(AC$23-'様式第４（療養者名簿）  (15日以内)'!$O27+1&lt;=15,IF(AC$23&gt;='様式第４（療養者名簿）  (15日以内)'!$O27,IF(AC$23&lt;='様式第４（療養者名簿）  (15日以内)'!$W27,1,0),0),0)</f>
        <v>0</v>
      </c>
      <c r="AD27" s="238">
        <f>IF(AD$23-'様式第４（療養者名簿）  (15日以内)'!$O27+1&lt;=15,IF(AD$23&gt;='様式第４（療養者名簿）  (15日以内)'!$O27,IF(AD$23&lt;='様式第４（療養者名簿）  (15日以内)'!$W27,1,0),0),0)</f>
        <v>0</v>
      </c>
      <c r="AE27" s="238">
        <f>IF(AE$23-'様式第４（療養者名簿）  (15日以内)'!$O27+1&lt;=15,IF(AE$23&gt;='様式第４（療養者名簿）  (15日以内)'!$O27,IF(AE$23&lt;='様式第４（療養者名簿）  (15日以内)'!$W27,1,0),0),0)</f>
        <v>0</v>
      </c>
      <c r="AF27" s="238">
        <f>IF(AF$23-'様式第４（療養者名簿）  (15日以内)'!$O27+1&lt;=15,IF(AF$23&gt;='様式第４（療養者名簿）  (15日以内)'!$O27,IF(AF$23&lt;='様式第４（療養者名簿）  (15日以内)'!$W27,1,0),0),0)</f>
        <v>0</v>
      </c>
      <c r="AG27" s="238">
        <f>IF(AG$23-'様式第４（療養者名簿）  (15日以内)'!$O27+1&lt;=15,IF(AG$23&gt;='様式第４（療養者名簿）  (15日以内)'!$O27,IF(AG$23&lt;='様式第４（療養者名簿）  (15日以内)'!$W27,1,0),0),0)</f>
        <v>0</v>
      </c>
      <c r="AH27" s="238">
        <f>IF(AH$23-'様式第４（療養者名簿）  (15日以内)'!$O27+1&lt;=15,IF(AH$23&gt;='様式第４（療養者名簿）  (15日以内)'!$O27,IF(AH$23&lt;='様式第４（療養者名簿）  (15日以内)'!$W27,1,0),0),0)</f>
        <v>0</v>
      </c>
      <c r="AI27" s="238">
        <f>IF(AI$23-'様式第４（療養者名簿）  (15日以内)'!$O27+1&lt;=15,IF(AI$23&gt;='様式第４（療養者名簿）  (15日以内)'!$O27,IF(AI$23&lt;='様式第４（療養者名簿）  (15日以内)'!$W27,1,0),0),0)</f>
        <v>0</v>
      </c>
      <c r="AJ27" s="238">
        <f>IF(AJ$23-'様式第４（療養者名簿）  (15日以内)'!$O27+1&lt;=15,IF(AJ$23&gt;='様式第４（療養者名簿）  (15日以内)'!$O27,IF(AJ$23&lt;='様式第４（療養者名簿）  (15日以内)'!$W27,1,0),0),0)</f>
        <v>0</v>
      </c>
      <c r="AK27" s="238">
        <f>IF(AK$23-'様式第４（療養者名簿）  (15日以内)'!$O27+1&lt;=15,IF(AK$23&gt;='様式第４（療養者名簿）  (15日以内)'!$O27,IF(AK$23&lt;='様式第４（療養者名簿）  (15日以内)'!$W27,1,0),0),0)</f>
        <v>0</v>
      </c>
      <c r="AL27" s="238">
        <f>IF(AL$23-'様式第４（療養者名簿）  (15日以内)'!$O27+1&lt;=15,IF(AL$23&gt;='様式第４（療養者名簿）  (15日以内)'!$O27,IF(AL$23&lt;='様式第４（療養者名簿）  (15日以内)'!$W27,1,0),0),0)</f>
        <v>0</v>
      </c>
      <c r="AM27" s="238">
        <f>IF(AM$23-'様式第４（療養者名簿）  (15日以内)'!$O27+1&lt;=15,IF(AM$23&gt;='様式第４（療養者名簿）  (15日以内)'!$O27,IF(AM$23&lt;='様式第４（療養者名簿）  (15日以内)'!$W27,1,0),0),0)</f>
        <v>0</v>
      </c>
      <c r="AN27" s="238">
        <f>IF(AN$23-'様式第４（療養者名簿）  (15日以内)'!$O27+1&lt;=15,IF(AN$23&gt;='様式第４（療養者名簿）  (15日以内)'!$O27,IF(AN$23&lt;='様式第４（療養者名簿）  (15日以内)'!$W27,1,0),0),0)</f>
        <v>0</v>
      </c>
      <c r="AO27" s="238">
        <f>IF(AO$23-'様式第４（療養者名簿）  (15日以内)'!$O27+1&lt;=15,IF(AO$23&gt;='様式第４（療養者名簿）  (15日以内)'!$O27,IF(AO$23&lt;='様式第４（療養者名簿）  (15日以内)'!$W27,1,0),0),0)</f>
        <v>0</v>
      </c>
      <c r="AP27" s="238">
        <f>IF(AP$23-'様式第４（療養者名簿）  (15日以内)'!$O27+1&lt;=15,IF(AP$23&gt;='様式第４（療養者名簿）  (15日以内)'!$O27,IF(AP$23&lt;='様式第４（療養者名簿）  (15日以内)'!$W27,1,0),0),0)</f>
        <v>0</v>
      </c>
      <c r="AQ27" s="238">
        <f>IF(AQ$23-'様式第４（療養者名簿）  (15日以内)'!$O27+1&lt;=15,IF(AQ$23&gt;='様式第４（療養者名簿）  (15日以内)'!$O27,IF(AQ$23&lt;='様式第４（療養者名簿）  (15日以内)'!$W27,1,0),0),0)</f>
        <v>0</v>
      </c>
      <c r="AR27" s="238">
        <f>IF(AR$23-'様式第４（療養者名簿）  (15日以内)'!$O27+1&lt;=15,IF(AR$23&gt;='様式第４（療養者名簿）  (15日以内)'!$O27,IF(AR$23&lt;='様式第４（療養者名簿）  (15日以内)'!$W27,1,0),0),0)</f>
        <v>0</v>
      </c>
      <c r="AS27" s="238">
        <f>IF(AS$23-'様式第４（療養者名簿）  (15日以内)'!$O27+1&lt;=15,IF(AS$23&gt;='様式第４（療養者名簿）  (15日以内)'!$O27,IF(AS$23&lt;='様式第４（療養者名簿）  (15日以内)'!$W27,1,0),0),0)</f>
        <v>0</v>
      </c>
      <c r="AT27" s="238">
        <f>IF(AT$23-'様式第４（療養者名簿）  (15日以内)'!$O27+1&lt;=15,IF(AT$23&gt;='様式第４（療養者名簿）  (15日以内)'!$O27,IF(AT$23&lt;='様式第４（療養者名簿）  (15日以内)'!$W27,1,0),0),0)</f>
        <v>0</v>
      </c>
      <c r="AU27" s="238">
        <f>IF(AU$23-'様式第４（療養者名簿）  (15日以内)'!$O27+1&lt;=15,IF(AU$23&gt;='様式第４（療養者名簿）  (15日以内)'!$O27,IF(AU$23&lt;='様式第４（療養者名簿）  (15日以内)'!$W27,1,0),0),0)</f>
        <v>0</v>
      </c>
      <c r="AV27" s="238">
        <f>IF(AV$23-'様式第４（療養者名簿）  (15日以内)'!$O27+1&lt;=15,IF(AV$23&gt;='様式第４（療養者名簿）  (15日以内)'!$O27,IF(AV$23&lt;='様式第４（療養者名簿）  (15日以内)'!$W27,1,0),0),0)</f>
        <v>0</v>
      </c>
      <c r="AW27" s="238">
        <f>IF(AW$23-'様式第４（療養者名簿）  (15日以内)'!$O27+1&lt;=15,IF(AW$23&gt;='様式第４（療養者名簿）  (15日以内)'!$O27,IF(AW$23&lt;='様式第４（療養者名簿）  (15日以内)'!$W27,1,0),0),0)</f>
        <v>0</v>
      </c>
      <c r="AX27" s="238">
        <f>IF(AX$23-'様式第４（療養者名簿）  (15日以内)'!$O27+1&lt;=15,IF(AX$23&gt;='様式第４（療養者名簿）  (15日以内)'!$O27,IF(AX$23&lt;='様式第４（療養者名簿）  (15日以内)'!$W27,1,0),0),0)</f>
        <v>0</v>
      </c>
      <c r="AY27" s="238">
        <f>IF(AY$23-'様式第４（療養者名簿）  (15日以内)'!$O27+1&lt;=15,IF(AY$23&gt;='様式第４（療養者名簿）  (15日以内)'!$O27,IF(AY$23&lt;='様式第４（療養者名簿）  (15日以内)'!$W27,1,0),0),0)</f>
        <v>0</v>
      </c>
      <c r="AZ27" s="238">
        <f>IF(AZ$23-'様式第４（療養者名簿）  (15日以内)'!$O27+1&lt;=15,IF(AZ$23&gt;='様式第４（療養者名簿）  (15日以内)'!$O27,IF(AZ$23&lt;='様式第４（療養者名簿）  (15日以内)'!$W27,1,0),0),0)</f>
        <v>0</v>
      </c>
      <c r="BA27" s="238">
        <f>IF(BA$23-'様式第４（療養者名簿）  (15日以内)'!$O27+1&lt;=15,IF(BA$23&gt;='様式第４（療養者名簿）  (15日以内)'!$O27,IF(BA$23&lt;='様式第４（療養者名簿）  (15日以内)'!$W27,1,0),0),0)</f>
        <v>0</v>
      </c>
      <c r="BB27" s="238">
        <f>IF(BB$23-'様式第４（療養者名簿）  (15日以内)'!$O27+1&lt;=15,IF(BB$23&gt;='様式第４（療養者名簿）  (15日以内)'!$O27,IF(BB$23&lt;='様式第４（療養者名簿）  (15日以内)'!$W27,1,0),0),0)</f>
        <v>0</v>
      </c>
      <c r="BC27" s="238">
        <f>IF(BC$23-'様式第４（療養者名簿）  (15日以内)'!$O27+1&lt;=15,IF(BC$23&gt;='様式第４（療養者名簿）  (15日以内)'!$O27,IF(BC$23&lt;='様式第４（療養者名簿）  (15日以内)'!$W27,1,0),0),0)</f>
        <v>0</v>
      </c>
      <c r="BD27" s="238">
        <f>IF(BD$23-'様式第４（療養者名簿）  (15日以内)'!$O27+1&lt;=15,IF(BD$23&gt;='様式第４（療養者名簿）  (15日以内)'!$O27,IF(BD$23&lt;='様式第４（療養者名簿）  (15日以内)'!$W27,1,0),0),0)</f>
        <v>0</v>
      </c>
      <c r="BE27" s="238">
        <f>IF(BE$23-'様式第４（療養者名簿）  (15日以内)'!$O27+1&lt;=15,IF(BE$23&gt;='様式第４（療養者名簿）  (15日以内)'!$O27,IF(BE$23&lt;='様式第４（療養者名簿）  (15日以内)'!$W27,1,0),0),0)</f>
        <v>0</v>
      </c>
      <c r="BF27" s="238">
        <f>IF(BF$23-'様式第４（療養者名簿）  (15日以内)'!$O27+1&lt;=15,IF(BF$23&gt;='様式第４（療養者名簿）  (15日以内)'!$O27,IF(BF$23&lt;='様式第４（療養者名簿）  (15日以内)'!$W27,1,0),0),0)</f>
        <v>0</v>
      </c>
      <c r="BG27" s="238">
        <f>IF(BG$23-'様式第４（療養者名簿）  (15日以内)'!$O27+1&lt;=15,IF(BG$23&gt;='様式第４（療養者名簿）  (15日以内)'!$O27,IF(BG$23&lt;='様式第４（療養者名簿）  (15日以内)'!$W27,1,0),0),0)</f>
        <v>0</v>
      </c>
      <c r="BH27" s="238">
        <f>IF(BH$23-'様式第４（療養者名簿）  (15日以内)'!$O27+1&lt;=15,IF(BH$23&gt;='様式第４（療養者名簿）  (15日以内)'!$O27,IF(BH$23&lt;='様式第４（療養者名簿）  (15日以内)'!$W27,1,0),0),0)</f>
        <v>0</v>
      </c>
      <c r="BI27" s="238">
        <f>IF(BI$23-'様式第４（療養者名簿）  (15日以内)'!$O27+1&lt;=15,IF(BI$23&gt;='様式第４（療養者名簿）  (15日以内)'!$O27,IF(BI$23&lt;='様式第４（療養者名簿）  (15日以内)'!$W27,1,0),0),0)</f>
        <v>0</v>
      </c>
      <c r="BJ27" s="238">
        <f>IF(BJ$23-'様式第４（療養者名簿）  (15日以内)'!$O27+1&lt;=15,IF(BJ$23&gt;='様式第４（療養者名簿）  (15日以内)'!$O27,IF(BJ$23&lt;='様式第４（療養者名簿）  (15日以内)'!$W27,1,0),0),0)</f>
        <v>0</v>
      </c>
      <c r="BK27" s="238">
        <f>IF(BK$23-'様式第４（療養者名簿）  (15日以内)'!$O27+1&lt;=15,IF(BK$23&gt;='様式第４（療養者名簿）  (15日以内)'!$O27,IF(BK$23&lt;='様式第４（療養者名簿）  (15日以内)'!$W27,1,0),0),0)</f>
        <v>0</v>
      </c>
      <c r="BL27" s="238">
        <f>IF(BL$23-'様式第４（療養者名簿）  (15日以内)'!$O27+1&lt;=15,IF(BL$23&gt;='様式第４（療養者名簿）  (15日以内)'!$O27,IF(BL$23&lt;='様式第４（療養者名簿）  (15日以内)'!$W27,1,0),0),0)</f>
        <v>0</v>
      </c>
      <c r="BM27" s="238">
        <f>IF(BM$23-'様式第４（療養者名簿）  (15日以内)'!$O27+1&lt;=15,IF(BM$23&gt;='様式第４（療養者名簿）  (15日以内)'!$O27,IF(BM$23&lt;='様式第４（療養者名簿）  (15日以内)'!$W27,1,0),0),0)</f>
        <v>0</v>
      </c>
      <c r="BN27" s="238">
        <f>IF(BN$23-'様式第４（療養者名簿）  (15日以内)'!$O27+1&lt;=15,IF(BN$23&gt;='様式第４（療養者名簿）  (15日以内)'!$O27,IF(BN$23&lt;='様式第４（療養者名簿）  (15日以内)'!$W27,1,0),0),0)</f>
        <v>0</v>
      </c>
      <c r="BO27" s="238">
        <f>IF(BO$23-'様式第４（療養者名簿）  (15日以内)'!$O27+1&lt;=15,IF(BO$23&gt;='様式第４（療養者名簿）  (15日以内)'!$O27,IF(BO$23&lt;='様式第４（療養者名簿）  (15日以内)'!$W27,1,0),0),0)</f>
        <v>0</v>
      </c>
      <c r="BP27" s="238">
        <f>IF(BP$23-'様式第４（療養者名簿）  (15日以内)'!$O27+1&lt;=15,IF(BP$23&gt;='様式第４（療養者名簿）  (15日以内)'!$O27,IF(BP$23&lt;='様式第４（療養者名簿）  (15日以内)'!$W27,1,0),0),0)</f>
        <v>0</v>
      </c>
      <c r="BQ27" s="238">
        <f>IF(BQ$23-'様式第４（療養者名簿）  (15日以内)'!$O27+1&lt;=15,IF(BQ$23&gt;='様式第４（療養者名簿）  (15日以内)'!$O27,IF(BQ$23&lt;='様式第４（療養者名簿）  (15日以内)'!$W27,1,0),0),0)</f>
        <v>0</v>
      </c>
      <c r="BR27" s="238">
        <f>IF(BR$23-'様式第４（療養者名簿）  (15日以内)'!$O27+1&lt;=15,IF(BR$23&gt;='様式第４（療養者名簿）  (15日以内)'!$O27,IF(BR$23&lt;='様式第４（療養者名簿）  (15日以内)'!$W27,1,0),0),0)</f>
        <v>0</v>
      </c>
      <c r="BS27" s="238">
        <f>IF(BS$23-'様式第４（療養者名簿）  (15日以内)'!$O27+1&lt;=15,IF(BS$23&gt;='様式第４（療養者名簿）  (15日以内)'!$O27,IF(BS$23&lt;='様式第４（療養者名簿）  (15日以内)'!$W27,1,0),0),0)</f>
        <v>0</v>
      </c>
    </row>
    <row r="28" spans="1:72" s="41" customFormat="1" ht="41.95" customHeight="1">
      <c r="A28" s="240">
        <f>'様式第４（療養者名簿）  (15日以内)'!C28</f>
        <v>0</v>
      </c>
      <c r="B28" s="238">
        <f>IF(B$23-'様式第４（療養者名簿）  (15日以内)'!$O28+1&lt;=15,IF(B$23&gt;='様式第４（療養者名簿）  (15日以内)'!$O28,IF(B$23&lt;='様式第４（療養者名簿）  (15日以内)'!$W28,1,0),0),0)</f>
        <v>0</v>
      </c>
      <c r="C28" s="238">
        <f>IF(C$23-'様式第４（療養者名簿）  (15日以内)'!$O28+1&lt;=15,IF(C$23&gt;='様式第４（療養者名簿）  (15日以内)'!$O28,IF(C$23&lt;='様式第４（療養者名簿）  (15日以内)'!$W28,1,0),0),0)</f>
        <v>0</v>
      </c>
      <c r="D28" s="238">
        <f>IF(D$23-'様式第４（療養者名簿）  (15日以内)'!$O28+1&lt;=15,IF(D$23&gt;='様式第４（療養者名簿）  (15日以内)'!$O28,IF(D$23&lt;='様式第４（療養者名簿）  (15日以内)'!$W28,1,0),0),0)</f>
        <v>0</v>
      </c>
      <c r="E28" s="238">
        <f>IF(E$23-'様式第４（療養者名簿）  (15日以内)'!$O28+1&lt;=15,IF(E$23&gt;='様式第４（療養者名簿）  (15日以内)'!$O28,IF(E$23&lt;='様式第４（療養者名簿）  (15日以内)'!$W28,1,0),0),0)</f>
        <v>0</v>
      </c>
      <c r="F28" s="238">
        <f>IF(F$23-'様式第４（療養者名簿）  (15日以内)'!$O28+1&lt;=15,IF(F$23&gt;='様式第４（療養者名簿）  (15日以内)'!$O28,IF(F$23&lt;='様式第４（療養者名簿）  (15日以内)'!$W28,1,0),0),0)</f>
        <v>0</v>
      </c>
      <c r="G28" s="238">
        <f>IF(G$23-'様式第４（療養者名簿）  (15日以内)'!$O28+1&lt;=15,IF(G$23&gt;='様式第４（療養者名簿）  (15日以内)'!$O28,IF(G$23&lt;='様式第４（療養者名簿）  (15日以内)'!$W28,1,0),0),0)</f>
        <v>0</v>
      </c>
      <c r="H28" s="238">
        <f>IF(H$23-'様式第４（療養者名簿）  (15日以内)'!$O28+1&lt;=15,IF(H$23&gt;='様式第４（療養者名簿）  (15日以内)'!$O28,IF(H$23&lt;='様式第４（療養者名簿）  (15日以内)'!$W28,1,0),0),0)</f>
        <v>0</v>
      </c>
      <c r="I28" s="238">
        <f>IF(I$23-'様式第４（療養者名簿）  (15日以内)'!$O28+1&lt;=15,IF(I$23&gt;='様式第４（療養者名簿）  (15日以内)'!$O28,IF(I$23&lt;='様式第４（療養者名簿）  (15日以内)'!$W28,1,0),0),0)</f>
        <v>0</v>
      </c>
      <c r="J28" s="238">
        <f>IF(J$23-'様式第４（療養者名簿）  (15日以内)'!$O28+1&lt;=15,IF(J$23&gt;='様式第４（療養者名簿）  (15日以内)'!$O28,IF(J$23&lt;='様式第４（療養者名簿）  (15日以内)'!$W28,1,0),0),0)</f>
        <v>0</v>
      </c>
      <c r="K28" s="238">
        <f>IF(K$23-'様式第４（療養者名簿）  (15日以内)'!$O28+1&lt;=15,IF(K$23&gt;='様式第４（療養者名簿）  (15日以内)'!$O28,IF(K$23&lt;='様式第４（療養者名簿）  (15日以内)'!$W28,1,0),0),0)</f>
        <v>0</v>
      </c>
      <c r="L28" s="238">
        <f>IF(L$23-'様式第４（療養者名簿）  (15日以内)'!$O28+1&lt;=15,IF(L$23&gt;='様式第４（療養者名簿）  (15日以内)'!$O28,IF(L$23&lt;='様式第４（療養者名簿）  (15日以内)'!$W28,1,0),0),0)</f>
        <v>0</v>
      </c>
      <c r="M28" s="238">
        <f>IF(M$23-'様式第４（療養者名簿）  (15日以内)'!$O28+1&lt;=15,IF(M$23&gt;='様式第４（療養者名簿）  (15日以内)'!$O28,IF(M$23&lt;='様式第４（療養者名簿）  (15日以内)'!$W28,1,0),0),0)</f>
        <v>0</v>
      </c>
      <c r="N28" s="238">
        <f>IF(N$23-'様式第４（療養者名簿）  (15日以内)'!$O28+1&lt;=15,IF(N$23&gt;='様式第４（療養者名簿）  (15日以内)'!$O28,IF(N$23&lt;='様式第４（療養者名簿）  (15日以内)'!$W28,1,0),0),0)</f>
        <v>0</v>
      </c>
      <c r="O28" s="238">
        <f>IF(O$23-'様式第４（療養者名簿）  (15日以内)'!$O28+1&lt;=15,IF(O$23&gt;='様式第４（療養者名簿）  (15日以内)'!$O28,IF(O$23&lt;='様式第４（療養者名簿）  (15日以内)'!$W28,1,0),0),0)</f>
        <v>0</v>
      </c>
      <c r="P28" s="238">
        <f>IF(P$23-'様式第４（療養者名簿）  (15日以内)'!$O28+1&lt;=15,IF(P$23&gt;='様式第４（療養者名簿）  (15日以内)'!$O28,IF(P$23&lt;='様式第４（療養者名簿）  (15日以内)'!$W28,1,0),0),0)</f>
        <v>0</v>
      </c>
      <c r="Q28" s="238">
        <f>IF(Q$23-'様式第４（療養者名簿）  (15日以内)'!$O28+1&lt;=15,IF(Q$23&gt;='様式第４（療養者名簿）  (15日以内)'!$O28,IF(Q$23&lt;='様式第４（療養者名簿）  (15日以内)'!$W28,1,0),0),0)</f>
        <v>0</v>
      </c>
      <c r="R28" s="238">
        <f>IF(R$23-'様式第４（療養者名簿）  (15日以内)'!$O28+1&lt;=15,IF(R$23&gt;='様式第４（療養者名簿）  (15日以内)'!$O28,IF(R$23&lt;='様式第４（療養者名簿）  (15日以内)'!$W28,1,0),0),0)</f>
        <v>0</v>
      </c>
      <c r="S28" s="238">
        <f>IF(S$23-'様式第４（療養者名簿）  (15日以内)'!$O28+1&lt;=15,IF(S$23&gt;='様式第４（療養者名簿）  (15日以内)'!$O28,IF(S$23&lt;='様式第４（療養者名簿）  (15日以内)'!$W28,1,0),0),0)</f>
        <v>0</v>
      </c>
      <c r="T28" s="238">
        <f>IF(T$23-'様式第４（療養者名簿）  (15日以内)'!$O28+1&lt;=15,IF(T$23&gt;='様式第４（療養者名簿）  (15日以内)'!$O28,IF(T$23&lt;='様式第４（療養者名簿）  (15日以内)'!$W28,1,0),0),0)</f>
        <v>0</v>
      </c>
      <c r="U28" s="238">
        <f>IF(U$23-'様式第４（療養者名簿）  (15日以内)'!$O28+1&lt;=15,IF(U$23&gt;='様式第４（療養者名簿）  (15日以内)'!$O28,IF(U$23&lt;='様式第４（療養者名簿）  (15日以内)'!$W28,1,0),0),0)</f>
        <v>0</v>
      </c>
      <c r="V28" s="238">
        <f>IF(V$23-'様式第４（療養者名簿）  (15日以内)'!$O28+1&lt;=15,IF(V$23&gt;='様式第４（療養者名簿）  (15日以内)'!$O28,IF(V$23&lt;='様式第４（療養者名簿）  (15日以内)'!$W28,1,0),0),0)</f>
        <v>0</v>
      </c>
      <c r="W28" s="238">
        <f>IF(W$23-'様式第４（療養者名簿）  (15日以内)'!$O28+1&lt;=15,IF(W$23&gt;='様式第４（療養者名簿）  (15日以内)'!$O28,IF(W$23&lt;='様式第４（療養者名簿）  (15日以内)'!$W28,1,0),0),0)</f>
        <v>0</v>
      </c>
      <c r="X28" s="238">
        <f>IF(X$23-'様式第４（療養者名簿）  (15日以内)'!$O28+1&lt;=15,IF(X$23&gt;='様式第４（療養者名簿）  (15日以内)'!$O28,IF(X$23&lt;='様式第４（療養者名簿）  (15日以内)'!$W28,1,0),0),0)</f>
        <v>0</v>
      </c>
      <c r="Y28" s="238">
        <f>IF(Y$23-'様式第４（療養者名簿）  (15日以内)'!$O28+1&lt;=15,IF(Y$23&gt;='様式第４（療養者名簿）  (15日以内)'!$O28,IF(Y$23&lt;='様式第４（療養者名簿）  (15日以内)'!$W28,1,0),0),0)</f>
        <v>0</v>
      </c>
      <c r="Z28" s="238">
        <f>IF(Z$23-'様式第４（療養者名簿）  (15日以内)'!$O28+1&lt;=15,IF(Z$23&gt;='様式第４（療養者名簿）  (15日以内)'!$O28,IF(Z$23&lt;='様式第４（療養者名簿）  (15日以内)'!$W28,1,0),0),0)</f>
        <v>0</v>
      </c>
      <c r="AA28" s="238">
        <f>IF(AA$23-'様式第４（療養者名簿）  (15日以内)'!$O28+1&lt;=15,IF(AA$23&gt;='様式第４（療養者名簿）  (15日以内)'!$O28,IF(AA$23&lt;='様式第４（療養者名簿）  (15日以内)'!$W28,1,0),0),0)</f>
        <v>0</v>
      </c>
      <c r="AB28" s="238">
        <f>IF(AB$23-'様式第４（療養者名簿）  (15日以内)'!$O28+1&lt;=15,IF(AB$23&gt;='様式第４（療養者名簿）  (15日以内)'!$O28,IF(AB$23&lt;='様式第４（療養者名簿）  (15日以内)'!$W28,1,0),0),0)</f>
        <v>0</v>
      </c>
      <c r="AC28" s="238">
        <f>IF(AC$23-'様式第４（療養者名簿）  (15日以内)'!$O28+1&lt;=15,IF(AC$23&gt;='様式第４（療養者名簿）  (15日以内)'!$O28,IF(AC$23&lt;='様式第４（療養者名簿）  (15日以内)'!$W28,1,0),0),0)</f>
        <v>0</v>
      </c>
      <c r="AD28" s="238">
        <f>IF(AD$23-'様式第４（療養者名簿）  (15日以内)'!$O28+1&lt;=15,IF(AD$23&gt;='様式第４（療養者名簿）  (15日以内)'!$O28,IF(AD$23&lt;='様式第４（療養者名簿）  (15日以内)'!$W28,1,0),0),0)</f>
        <v>0</v>
      </c>
      <c r="AE28" s="238">
        <f>IF(AE$23-'様式第４（療養者名簿）  (15日以内)'!$O28+1&lt;=15,IF(AE$23&gt;='様式第４（療養者名簿）  (15日以内)'!$O28,IF(AE$23&lt;='様式第４（療養者名簿）  (15日以内)'!$W28,1,0),0),0)</f>
        <v>0</v>
      </c>
      <c r="AF28" s="238">
        <f>IF(AF$23-'様式第４（療養者名簿）  (15日以内)'!$O28+1&lt;=15,IF(AF$23&gt;='様式第４（療養者名簿）  (15日以内)'!$O28,IF(AF$23&lt;='様式第４（療養者名簿）  (15日以内)'!$W28,1,0),0),0)</f>
        <v>0</v>
      </c>
      <c r="AG28" s="238">
        <f>IF(AG$23-'様式第４（療養者名簿）  (15日以内)'!$O28+1&lt;=15,IF(AG$23&gt;='様式第４（療養者名簿）  (15日以内)'!$O28,IF(AG$23&lt;='様式第４（療養者名簿）  (15日以内)'!$W28,1,0),0),0)</f>
        <v>0</v>
      </c>
      <c r="AH28" s="238">
        <f>IF(AH$23-'様式第４（療養者名簿）  (15日以内)'!$O28+1&lt;=15,IF(AH$23&gt;='様式第４（療養者名簿）  (15日以内)'!$O28,IF(AH$23&lt;='様式第４（療養者名簿）  (15日以内)'!$W28,1,0),0),0)</f>
        <v>0</v>
      </c>
      <c r="AI28" s="238">
        <f>IF(AI$23-'様式第４（療養者名簿）  (15日以内)'!$O28+1&lt;=15,IF(AI$23&gt;='様式第４（療養者名簿）  (15日以内)'!$O28,IF(AI$23&lt;='様式第４（療養者名簿）  (15日以内)'!$W28,1,0),0),0)</f>
        <v>0</v>
      </c>
      <c r="AJ28" s="238">
        <f>IF(AJ$23-'様式第４（療養者名簿）  (15日以内)'!$O28+1&lt;=15,IF(AJ$23&gt;='様式第４（療養者名簿）  (15日以内)'!$O28,IF(AJ$23&lt;='様式第４（療養者名簿）  (15日以内)'!$W28,1,0),0),0)</f>
        <v>0</v>
      </c>
      <c r="AK28" s="238">
        <f>IF(AK$23-'様式第４（療養者名簿）  (15日以内)'!$O28+1&lt;=15,IF(AK$23&gt;='様式第４（療養者名簿）  (15日以内)'!$O28,IF(AK$23&lt;='様式第４（療養者名簿）  (15日以内)'!$W28,1,0),0),0)</f>
        <v>0</v>
      </c>
      <c r="AL28" s="238">
        <f>IF(AL$23-'様式第４（療養者名簿）  (15日以内)'!$O28+1&lt;=15,IF(AL$23&gt;='様式第４（療養者名簿）  (15日以内)'!$O28,IF(AL$23&lt;='様式第４（療養者名簿）  (15日以内)'!$W28,1,0),0),0)</f>
        <v>0</v>
      </c>
      <c r="AM28" s="238">
        <f>IF(AM$23-'様式第４（療養者名簿）  (15日以内)'!$O28+1&lt;=15,IF(AM$23&gt;='様式第４（療養者名簿）  (15日以内)'!$O28,IF(AM$23&lt;='様式第４（療養者名簿）  (15日以内)'!$W28,1,0),0),0)</f>
        <v>0</v>
      </c>
      <c r="AN28" s="238">
        <f>IF(AN$23-'様式第４（療養者名簿）  (15日以内)'!$O28+1&lt;=15,IF(AN$23&gt;='様式第４（療養者名簿）  (15日以内)'!$O28,IF(AN$23&lt;='様式第４（療養者名簿）  (15日以内)'!$W28,1,0),0),0)</f>
        <v>0</v>
      </c>
      <c r="AO28" s="238">
        <f>IF(AO$23-'様式第４（療養者名簿）  (15日以内)'!$O28+1&lt;=15,IF(AO$23&gt;='様式第４（療養者名簿）  (15日以内)'!$O28,IF(AO$23&lt;='様式第４（療養者名簿）  (15日以内)'!$W28,1,0),0),0)</f>
        <v>0</v>
      </c>
      <c r="AP28" s="238">
        <f>IF(AP$23-'様式第４（療養者名簿）  (15日以内)'!$O28+1&lt;=15,IF(AP$23&gt;='様式第４（療養者名簿）  (15日以内)'!$O28,IF(AP$23&lt;='様式第４（療養者名簿）  (15日以内)'!$W28,1,0),0),0)</f>
        <v>0</v>
      </c>
      <c r="AQ28" s="238">
        <f>IF(AQ$23-'様式第４（療養者名簿）  (15日以内)'!$O28+1&lt;=15,IF(AQ$23&gt;='様式第４（療養者名簿）  (15日以内)'!$O28,IF(AQ$23&lt;='様式第４（療養者名簿）  (15日以内)'!$W28,1,0),0),0)</f>
        <v>0</v>
      </c>
      <c r="AR28" s="238">
        <f>IF(AR$23-'様式第４（療養者名簿）  (15日以内)'!$O28+1&lt;=15,IF(AR$23&gt;='様式第４（療養者名簿）  (15日以内)'!$O28,IF(AR$23&lt;='様式第４（療養者名簿）  (15日以内)'!$W28,1,0),0),0)</f>
        <v>0</v>
      </c>
      <c r="AS28" s="238">
        <f>IF(AS$23-'様式第４（療養者名簿）  (15日以内)'!$O28+1&lt;=15,IF(AS$23&gt;='様式第４（療養者名簿）  (15日以内)'!$O28,IF(AS$23&lt;='様式第４（療養者名簿）  (15日以内)'!$W28,1,0),0),0)</f>
        <v>0</v>
      </c>
      <c r="AT28" s="238">
        <f>IF(AT$23-'様式第４（療養者名簿）  (15日以内)'!$O28+1&lt;=15,IF(AT$23&gt;='様式第４（療養者名簿）  (15日以内)'!$O28,IF(AT$23&lt;='様式第４（療養者名簿）  (15日以内)'!$W28,1,0),0),0)</f>
        <v>0</v>
      </c>
      <c r="AU28" s="238">
        <f>IF(AU$23-'様式第４（療養者名簿）  (15日以内)'!$O28+1&lt;=15,IF(AU$23&gt;='様式第４（療養者名簿）  (15日以内)'!$O28,IF(AU$23&lt;='様式第４（療養者名簿）  (15日以内)'!$W28,1,0),0),0)</f>
        <v>0</v>
      </c>
      <c r="AV28" s="238">
        <f>IF(AV$23-'様式第４（療養者名簿）  (15日以内)'!$O28+1&lt;=15,IF(AV$23&gt;='様式第４（療養者名簿）  (15日以内)'!$O28,IF(AV$23&lt;='様式第４（療養者名簿）  (15日以内)'!$W28,1,0),0),0)</f>
        <v>0</v>
      </c>
      <c r="AW28" s="238">
        <f>IF(AW$23-'様式第４（療養者名簿）  (15日以内)'!$O28+1&lt;=15,IF(AW$23&gt;='様式第４（療養者名簿）  (15日以内)'!$O28,IF(AW$23&lt;='様式第４（療養者名簿）  (15日以内)'!$W28,1,0),0),0)</f>
        <v>0</v>
      </c>
      <c r="AX28" s="238">
        <f>IF(AX$23-'様式第４（療養者名簿）  (15日以内)'!$O28+1&lt;=15,IF(AX$23&gt;='様式第４（療養者名簿）  (15日以内)'!$O28,IF(AX$23&lt;='様式第４（療養者名簿）  (15日以内)'!$W28,1,0),0),0)</f>
        <v>0</v>
      </c>
      <c r="AY28" s="238">
        <f>IF(AY$23-'様式第４（療養者名簿）  (15日以内)'!$O28+1&lt;=15,IF(AY$23&gt;='様式第４（療養者名簿）  (15日以内)'!$O28,IF(AY$23&lt;='様式第４（療養者名簿）  (15日以内)'!$W28,1,0),0),0)</f>
        <v>0</v>
      </c>
      <c r="AZ28" s="238">
        <f>IF(AZ$23-'様式第４（療養者名簿）  (15日以内)'!$O28+1&lt;=15,IF(AZ$23&gt;='様式第４（療養者名簿）  (15日以内)'!$O28,IF(AZ$23&lt;='様式第４（療養者名簿）  (15日以内)'!$W28,1,0),0),0)</f>
        <v>0</v>
      </c>
      <c r="BA28" s="238">
        <f>IF(BA$23-'様式第４（療養者名簿）  (15日以内)'!$O28+1&lt;=15,IF(BA$23&gt;='様式第４（療養者名簿）  (15日以内)'!$O28,IF(BA$23&lt;='様式第４（療養者名簿）  (15日以内)'!$W28,1,0),0),0)</f>
        <v>0</v>
      </c>
      <c r="BB28" s="238">
        <f>IF(BB$23-'様式第４（療養者名簿）  (15日以内)'!$O28+1&lt;=15,IF(BB$23&gt;='様式第４（療養者名簿）  (15日以内)'!$O28,IF(BB$23&lt;='様式第４（療養者名簿）  (15日以内)'!$W28,1,0),0),0)</f>
        <v>0</v>
      </c>
      <c r="BC28" s="238">
        <f>IF(BC$23-'様式第４（療養者名簿）  (15日以内)'!$O28+1&lt;=15,IF(BC$23&gt;='様式第４（療養者名簿）  (15日以内)'!$O28,IF(BC$23&lt;='様式第４（療養者名簿）  (15日以内)'!$W28,1,0),0),0)</f>
        <v>0</v>
      </c>
      <c r="BD28" s="238">
        <f>IF(BD$23-'様式第４（療養者名簿）  (15日以内)'!$O28+1&lt;=15,IF(BD$23&gt;='様式第４（療養者名簿）  (15日以内)'!$O28,IF(BD$23&lt;='様式第４（療養者名簿）  (15日以内)'!$W28,1,0),0),0)</f>
        <v>0</v>
      </c>
      <c r="BE28" s="238">
        <f>IF(BE$23-'様式第４（療養者名簿）  (15日以内)'!$O28+1&lt;=15,IF(BE$23&gt;='様式第４（療養者名簿）  (15日以内)'!$O28,IF(BE$23&lt;='様式第４（療養者名簿）  (15日以内)'!$W28,1,0),0),0)</f>
        <v>0</v>
      </c>
      <c r="BF28" s="238">
        <f>IF(BF$23-'様式第４（療養者名簿）  (15日以内)'!$O28+1&lt;=15,IF(BF$23&gt;='様式第４（療養者名簿）  (15日以内)'!$O28,IF(BF$23&lt;='様式第４（療養者名簿）  (15日以内)'!$W28,1,0),0),0)</f>
        <v>0</v>
      </c>
      <c r="BG28" s="238">
        <f>IF(BG$23-'様式第４（療養者名簿）  (15日以内)'!$O28+1&lt;=15,IF(BG$23&gt;='様式第４（療養者名簿）  (15日以内)'!$O28,IF(BG$23&lt;='様式第４（療養者名簿）  (15日以内)'!$W28,1,0),0),0)</f>
        <v>0</v>
      </c>
      <c r="BH28" s="238">
        <f>IF(BH$23-'様式第４（療養者名簿）  (15日以内)'!$O28+1&lt;=15,IF(BH$23&gt;='様式第４（療養者名簿）  (15日以内)'!$O28,IF(BH$23&lt;='様式第４（療養者名簿）  (15日以内)'!$W28,1,0),0),0)</f>
        <v>0</v>
      </c>
      <c r="BI28" s="238">
        <f>IF(BI$23-'様式第４（療養者名簿）  (15日以内)'!$O28+1&lt;=15,IF(BI$23&gt;='様式第４（療養者名簿）  (15日以内)'!$O28,IF(BI$23&lt;='様式第４（療養者名簿）  (15日以内)'!$W28,1,0),0),0)</f>
        <v>0</v>
      </c>
      <c r="BJ28" s="238">
        <f>IF(BJ$23-'様式第４（療養者名簿）  (15日以内)'!$O28+1&lt;=15,IF(BJ$23&gt;='様式第４（療養者名簿）  (15日以内)'!$O28,IF(BJ$23&lt;='様式第４（療養者名簿）  (15日以内)'!$W28,1,0),0),0)</f>
        <v>0</v>
      </c>
      <c r="BK28" s="238">
        <f>IF(BK$23-'様式第４（療養者名簿）  (15日以内)'!$O28+1&lt;=15,IF(BK$23&gt;='様式第４（療養者名簿）  (15日以内)'!$O28,IF(BK$23&lt;='様式第４（療養者名簿）  (15日以内)'!$W28,1,0),0),0)</f>
        <v>0</v>
      </c>
      <c r="BL28" s="238">
        <f>IF(BL$23-'様式第４（療養者名簿）  (15日以内)'!$O28+1&lt;=15,IF(BL$23&gt;='様式第４（療養者名簿）  (15日以内)'!$O28,IF(BL$23&lt;='様式第４（療養者名簿）  (15日以内)'!$W28,1,0),0),0)</f>
        <v>0</v>
      </c>
      <c r="BM28" s="238">
        <f>IF(BM$23-'様式第４（療養者名簿）  (15日以内)'!$O28+1&lt;=15,IF(BM$23&gt;='様式第４（療養者名簿）  (15日以内)'!$O28,IF(BM$23&lt;='様式第４（療養者名簿）  (15日以内)'!$W28,1,0),0),0)</f>
        <v>0</v>
      </c>
      <c r="BN28" s="238">
        <f>IF(BN$23-'様式第４（療養者名簿）  (15日以内)'!$O28+1&lt;=15,IF(BN$23&gt;='様式第４（療養者名簿）  (15日以内)'!$O28,IF(BN$23&lt;='様式第４（療養者名簿）  (15日以内)'!$W28,1,0),0),0)</f>
        <v>0</v>
      </c>
      <c r="BO28" s="238">
        <f>IF(BO$23-'様式第４（療養者名簿）  (15日以内)'!$O28+1&lt;=15,IF(BO$23&gt;='様式第４（療養者名簿）  (15日以内)'!$O28,IF(BO$23&lt;='様式第４（療養者名簿）  (15日以内)'!$W28,1,0),0),0)</f>
        <v>0</v>
      </c>
      <c r="BP28" s="238">
        <f>IF(BP$23-'様式第４（療養者名簿）  (15日以内)'!$O28+1&lt;=15,IF(BP$23&gt;='様式第４（療養者名簿）  (15日以内)'!$O28,IF(BP$23&lt;='様式第４（療養者名簿）  (15日以内)'!$W28,1,0),0),0)</f>
        <v>0</v>
      </c>
      <c r="BQ28" s="238">
        <f>IF(BQ$23-'様式第４（療養者名簿）  (15日以内)'!$O28+1&lt;=15,IF(BQ$23&gt;='様式第４（療養者名簿）  (15日以内)'!$O28,IF(BQ$23&lt;='様式第４（療養者名簿）  (15日以内)'!$W28,1,0),0),0)</f>
        <v>0</v>
      </c>
      <c r="BR28" s="238">
        <f>IF(BR$23-'様式第４（療養者名簿）  (15日以内)'!$O28+1&lt;=15,IF(BR$23&gt;='様式第４（療養者名簿）  (15日以内)'!$O28,IF(BR$23&lt;='様式第４（療養者名簿）  (15日以内)'!$W28,1,0),0),0)</f>
        <v>0</v>
      </c>
      <c r="BS28" s="238">
        <f>IF(BS$23-'様式第４（療養者名簿）  (15日以内)'!$O28+1&lt;=15,IF(BS$23&gt;='様式第４（療養者名簿）  (15日以内)'!$O28,IF(BS$23&lt;='様式第４（療養者名簿）  (15日以内)'!$W28,1,0),0),0)</f>
        <v>0</v>
      </c>
    </row>
    <row r="29" spans="1:72" s="41" customFormat="1" ht="41.95" customHeight="1">
      <c r="A29" s="240">
        <f>'様式第４（療養者名簿）  (15日以内)'!C29</f>
        <v>0</v>
      </c>
      <c r="B29" s="238">
        <f>IF(B$23-'様式第４（療養者名簿）  (15日以内)'!$O29+1&lt;=15,IF(B$23&gt;='様式第４（療養者名簿）  (15日以内)'!$O29,IF(B$23&lt;='様式第４（療養者名簿）  (15日以内)'!$W29,1,0),0),0)</f>
        <v>0</v>
      </c>
      <c r="C29" s="238">
        <f>IF(C$23-'様式第４（療養者名簿）  (15日以内)'!$O29+1&lt;=15,IF(C$23&gt;='様式第４（療養者名簿）  (15日以内)'!$O29,IF(C$23&lt;='様式第４（療養者名簿）  (15日以内)'!$W29,1,0),0),0)</f>
        <v>0</v>
      </c>
      <c r="D29" s="238">
        <f>IF(D$23-'様式第４（療養者名簿）  (15日以内)'!$O29+1&lt;=15,IF(D$23&gt;='様式第４（療養者名簿）  (15日以内)'!$O29,IF(D$23&lt;='様式第４（療養者名簿）  (15日以内)'!$W29,1,0),0),0)</f>
        <v>0</v>
      </c>
      <c r="E29" s="238">
        <f>IF(E$23-'様式第４（療養者名簿）  (15日以内)'!$O29+1&lt;=15,IF(E$23&gt;='様式第４（療養者名簿）  (15日以内)'!$O29,IF(E$23&lt;='様式第４（療養者名簿）  (15日以内)'!$W29,1,0),0),0)</f>
        <v>0</v>
      </c>
      <c r="F29" s="238">
        <f>IF(F$23-'様式第４（療養者名簿）  (15日以内)'!$O29+1&lt;=15,IF(F$23&gt;='様式第４（療養者名簿）  (15日以内)'!$O29,IF(F$23&lt;='様式第４（療養者名簿）  (15日以内)'!$W29,1,0),0),0)</f>
        <v>0</v>
      </c>
      <c r="G29" s="238">
        <f>IF(G$23-'様式第４（療養者名簿）  (15日以内)'!$O29+1&lt;=15,IF(G$23&gt;='様式第４（療養者名簿）  (15日以内)'!$O29,IF(G$23&lt;='様式第４（療養者名簿）  (15日以内)'!$W29,1,0),0),0)</f>
        <v>0</v>
      </c>
      <c r="H29" s="238">
        <f>IF(H$23-'様式第４（療養者名簿）  (15日以内)'!$O29+1&lt;=15,IF(H$23&gt;='様式第４（療養者名簿）  (15日以内)'!$O29,IF(H$23&lt;='様式第４（療養者名簿）  (15日以内)'!$W29,1,0),0),0)</f>
        <v>0</v>
      </c>
      <c r="I29" s="238">
        <f>IF(I$23-'様式第４（療養者名簿）  (15日以内)'!$O29+1&lt;=15,IF(I$23&gt;='様式第４（療養者名簿）  (15日以内)'!$O29,IF(I$23&lt;='様式第４（療養者名簿）  (15日以内)'!$W29,1,0),0),0)</f>
        <v>0</v>
      </c>
      <c r="J29" s="238">
        <f>IF(J$23-'様式第４（療養者名簿）  (15日以内)'!$O29+1&lt;=15,IF(J$23&gt;='様式第４（療養者名簿）  (15日以内)'!$O29,IF(J$23&lt;='様式第４（療養者名簿）  (15日以内)'!$W29,1,0),0),0)</f>
        <v>0</v>
      </c>
      <c r="K29" s="238">
        <f>IF(K$23-'様式第４（療養者名簿）  (15日以内)'!$O29+1&lt;=15,IF(K$23&gt;='様式第４（療養者名簿）  (15日以内)'!$O29,IF(K$23&lt;='様式第４（療養者名簿）  (15日以内)'!$W29,1,0),0),0)</f>
        <v>0</v>
      </c>
      <c r="L29" s="238">
        <f>IF(L$23-'様式第４（療養者名簿）  (15日以内)'!$O29+1&lt;=15,IF(L$23&gt;='様式第４（療養者名簿）  (15日以内)'!$O29,IF(L$23&lt;='様式第４（療養者名簿）  (15日以内)'!$W29,1,0),0),0)</f>
        <v>0</v>
      </c>
      <c r="M29" s="238">
        <f>IF(M$23-'様式第４（療養者名簿）  (15日以内)'!$O29+1&lt;=15,IF(M$23&gt;='様式第４（療養者名簿）  (15日以内)'!$O29,IF(M$23&lt;='様式第４（療養者名簿）  (15日以内)'!$W29,1,0),0),0)</f>
        <v>0</v>
      </c>
      <c r="N29" s="238">
        <f>IF(N$23-'様式第４（療養者名簿）  (15日以内)'!$O29+1&lt;=15,IF(N$23&gt;='様式第４（療養者名簿）  (15日以内)'!$O29,IF(N$23&lt;='様式第４（療養者名簿）  (15日以内)'!$W29,1,0),0),0)</f>
        <v>0</v>
      </c>
      <c r="O29" s="238">
        <f>IF(O$23-'様式第４（療養者名簿）  (15日以内)'!$O29+1&lt;=15,IF(O$23&gt;='様式第４（療養者名簿）  (15日以内)'!$O29,IF(O$23&lt;='様式第４（療養者名簿）  (15日以内)'!$W29,1,0),0),0)</f>
        <v>0</v>
      </c>
      <c r="P29" s="238">
        <f>IF(P$23-'様式第４（療養者名簿）  (15日以内)'!$O29+1&lt;=15,IF(P$23&gt;='様式第４（療養者名簿）  (15日以内)'!$O29,IF(P$23&lt;='様式第４（療養者名簿）  (15日以内)'!$W29,1,0),0),0)</f>
        <v>0</v>
      </c>
      <c r="Q29" s="238">
        <f>IF(Q$23-'様式第４（療養者名簿）  (15日以内)'!$O29+1&lt;=15,IF(Q$23&gt;='様式第４（療養者名簿）  (15日以内)'!$O29,IF(Q$23&lt;='様式第４（療養者名簿）  (15日以内)'!$W29,1,0),0),0)</f>
        <v>0</v>
      </c>
      <c r="R29" s="238">
        <f>IF(R$23-'様式第４（療養者名簿）  (15日以内)'!$O29+1&lt;=15,IF(R$23&gt;='様式第４（療養者名簿）  (15日以内)'!$O29,IF(R$23&lt;='様式第４（療養者名簿）  (15日以内)'!$W29,1,0),0),0)</f>
        <v>0</v>
      </c>
      <c r="S29" s="238">
        <f>IF(S$23-'様式第４（療養者名簿）  (15日以内)'!$O29+1&lt;=15,IF(S$23&gt;='様式第４（療養者名簿）  (15日以内)'!$O29,IF(S$23&lt;='様式第４（療養者名簿）  (15日以内)'!$W29,1,0),0),0)</f>
        <v>0</v>
      </c>
      <c r="T29" s="238">
        <f>IF(T$23-'様式第４（療養者名簿）  (15日以内)'!$O29+1&lt;=15,IF(T$23&gt;='様式第４（療養者名簿）  (15日以内)'!$O29,IF(T$23&lt;='様式第４（療養者名簿）  (15日以内)'!$W29,1,0),0),0)</f>
        <v>0</v>
      </c>
      <c r="U29" s="238">
        <f>IF(U$23-'様式第４（療養者名簿）  (15日以内)'!$O29+1&lt;=15,IF(U$23&gt;='様式第４（療養者名簿）  (15日以内)'!$O29,IF(U$23&lt;='様式第４（療養者名簿）  (15日以内)'!$W29,1,0),0),0)</f>
        <v>0</v>
      </c>
      <c r="V29" s="238">
        <f>IF(V$23-'様式第４（療養者名簿）  (15日以内)'!$O29+1&lt;=15,IF(V$23&gt;='様式第４（療養者名簿）  (15日以内)'!$O29,IF(V$23&lt;='様式第４（療養者名簿）  (15日以内)'!$W29,1,0),0),0)</f>
        <v>0</v>
      </c>
      <c r="W29" s="238">
        <f>IF(W$23-'様式第４（療養者名簿）  (15日以内)'!$O29+1&lt;=15,IF(W$23&gt;='様式第４（療養者名簿）  (15日以内)'!$O29,IF(W$23&lt;='様式第４（療養者名簿）  (15日以内)'!$W29,1,0),0),0)</f>
        <v>0</v>
      </c>
      <c r="X29" s="238">
        <f>IF(X$23-'様式第４（療養者名簿）  (15日以内)'!$O29+1&lt;=15,IF(X$23&gt;='様式第４（療養者名簿）  (15日以内)'!$O29,IF(X$23&lt;='様式第４（療養者名簿）  (15日以内)'!$W29,1,0),0),0)</f>
        <v>0</v>
      </c>
      <c r="Y29" s="238">
        <f>IF(Y$23-'様式第４（療養者名簿）  (15日以内)'!$O29+1&lt;=15,IF(Y$23&gt;='様式第４（療養者名簿）  (15日以内)'!$O29,IF(Y$23&lt;='様式第４（療養者名簿）  (15日以内)'!$W29,1,0),0),0)</f>
        <v>0</v>
      </c>
      <c r="Z29" s="238">
        <f>IF(Z$23-'様式第４（療養者名簿）  (15日以内)'!$O29+1&lt;=15,IF(Z$23&gt;='様式第４（療養者名簿）  (15日以内)'!$O29,IF(Z$23&lt;='様式第４（療養者名簿）  (15日以内)'!$W29,1,0),0),0)</f>
        <v>0</v>
      </c>
      <c r="AA29" s="238">
        <f>IF(AA$23-'様式第４（療養者名簿）  (15日以内)'!$O29+1&lt;=15,IF(AA$23&gt;='様式第４（療養者名簿）  (15日以内)'!$O29,IF(AA$23&lt;='様式第４（療養者名簿）  (15日以内)'!$W29,1,0),0),0)</f>
        <v>0</v>
      </c>
      <c r="AB29" s="238">
        <f>IF(AB$23-'様式第４（療養者名簿）  (15日以内)'!$O29+1&lt;=15,IF(AB$23&gt;='様式第４（療養者名簿）  (15日以内)'!$O29,IF(AB$23&lt;='様式第４（療養者名簿）  (15日以内)'!$W29,1,0),0),0)</f>
        <v>0</v>
      </c>
      <c r="AC29" s="238">
        <f>IF(AC$23-'様式第４（療養者名簿）  (15日以内)'!$O29+1&lt;=15,IF(AC$23&gt;='様式第４（療養者名簿）  (15日以内)'!$O29,IF(AC$23&lt;='様式第４（療養者名簿）  (15日以内)'!$W29,1,0),0),0)</f>
        <v>0</v>
      </c>
      <c r="AD29" s="238">
        <f>IF(AD$23-'様式第４（療養者名簿）  (15日以内)'!$O29+1&lt;=15,IF(AD$23&gt;='様式第４（療養者名簿）  (15日以内)'!$O29,IF(AD$23&lt;='様式第４（療養者名簿）  (15日以内)'!$W29,1,0),0),0)</f>
        <v>0</v>
      </c>
      <c r="AE29" s="238">
        <f>IF(AE$23-'様式第４（療養者名簿）  (15日以内)'!$O29+1&lt;=15,IF(AE$23&gt;='様式第４（療養者名簿）  (15日以内)'!$O29,IF(AE$23&lt;='様式第４（療養者名簿）  (15日以内)'!$W29,1,0),0),0)</f>
        <v>0</v>
      </c>
      <c r="AF29" s="238">
        <f>IF(AF$23-'様式第４（療養者名簿）  (15日以内)'!$O29+1&lt;=15,IF(AF$23&gt;='様式第４（療養者名簿）  (15日以内)'!$O29,IF(AF$23&lt;='様式第４（療養者名簿）  (15日以内)'!$W29,1,0),0),0)</f>
        <v>0</v>
      </c>
      <c r="AG29" s="238">
        <f>IF(AG$23-'様式第４（療養者名簿）  (15日以内)'!$O29+1&lt;=15,IF(AG$23&gt;='様式第４（療養者名簿）  (15日以内)'!$O29,IF(AG$23&lt;='様式第４（療養者名簿）  (15日以内)'!$W29,1,0),0),0)</f>
        <v>0</v>
      </c>
      <c r="AH29" s="238">
        <f>IF(AH$23-'様式第４（療養者名簿）  (15日以内)'!$O29+1&lt;=15,IF(AH$23&gt;='様式第４（療養者名簿）  (15日以内)'!$O29,IF(AH$23&lt;='様式第４（療養者名簿）  (15日以内)'!$W29,1,0),0),0)</f>
        <v>0</v>
      </c>
      <c r="AI29" s="238">
        <f>IF(AI$23-'様式第４（療養者名簿）  (15日以内)'!$O29+1&lt;=15,IF(AI$23&gt;='様式第４（療養者名簿）  (15日以内)'!$O29,IF(AI$23&lt;='様式第４（療養者名簿）  (15日以内)'!$W29,1,0),0),0)</f>
        <v>0</v>
      </c>
      <c r="AJ29" s="238">
        <f>IF(AJ$23-'様式第４（療養者名簿）  (15日以内)'!$O29+1&lt;=15,IF(AJ$23&gt;='様式第４（療養者名簿）  (15日以内)'!$O29,IF(AJ$23&lt;='様式第４（療養者名簿）  (15日以内)'!$W29,1,0),0),0)</f>
        <v>0</v>
      </c>
      <c r="AK29" s="238">
        <f>IF(AK$23-'様式第４（療養者名簿）  (15日以内)'!$O29+1&lt;=15,IF(AK$23&gt;='様式第４（療養者名簿）  (15日以内)'!$O29,IF(AK$23&lt;='様式第４（療養者名簿）  (15日以内)'!$W29,1,0),0),0)</f>
        <v>0</v>
      </c>
      <c r="AL29" s="238">
        <f>IF(AL$23-'様式第４（療養者名簿）  (15日以内)'!$O29+1&lt;=15,IF(AL$23&gt;='様式第４（療養者名簿）  (15日以内)'!$O29,IF(AL$23&lt;='様式第４（療養者名簿）  (15日以内)'!$W29,1,0),0),0)</f>
        <v>0</v>
      </c>
      <c r="AM29" s="238">
        <f>IF(AM$23-'様式第４（療養者名簿）  (15日以内)'!$O29+1&lt;=15,IF(AM$23&gt;='様式第４（療養者名簿）  (15日以内)'!$O29,IF(AM$23&lt;='様式第４（療養者名簿）  (15日以内)'!$W29,1,0),0),0)</f>
        <v>0</v>
      </c>
      <c r="AN29" s="238">
        <f>IF(AN$23-'様式第４（療養者名簿）  (15日以内)'!$O29+1&lt;=15,IF(AN$23&gt;='様式第４（療養者名簿）  (15日以内)'!$O29,IF(AN$23&lt;='様式第４（療養者名簿）  (15日以内)'!$W29,1,0),0),0)</f>
        <v>0</v>
      </c>
      <c r="AO29" s="238">
        <f>IF(AO$23-'様式第４（療養者名簿）  (15日以内)'!$O29+1&lt;=15,IF(AO$23&gt;='様式第４（療養者名簿）  (15日以内)'!$O29,IF(AO$23&lt;='様式第４（療養者名簿）  (15日以内)'!$W29,1,0),0),0)</f>
        <v>0</v>
      </c>
      <c r="AP29" s="238">
        <f>IF(AP$23-'様式第４（療養者名簿）  (15日以内)'!$O29+1&lt;=15,IF(AP$23&gt;='様式第４（療養者名簿）  (15日以内)'!$O29,IF(AP$23&lt;='様式第４（療養者名簿）  (15日以内)'!$W29,1,0),0),0)</f>
        <v>0</v>
      </c>
      <c r="AQ29" s="238">
        <f>IF(AQ$23-'様式第４（療養者名簿）  (15日以内)'!$O29+1&lt;=15,IF(AQ$23&gt;='様式第４（療養者名簿）  (15日以内)'!$O29,IF(AQ$23&lt;='様式第４（療養者名簿）  (15日以内)'!$W29,1,0),0),0)</f>
        <v>0</v>
      </c>
      <c r="AR29" s="238">
        <f>IF(AR$23-'様式第４（療養者名簿）  (15日以内)'!$O29+1&lt;=15,IF(AR$23&gt;='様式第４（療養者名簿）  (15日以内)'!$O29,IF(AR$23&lt;='様式第４（療養者名簿）  (15日以内)'!$W29,1,0),0),0)</f>
        <v>0</v>
      </c>
      <c r="AS29" s="238">
        <f>IF(AS$23-'様式第４（療養者名簿）  (15日以内)'!$O29+1&lt;=15,IF(AS$23&gt;='様式第４（療養者名簿）  (15日以内)'!$O29,IF(AS$23&lt;='様式第４（療養者名簿）  (15日以内)'!$W29,1,0),0),0)</f>
        <v>0</v>
      </c>
      <c r="AT29" s="238">
        <f>IF(AT$23-'様式第４（療養者名簿）  (15日以内)'!$O29+1&lt;=15,IF(AT$23&gt;='様式第４（療養者名簿）  (15日以内)'!$O29,IF(AT$23&lt;='様式第４（療養者名簿）  (15日以内)'!$W29,1,0),0),0)</f>
        <v>0</v>
      </c>
      <c r="AU29" s="238">
        <f>IF(AU$23-'様式第４（療養者名簿）  (15日以内)'!$O29+1&lt;=15,IF(AU$23&gt;='様式第４（療養者名簿）  (15日以内)'!$O29,IF(AU$23&lt;='様式第４（療養者名簿）  (15日以内)'!$W29,1,0),0),0)</f>
        <v>0</v>
      </c>
      <c r="AV29" s="238">
        <f>IF(AV$23-'様式第４（療養者名簿）  (15日以内)'!$O29+1&lt;=15,IF(AV$23&gt;='様式第４（療養者名簿）  (15日以内)'!$O29,IF(AV$23&lt;='様式第４（療養者名簿）  (15日以内)'!$W29,1,0),0),0)</f>
        <v>0</v>
      </c>
      <c r="AW29" s="238">
        <f>IF(AW$23-'様式第４（療養者名簿）  (15日以内)'!$O29+1&lt;=15,IF(AW$23&gt;='様式第４（療養者名簿）  (15日以内)'!$O29,IF(AW$23&lt;='様式第４（療養者名簿）  (15日以内)'!$W29,1,0),0),0)</f>
        <v>0</v>
      </c>
      <c r="AX29" s="238">
        <f>IF(AX$23-'様式第４（療養者名簿）  (15日以内)'!$O29+1&lt;=15,IF(AX$23&gt;='様式第４（療養者名簿）  (15日以内)'!$O29,IF(AX$23&lt;='様式第４（療養者名簿）  (15日以内)'!$W29,1,0),0),0)</f>
        <v>0</v>
      </c>
      <c r="AY29" s="238">
        <f>IF(AY$23-'様式第４（療養者名簿）  (15日以内)'!$O29+1&lt;=15,IF(AY$23&gt;='様式第４（療養者名簿）  (15日以内)'!$O29,IF(AY$23&lt;='様式第４（療養者名簿）  (15日以内)'!$W29,1,0),0),0)</f>
        <v>0</v>
      </c>
      <c r="AZ29" s="238">
        <f>IF(AZ$23-'様式第４（療養者名簿）  (15日以内)'!$O29+1&lt;=15,IF(AZ$23&gt;='様式第４（療養者名簿）  (15日以内)'!$O29,IF(AZ$23&lt;='様式第４（療養者名簿）  (15日以内)'!$W29,1,0),0),0)</f>
        <v>0</v>
      </c>
      <c r="BA29" s="238">
        <f>IF(BA$23-'様式第４（療養者名簿）  (15日以内)'!$O29+1&lt;=15,IF(BA$23&gt;='様式第４（療養者名簿）  (15日以内)'!$O29,IF(BA$23&lt;='様式第４（療養者名簿）  (15日以内)'!$W29,1,0),0),0)</f>
        <v>0</v>
      </c>
      <c r="BB29" s="238">
        <f>IF(BB$23-'様式第４（療養者名簿）  (15日以内)'!$O29+1&lt;=15,IF(BB$23&gt;='様式第４（療養者名簿）  (15日以内)'!$O29,IF(BB$23&lt;='様式第４（療養者名簿）  (15日以内)'!$W29,1,0),0),0)</f>
        <v>0</v>
      </c>
      <c r="BC29" s="238">
        <f>IF(BC$23-'様式第４（療養者名簿）  (15日以内)'!$O29+1&lt;=15,IF(BC$23&gt;='様式第４（療養者名簿）  (15日以内)'!$O29,IF(BC$23&lt;='様式第４（療養者名簿）  (15日以内)'!$W29,1,0),0),0)</f>
        <v>0</v>
      </c>
      <c r="BD29" s="238">
        <f>IF(BD$23-'様式第４（療養者名簿）  (15日以内)'!$O29+1&lt;=15,IF(BD$23&gt;='様式第４（療養者名簿）  (15日以内)'!$O29,IF(BD$23&lt;='様式第４（療養者名簿）  (15日以内)'!$W29,1,0),0),0)</f>
        <v>0</v>
      </c>
      <c r="BE29" s="238">
        <f>IF(BE$23-'様式第４（療養者名簿）  (15日以内)'!$O29+1&lt;=15,IF(BE$23&gt;='様式第４（療養者名簿）  (15日以内)'!$O29,IF(BE$23&lt;='様式第４（療養者名簿）  (15日以内)'!$W29,1,0),0),0)</f>
        <v>0</v>
      </c>
      <c r="BF29" s="238">
        <f>IF(BF$23-'様式第４（療養者名簿）  (15日以内)'!$O29+1&lt;=15,IF(BF$23&gt;='様式第４（療養者名簿）  (15日以内)'!$O29,IF(BF$23&lt;='様式第４（療養者名簿）  (15日以内)'!$W29,1,0),0),0)</f>
        <v>0</v>
      </c>
      <c r="BG29" s="238">
        <f>IF(BG$23-'様式第４（療養者名簿）  (15日以内)'!$O29+1&lt;=15,IF(BG$23&gt;='様式第４（療養者名簿）  (15日以内)'!$O29,IF(BG$23&lt;='様式第４（療養者名簿）  (15日以内)'!$W29,1,0),0),0)</f>
        <v>0</v>
      </c>
      <c r="BH29" s="238">
        <f>IF(BH$23-'様式第４（療養者名簿）  (15日以内)'!$O29+1&lt;=15,IF(BH$23&gt;='様式第４（療養者名簿）  (15日以内)'!$O29,IF(BH$23&lt;='様式第４（療養者名簿）  (15日以内)'!$W29,1,0),0),0)</f>
        <v>0</v>
      </c>
      <c r="BI29" s="238">
        <f>IF(BI$23-'様式第４（療養者名簿）  (15日以内)'!$O29+1&lt;=15,IF(BI$23&gt;='様式第４（療養者名簿）  (15日以内)'!$O29,IF(BI$23&lt;='様式第４（療養者名簿）  (15日以内)'!$W29,1,0),0),0)</f>
        <v>0</v>
      </c>
      <c r="BJ29" s="238">
        <f>IF(BJ$23-'様式第４（療養者名簿）  (15日以内)'!$O29+1&lt;=15,IF(BJ$23&gt;='様式第４（療養者名簿）  (15日以内)'!$O29,IF(BJ$23&lt;='様式第４（療養者名簿）  (15日以内)'!$W29,1,0),0),0)</f>
        <v>0</v>
      </c>
      <c r="BK29" s="238">
        <f>IF(BK$23-'様式第４（療養者名簿）  (15日以内)'!$O29+1&lt;=15,IF(BK$23&gt;='様式第４（療養者名簿）  (15日以内)'!$O29,IF(BK$23&lt;='様式第４（療養者名簿）  (15日以内)'!$W29,1,0),0),0)</f>
        <v>0</v>
      </c>
      <c r="BL29" s="238">
        <f>IF(BL$23-'様式第４（療養者名簿）  (15日以内)'!$O29+1&lt;=15,IF(BL$23&gt;='様式第４（療養者名簿）  (15日以内)'!$O29,IF(BL$23&lt;='様式第４（療養者名簿）  (15日以内)'!$W29,1,0),0),0)</f>
        <v>0</v>
      </c>
      <c r="BM29" s="238">
        <f>IF(BM$23-'様式第４（療養者名簿）  (15日以内)'!$O29+1&lt;=15,IF(BM$23&gt;='様式第４（療養者名簿）  (15日以内)'!$O29,IF(BM$23&lt;='様式第４（療養者名簿）  (15日以内)'!$W29,1,0),0),0)</f>
        <v>0</v>
      </c>
      <c r="BN29" s="238">
        <f>IF(BN$23-'様式第４（療養者名簿）  (15日以内)'!$O29+1&lt;=15,IF(BN$23&gt;='様式第４（療養者名簿）  (15日以内)'!$O29,IF(BN$23&lt;='様式第４（療養者名簿）  (15日以内)'!$W29,1,0),0),0)</f>
        <v>0</v>
      </c>
      <c r="BO29" s="238">
        <f>IF(BO$23-'様式第４（療養者名簿）  (15日以内)'!$O29+1&lt;=15,IF(BO$23&gt;='様式第４（療養者名簿）  (15日以内)'!$O29,IF(BO$23&lt;='様式第４（療養者名簿）  (15日以内)'!$W29,1,0),0),0)</f>
        <v>0</v>
      </c>
      <c r="BP29" s="238">
        <f>IF(BP$23-'様式第４（療養者名簿）  (15日以内)'!$O29+1&lt;=15,IF(BP$23&gt;='様式第４（療養者名簿）  (15日以内)'!$O29,IF(BP$23&lt;='様式第４（療養者名簿）  (15日以内)'!$W29,1,0),0),0)</f>
        <v>0</v>
      </c>
      <c r="BQ29" s="238">
        <f>IF(BQ$23-'様式第４（療養者名簿）  (15日以内)'!$O29+1&lt;=15,IF(BQ$23&gt;='様式第４（療養者名簿）  (15日以内)'!$O29,IF(BQ$23&lt;='様式第４（療養者名簿）  (15日以内)'!$W29,1,0),0),0)</f>
        <v>0</v>
      </c>
      <c r="BR29" s="238">
        <f>IF(BR$23-'様式第４（療養者名簿）  (15日以内)'!$O29+1&lt;=15,IF(BR$23&gt;='様式第４（療養者名簿）  (15日以内)'!$O29,IF(BR$23&lt;='様式第４（療養者名簿）  (15日以内)'!$W29,1,0),0),0)</f>
        <v>0</v>
      </c>
      <c r="BS29" s="238">
        <f>IF(BS$23-'様式第４（療養者名簿）  (15日以内)'!$O29+1&lt;=15,IF(BS$23&gt;='様式第４（療養者名簿）  (15日以内)'!$O29,IF(BS$23&lt;='様式第４（療養者名簿）  (15日以内)'!$W29,1,0),0),0)</f>
        <v>0</v>
      </c>
    </row>
    <row r="30" spans="1:72" s="41" customFormat="1" ht="41.95" customHeight="1">
      <c r="A30" s="240">
        <f>'様式第４（療養者名簿）  (15日以内)'!C30</f>
        <v>0</v>
      </c>
      <c r="B30" s="238">
        <f>IF(B$23-'様式第４（療養者名簿）  (15日以内)'!$O30+1&lt;=15,IF(B$23&gt;='様式第４（療養者名簿）  (15日以内)'!$O30,IF(B$23&lt;='様式第４（療養者名簿）  (15日以内)'!$W30,1,0),0),0)</f>
        <v>0</v>
      </c>
      <c r="C30" s="238">
        <f>IF(C$23-'様式第４（療養者名簿）  (15日以内)'!$O30+1&lt;=15,IF(C$23&gt;='様式第４（療養者名簿）  (15日以内)'!$O30,IF(C$23&lt;='様式第４（療養者名簿）  (15日以内)'!$W30,1,0),0),0)</f>
        <v>0</v>
      </c>
      <c r="D30" s="238">
        <f>IF(D$23-'様式第４（療養者名簿）  (15日以内)'!$O30+1&lt;=15,IF(D$23&gt;='様式第４（療養者名簿）  (15日以内)'!$O30,IF(D$23&lt;='様式第４（療養者名簿）  (15日以内)'!$W30,1,0),0),0)</f>
        <v>0</v>
      </c>
      <c r="E30" s="238">
        <f>IF(E$23-'様式第４（療養者名簿）  (15日以内)'!$O30+1&lt;=15,IF(E$23&gt;='様式第４（療養者名簿）  (15日以内)'!$O30,IF(E$23&lt;='様式第４（療養者名簿）  (15日以内)'!$W30,1,0),0),0)</f>
        <v>0</v>
      </c>
      <c r="F30" s="238">
        <f>IF(F$23-'様式第４（療養者名簿）  (15日以内)'!$O30+1&lt;=15,IF(F$23&gt;='様式第４（療養者名簿）  (15日以内)'!$O30,IF(F$23&lt;='様式第４（療養者名簿）  (15日以内)'!$W30,1,0),0),0)</f>
        <v>0</v>
      </c>
      <c r="G30" s="238">
        <f>IF(G$23-'様式第４（療養者名簿）  (15日以内)'!$O30+1&lt;=15,IF(G$23&gt;='様式第４（療養者名簿）  (15日以内)'!$O30,IF(G$23&lt;='様式第４（療養者名簿）  (15日以内)'!$W30,1,0),0),0)</f>
        <v>0</v>
      </c>
      <c r="H30" s="238">
        <f>IF(H$23-'様式第４（療養者名簿）  (15日以内)'!$O30+1&lt;=15,IF(H$23&gt;='様式第４（療養者名簿）  (15日以内)'!$O30,IF(H$23&lt;='様式第４（療養者名簿）  (15日以内)'!$W30,1,0),0),0)</f>
        <v>0</v>
      </c>
      <c r="I30" s="238">
        <f>IF(I$23-'様式第４（療養者名簿）  (15日以内)'!$O30+1&lt;=15,IF(I$23&gt;='様式第４（療養者名簿）  (15日以内)'!$O30,IF(I$23&lt;='様式第４（療養者名簿）  (15日以内)'!$W30,1,0),0),0)</f>
        <v>0</v>
      </c>
      <c r="J30" s="238">
        <f>IF(J$23-'様式第４（療養者名簿）  (15日以内)'!$O30+1&lt;=15,IF(J$23&gt;='様式第４（療養者名簿）  (15日以内)'!$O30,IF(J$23&lt;='様式第４（療養者名簿）  (15日以内)'!$W30,1,0),0),0)</f>
        <v>0</v>
      </c>
      <c r="K30" s="238">
        <f>IF(K$23-'様式第４（療養者名簿）  (15日以内)'!$O30+1&lt;=15,IF(K$23&gt;='様式第４（療養者名簿）  (15日以内)'!$O30,IF(K$23&lt;='様式第４（療養者名簿）  (15日以内)'!$W30,1,0),0),0)</f>
        <v>0</v>
      </c>
      <c r="L30" s="238">
        <f>IF(L$23-'様式第４（療養者名簿）  (15日以内)'!$O30+1&lt;=15,IF(L$23&gt;='様式第４（療養者名簿）  (15日以内)'!$O30,IF(L$23&lt;='様式第４（療養者名簿）  (15日以内)'!$W30,1,0),0),0)</f>
        <v>0</v>
      </c>
      <c r="M30" s="238">
        <f>IF(M$23-'様式第４（療養者名簿）  (15日以内)'!$O30+1&lt;=15,IF(M$23&gt;='様式第４（療養者名簿）  (15日以内)'!$O30,IF(M$23&lt;='様式第４（療養者名簿）  (15日以内)'!$W30,1,0),0),0)</f>
        <v>0</v>
      </c>
      <c r="N30" s="238">
        <f>IF(N$23-'様式第４（療養者名簿）  (15日以内)'!$O30+1&lt;=15,IF(N$23&gt;='様式第４（療養者名簿）  (15日以内)'!$O30,IF(N$23&lt;='様式第４（療養者名簿）  (15日以内)'!$W30,1,0),0),0)</f>
        <v>0</v>
      </c>
      <c r="O30" s="238">
        <f>IF(O$23-'様式第４（療養者名簿）  (15日以内)'!$O30+1&lt;=15,IF(O$23&gt;='様式第４（療養者名簿）  (15日以内)'!$O30,IF(O$23&lt;='様式第４（療養者名簿）  (15日以内)'!$W30,1,0),0),0)</f>
        <v>0</v>
      </c>
      <c r="P30" s="238">
        <f>IF(P$23-'様式第４（療養者名簿）  (15日以内)'!$O30+1&lt;=15,IF(P$23&gt;='様式第４（療養者名簿）  (15日以内)'!$O30,IF(P$23&lt;='様式第４（療養者名簿）  (15日以内)'!$W30,1,0),0),0)</f>
        <v>0</v>
      </c>
      <c r="Q30" s="238">
        <f>IF(Q$23-'様式第４（療養者名簿）  (15日以内)'!$O30+1&lt;=15,IF(Q$23&gt;='様式第４（療養者名簿）  (15日以内)'!$O30,IF(Q$23&lt;='様式第４（療養者名簿）  (15日以内)'!$W30,1,0),0),0)</f>
        <v>0</v>
      </c>
      <c r="R30" s="238">
        <f>IF(R$23-'様式第４（療養者名簿）  (15日以内)'!$O30+1&lt;=15,IF(R$23&gt;='様式第４（療養者名簿）  (15日以内)'!$O30,IF(R$23&lt;='様式第４（療養者名簿）  (15日以内)'!$W30,1,0),0),0)</f>
        <v>0</v>
      </c>
      <c r="S30" s="238">
        <f>IF(S$23-'様式第４（療養者名簿）  (15日以内)'!$O30+1&lt;=15,IF(S$23&gt;='様式第４（療養者名簿）  (15日以内)'!$O30,IF(S$23&lt;='様式第４（療養者名簿）  (15日以内)'!$W30,1,0),0),0)</f>
        <v>0</v>
      </c>
      <c r="T30" s="238">
        <f>IF(T$23-'様式第４（療養者名簿）  (15日以内)'!$O30+1&lt;=15,IF(T$23&gt;='様式第４（療養者名簿）  (15日以内)'!$O30,IF(T$23&lt;='様式第４（療養者名簿）  (15日以内)'!$W30,1,0),0),0)</f>
        <v>0</v>
      </c>
      <c r="U30" s="238">
        <f>IF(U$23-'様式第４（療養者名簿）  (15日以内)'!$O30+1&lt;=15,IF(U$23&gt;='様式第４（療養者名簿）  (15日以内)'!$O30,IF(U$23&lt;='様式第４（療養者名簿）  (15日以内)'!$W30,1,0),0),0)</f>
        <v>0</v>
      </c>
      <c r="V30" s="238">
        <f>IF(V$23-'様式第４（療養者名簿）  (15日以内)'!$O30+1&lt;=15,IF(V$23&gt;='様式第４（療養者名簿）  (15日以内)'!$O30,IF(V$23&lt;='様式第４（療養者名簿）  (15日以内)'!$W30,1,0),0),0)</f>
        <v>0</v>
      </c>
      <c r="W30" s="238">
        <f>IF(W$23-'様式第４（療養者名簿）  (15日以内)'!$O30+1&lt;=15,IF(W$23&gt;='様式第４（療養者名簿）  (15日以内)'!$O30,IF(W$23&lt;='様式第４（療養者名簿）  (15日以内)'!$W30,1,0),0),0)</f>
        <v>0</v>
      </c>
      <c r="X30" s="238">
        <f>IF(X$23-'様式第４（療養者名簿）  (15日以内)'!$O30+1&lt;=15,IF(X$23&gt;='様式第４（療養者名簿）  (15日以内)'!$O30,IF(X$23&lt;='様式第４（療養者名簿）  (15日以内)'!$W30,1,0),0),0)</f>
        <v>0</v>
      </c>
      <c r="Y30" s="238">
        <f>IF(Y$23-'様式第４（療養者名簿）  (15日以内)'!$O30+1&lt;=15,IF(Y$23&gt;='様式第４（療養者名簿）  (15日以内)'!$O30,IF(Y$23&lt;='様式第４（療養者名簿）  (15日以内)'!$W30,1,0),0),0)</f>
        <v>0</v>
      </c>
      <c r="Z30" s="238">
        <f>IF(Z$23-'様式第４（療養者名簿）  (15日以内)'!$O30+1&lt;=15,IF(Z$23&gt;='様式第４（療養者名簿）  (15日以内)'!$O30,IF(Z$23&lt;='様式第４（療養者名簿）  (15日以内)'!$W30,1,0),0),0)</f>
        <v>0</v>
      </c>
      <c r="AA30" s="238">
        <f>IF(AA$23-'様式第４（療養者名簿）  (15日以内)'!$O30+1&lt;=15,IF(AA$23&gt;='様式第４（療養者名簿）  (15日以内)'!$O30,IF(AA$23&lt;='様式第４（療養者名簿）  (15日以内)'!$W30,1,0),0),0)</f>
        <v>0</v>
      </c>
      <c r="AB30" s="238">
        <f>IF(AB$23-'様式第４（療養者名簿）  (15日以内)'!$O30+1&lt;=15,IF(AB$23&gt;='様式第４（療養者名簿）  (15日以内)'!$O30,IF(AB$23&lt;='様式第４（療養者名簿）  (15日以内)'!$W30,1,0),0),0)</f>
        <v>0</v>
      </c>
      <c r="AC30" s="238">
        <f>IF(AC$23-'様式第４（療養者名簿）  (15日以内)'!$O30+1&lt;=15,IF(AC$23&gt;='様式第４（療養者名簿）  (15日以内)'!$O30,IF(AC$23&lt;='様式第４（療養者名簿）  (15日以内)'!$W30,1,0),0),0)</f>
        <v>0</v>
      </c>
      <c r="AD30" s="238">
        <f>IF(AD$23-'様式第４（療養者名簿）  (15日以内)'!$O30+1&lt;=15,IF(AD$23&gt;='様式第４（療養者名簿）  (15日以内)'!$O30,IF(AD$23&lt;='様式第４（療養者名簿）  (15日以内)'!$W30,1,0),0),0)</f>
        <v>0</v>
      </c>
      <c r="AE30" s="238">
        <f>IF(AE$23-'様式第４（療養者名簿）  (15日以内)'!$O30+1&lt;=15,IF(AE$23&gt;='様式第４（療養者名簿）  (15日以内)'!$O30,IF(AE$23&lt;='様式第４（療養者名簿）  (15日以内)'!$W30,1,0),0),0)</f>
        <v>0</v>
      </c>
      <c r="AF30" s="238">
        <f>IF(AF$23-'様式第４（療養者名簿）  (15日以内)'!$O30+1&lt;=15,IF(AF$23&gt;='様式第４（療養者名簿）  (15日以内)'!$O30,IF(AF$23&lt;='様式第４（療養者名簿）  (15日以内)'!$W30,1,0),0),0)</f>
        <v>0</v>
      </c>
      <c r="AG30" s="238">
        <f>IF(AG$23-'様式第４（療養者名簿）  (15日以内)'!$O30+1&lt;=15,IF(AG$23&gt;='様式第４（療養者名簿）  (15日以内)'!$O30,IF(AG$23&lt;='様式第４（療養者名簿）  (15日以内)'!$W30,1,0),0),0)</f>
        <v>0</v>
      </c>
      <c r="AH30" s="238">
        <f>IF(AH$23-'様式第４（療養者名簿）  (15日以内)'!$O30+1&lt;=15,IF(AH$23&gt;='様式第４（療養者名簿）  (15日以内)'!$O30,IF(AH$23&lt;='様式第４（療養者名簿）  (15日以内)'!$W30,1,0),0),0)</f>
        <v>0</v>
      </c>
      <c r="AI30" s="238">
        <f>IF(AI$23-'様式第４（療養者名簿）  (15日以内)'!$O30+1&lt;=15,IF(AI$23&gt;='様式第４（療養者名簿）  (15日以内)'!$O30,IF(AI$23&lt;='様式第４（療養者名簿）  (15日以内)'!$W30,1,0),0),0)</f>
        <v>0</v>
      </c>
      <c r="AJ30" s="238">
        <f>IF(AJ$23-'様式第４（療養者名簿）  (15日以内)'!$O30+1&lt;=15,IF(AJ$23&gt;='様式第４（療養者名簿）  (15日以内)'!$O30,IF(AJ$23&lt;='様式第４（療養者名簿）  (15日以内)'!$W30,1,0),0),0)</f>
        <v>0</v>
      </c>
      <c r="AK30" s="238">
        <f>IF(AK$23-'様式第４（療養者名簿）  (15日以内)'!$O30+1&lt;=15,IF(AK$23&gt;='様式第４（療養者名簿）  (15日以内)'!$O30,IF(AK$23&lt;='様式第４（療養者名簿）  (15日以内)'!$W30,1,0),0),0)</f>
        <v>0</v>
      </c>
      <c r="AL30" s="238">
        <f>IF(AL$23-'様式第４（療養者名簿）  (15日以内)'!$O30+1&lt;=15,IF(AL$23&gt;='様式第４（療養者名簿）  (15日以内)'!$O30,IF(AL$23&lt;='様式第４（療養者名簿）  (15日以内)'!$W30,1,0),0),0)</f>
        <v>0</v>
      </c>
      <c r="AM30" s="238">
        <f>IF(AM$23-'様式第４（療養者名簿）  (15日以内)'!$O30+1&lt;=15,IF(AM$23&gt;='様式第４（療養者名簿）  (15日以内)'!$O30,IF(AM$23&lt;='様式第４（療養者名簿）  (15日以内)'!$W30,1,0),0),0)</f>
        <v>0</v>
      </c>
      <c r="AN30" s="238">
        <f>IF(AN$23-'様式第４（療養者名簿）  (15日以内)'!$O30+1&lt;=15,IF(AN$23&gt;='様式第４（療養者名簿）  (15日以内)'!$O30,IF(AN$23&lt;='様式第４（療養者名簿）  (15日以内)'!$W30,1,0),0),0)</f>
        <v>0</v>
      </c>
      <c r="AO30" s="238">
        <f>IF(AO$23-'様式第４（療養者名簿）  (15日以内)'!$O30+1&lt;=15,IF(AO$23&gt;='様式第４（療養者名簿）  (15日以内)'!$O30,IF(AO$23&lt;='様式第４（療養者名簿）  (15日以内)'!$W30,1,0),0),0)</f>
        <v>0</v>
      </c>
      <c r="AP30" s="238">
        <f>IF(AP$23-'様式第４（療養者名簿）  (15日以内)'!$O30+1&lt;=15,IF(AP$23&gt;='様式第４（療養者名簿）  (15日以内)'!$O30,IF(AP$23&lt;='様式第４（療養者名簿）  (15日以内)'!$W30,1,0),0),0)</f>
        <v>0</v>
      </c>
      <c r="AQ30" s="238">
        <f>IF(AQ$23-'様式第４（療養者名簿）  (15日以内)'!$O30+1&lt;=15,IF(AQ$23&gt;='様式第４（療養者名簿）  (15日以内)'!$O30,IF(AQ$23&lt;='様式第４（療養者名簿）  (15日以内)'!$W30,1,0),0),0)</f>
        <v>0</v>
      </c>
      <c r="AR30" s="238">
        <f>IF(AR$23-'様式第４（療養者名簿）  (15日以内)'!$O30+1&lt;=15,IF(AR$23&gt;='様式第４（療養者名簿）  (15日以内)'!$O30,IF(AR$23&lt;='様式第４（療養者名簿）  (15日以内)'!$W30,1,0),0),0)</f>
        <v>0</v>
      </c>
      <c r="AS30" s="238">
        <f>IF(AS$23-'様式第４（療養者名簿）  (15日以内)'!$O30+1&lt;=15,IF(AS$23&gt;='様式第４（療養者名簿）  (15日以内)'!$O30,IF(AS$23&lt;='様式第４（療養者名簿）  (15日以内)'!$W30,1,0),0),0)</f>
        <v>0</v>
      </c>
      <c r="AT30" s="238">
        <f>IF(AT$23-'様式第４（療養者名簿）  (15日以内)'!$O30+1&lt;=15,IF(AT$23&gt;='様式第４（療養者名簿）  (15日以内)'!$O30,IF(AT$23&lt;='様式第４（療養者名簿）  (15日以内)'!$W30,1,0),0),0)</f>
        <v>0</v>
      </c>
      <c r="AU30" s="238">
        <f>IF(AU$23-'様式第４（療養者名簿）  (15日以内)'!$O30+1&lt;=15,IF(AU$23&gt;='様式第４（療養者名簿）  (15日以内)'!$O30,IF(AU$23&lt;='様式第４（療養者名簿）  (15日以内)'!$W30,1,0),0),0)</f>
        <v>0</v>
      </c>
      <c r="AV30" s="238">
        <f>IF(AV$23-'様式第４（療養者名簿）  (15日以内)'!$O30+1&lt;=15,IF(AV$23&gt;='様式第４（療養者名簿）  (15日以内)'!$O30,IF(AV$23&lt;='様式第４（療養者名簿）  (15日以内)'!$W30,1,0),0),0)</f>
        <v>0</v>
      </c>
      <c r="AW30" s="238">
        <f>IF(AW$23-'様式第４（療養者名簿）  (15日以内)'!$O30+1&lt;=15,IF(AW$23&gt;='様式第４（療養者名簿）  (15日以内)'!$O30,IF(AW$23&lt;='様式第４（療養者名簿）  (15日以内)'!$W30,1,0),0),0)</f>
        <v>0</v>
      </c>
      <c r="AX30" s="238">
        <f>IF(AX$23-'様式第４（療養者名簿）  (15日以内)'!$O30+1&lt;=15,IF(AX$23&gt;='様式第４（療養者名簿）  (15日以内)'!$O30,IF(AX$23&lt;='様式第４（療養者名簿）  (15日以内)'!$W30,1,0),0),0)</f>
        <v>0</v>
      </c>
      <c r="AY30" s="238">
        <f>IF(AY$23-'様式第４（療養者名簿）  (15日以内)'!$O30+1&lt;=15,IF(AY$23&gt;='様式第４（療養者名簿）  (15日以内)'!$O30,IF(AY$23&lt;='様式第４（療養者名簿）  (15日以内)'!$W30,1,0),0),0)</f>
        <v>0</v>
      </c>
      <c r="AZ30" s="238">
        <f>IF(AZ$23-'様式第４（療養者名簿）  (15日以内)'!$O30+1&lt;=15,IF(AZ$23&gt;='様式第４（療養者名簿）  (15日以内)'!$O30,IF(AZ$23&lt;='様式第４（療養者名簿）  (15日以内)'!$W30,1,0),0),0)</f>
        <v>0</v>
      </c>
      <c r="BA30" s="238">
        <f>IF(BA$23-'様式第４（療養者名簿）  (15日以内)'!$O30+1&lt;=15,IF(BA$23&gt;='様式第４（療養者名簿）  (15日以内)'!$O30,IF(BA$23&lt;='様式第４（療養者名簿）  (15日以内)'!$W30,1,0),0),0)</f>
        <v>0</v>
      </c>
      <c r="BB30" s="238">
        <f>IF(BB$23-'様式第４（療養者名簿）  (15日以内)'!$O30+1&lt;=15,IF(BB$23&gt;='様式第４（療養者名簿）  (15日以内)'!$O30,IF(BB$23&lt;='様式第４（療養者名簿）  (15日以内)'!$W30,1,0),0),0)</f>
        <v>0</v>
      </c>
      <c r="BC30" s="238">
        <f>IF(BC$23-'様式第４（療養者名簿）  (15日以内)'!$O30+1&lt;=15,IF(BC$23&gt;='様式第４（療養者名簿）  (15日以内)'!$O30,IF(BC$23&lt;='様式第４（療養者名簿）  (15日以内)'!$W30,1,0),0),0)</f>
        <v>0</v>
      </c>
      <c r="BD30" s="238">
        <f>IF(BD$23-'様式第４（療養者名簿）  (15日以内)'!$O30+1&lt;=15,IF(BD$23&gt;='様式第４（療養者名簿）  (15日以内)'!$O30,IF(BD$23&lt;='様式第４（療養者名簿）  (15日以内)'!$W30,1,0),0),0)</f>
        <v>0</v>
      </c>
      <c r="BE30" s="238">
        <f>IF(BE$23-'様式第４（療養者名簿）  (15日以内)'!$O30+1&lt;=15,IF(BE$23&gt;='様式第４（療養者名簿）  (15日以内)'!$O30,IF(BE$23&lt;='様式第４（療養者名簿）  (15日以内)'!$W30,1,0),0),0)</f>
        <v>0</v>
      </c>
      <c r="BF30" s="238">
        <f>IF(BF$23-'様式第４（療養者名簿）  (15日以内)'!$O30+1&lt;=15,IF(BF$23&gt;='様式第４（療養者名簿）  (15日以内)'!$O30,IF(BF$23&lt;='様式第４（療養者名簿）  (15日以内)'!$W30,1,0),0),0)</f>
        <v>0</v>
      </c>
      <c r="BG30" s="238">
        <f>IF(BG$23-'様式第４（療養者名簿）  (15日以内)'!$O30+1&lt;=15,IF(BG$23&gt;='様式第４（療養者名簿）  (15日以内)'!$O30,IF(BG$23&lt;='様式第４（療養者名簿）  (15日以内)'!$W30,1,0),0),0)</f>
        <v>0</v>
      </c>
      <c r="BH30" s="238">
        <f>IF(BH$23-'様式第４（療養者名簿）  (15日以内)'!$O30+1&lt;=15,IF(BH$23&gt;='様式第４（療養者名簿）  (15日以内)'!$O30,IF(BH$23&lt;='様式第４（療養者名簿）  (15日以内)'!$W30,1,0),0),0)</f>
        <v>0</v>
      </c>
      <c r="BI30" s="238">
        <f>IF(BI$23-'様式第４（療養者名簿）  (15日以内)'!$O30+1&lt;=15,IF(BI$23&gt;='様式第４（療養者名簿）  (15日以内)'!$O30,IF(BI$23&lt;='様式第４（療養者名簿）  (15日以内)'!$W30,1,0),0),0)</f>
        <v>0</v>
      </c>
      <c r="BJ30" s="238">
        <f>IF(BJ$23-'様式第４（療養者名簿）  (15日以内)'!$O30+1&lt;=15,IF(BJ$23&gt;='様式第４（療養者名簿）  (15日以内)'!$O30,IF(BJ$23&lt;='様式第４（療養者名簿）  (15日以内)'!$W30,1,0),0),0)</f>
        <v>0</v>
      </c>
      <c r="BK30" s="238">
        <f>IF(BK$23-'様式第４（療養者名簿）  (15日以内)'!$O30+1&lt;=15,IF(BK$23&gt;='様式第４（療養者名簿）  (15日以内)'!$O30,IF(BK$23&lt;='様式第４（療養者名簿）  (15日以内)'!$W30,1,0),0),0)</f>
        <v>0</v>
      </c>
      <c r="BL30" s="238">
        <f>IF(BL$23-'様式第４（療養者名簿）  (15日以内)'!$O30+1&lt;=15,IF(BL$23&gt;='様式第４（療養者名簿）  (15日以内)'!$O30,IF(BL$23&lt;='様式第４（療養者名簿）  (15日以内)'!$W30,1,0),0),0)</f>
        <v>0</v>
      </c>
      <c r="BM30" s="238">
        <f>IF(BM$23-'様式第４（療養者名簿）  (15日以内)'!$O30+1&lt;=15,IF(BM$23&gt;='様式第４（療養者名簿）  (15日以内)'!$O30,IF(BM$23&lt;='様式第４（療養者名簿）  (15日以内)'!$W30,1,0),0),0)</f>
        <v>0</v>
      </c>
      <c r="BN30" s="238">
        <f>IF(BN$23-'様式第４（療養者名簿）  (15日以内)'!$O30+1&lt;=15,IF(BN$23&gt;='様式第４（療養者名簿）  (15日以内)'!$O30,IF(BN$23&lt;='様式第４（療養者名簿）  (15日以内)'!$W30,1,0),0),0)</f>
        <v>0</v>
      </c>
      <c r="BO30" s="238">
        <f>IF(BO$23-'様式第４（療養者名簿）  (15日以内)'!$O30+1&lt;=15,IF(BO$23&gt;='様式第４（療養者名簿）  (15日以内)'!$O30,IF(BO$23&lt;='様式第４（療養者名簿）  (15日以内)'!$W30,1,0),0),0)</f>
        <v>0</v>
      </c>
      <c r="BP30" s="238">
        <f>IF(BP$23-'様式第４（療養者名簿）  (15日以内)'!$O30+1&lt;=15,IF(BP$23&gt;='様式第４（療養者名簿）  (15日以内)'!$O30,IF(BP$23&lt;='様式第４（療養者名簿）  (15日以内)'!$W30,1,0),0),0)</f>
        <v>0</v>
      </c>
      <c r="BQ30" s="238">
        <f>IF(BQ$23-'様式第４（療養者名簿）  (15日以内)'!$O30+1&lt;=15,IF(BQ$23&gt;='様式第４（療養者名簿）  (15日以内)'!$O30,IF(BQ$23&lt;='様式第４（療養者名簿）  (15日以内)'!$W30,1,0),0),0)</f>
        <v>0</v>
      </c>
      <c r="BR30" s="238">
        <f>IF(BR$23-'様式第４（療養者名簿）  (15日以内)'!$O30+1&lt;=15,IF(BR$23&gt;='様式第４（療養者名簿）  (15日以内)'!$O30,IF(BR$23&lt;='様式第４（療養者名簿）  (15日以内)'!$W30,1,0),0),0)</f>
        <v>0</v>
      </c>
      <c r="BS30" s="238">
        <f>IF(BS$23-'様式第４（療養者名簿）  (15日以内)'!$O30+1&lt;=15,IF(BS$23&gt;='様式第４（療養者名簿）  (15日以内)'!$O30,IF(BS$23&lt;='様式第４（療養者名簿）  (15日以内)'!$W30,1,0),0),0)</f>
        <v>0</v>
      </c>
    </row>
    <row r="31" spans="1:72" s="41" customFormat="1" ht="41.95" customHeight="1">
      <c r="A31" s="240">
        <f>'様式第４（療養者名簿）  (15日以内)'!C31</f>
        <v>0</v>
      </c>
      <c r="B31" s="238">
        <f>IF(B$23-'様式第４（療養者名簿）  (15日以内)'!$O31+1&lt;=15,IF(B$23&gt;='様式第４（療養者名簿）  (15日以内)'!$O31,IF(B$23&lt;='様式第４（療養者名簿）  (15日以内)'!$W31,1,0),0),0)</f>
        <v>0</v>
      </c>
      <c r="C31" s="238">
        <f>IF(C$23-'様式第４（療養者名簿）  (15日以内)'!$O31+1&lt;=15,IF(C$23&gt;='様式第４（療養者名簿）  (15日以内)'!$O31,IF(C$23&lt;='様式第４（療養者名簿）  (15日以内)'!$W31,1,0),0),0)</f>
        <v>0</v>
      </c>
      <c r="D31" s="238">
        <f>IF(D$23-'様式第４（療養者名簿）  (15日以内)'!$O31+1&lt;=15,IF(D$23&gt;='様式第４（療養者名簿）  (15日以内)'!$O31,IF(D$23&lt;='様式第４（療養者名簿）  (15日以内)'!$W31,1,0),0),0)</f>
        <v>0</v>
      </c>
      <c r="E31" s="238">
        <f>IF(E$23-'様式第４（療養者名簿）  (15日以内)'!$O31+1&lt;=15,IF(E$23&gt;='様式第４（療養者名簿）  (15日以内)'!$O31,IF(E$23&lt;='様式第４（療養者名簿）  (15日以内)'!$W31,1,0),0),0)</f>
        <v>0</v>
      </c>
      <c r="F31" s="238">
        <f>IF(F$23-'様式第４（療養者名簿）  (15日以内)'!$O31+1&lt;=15,IF(F$23&gt;='様式第４（療養者名簿）  (15日以内)'!$O31,IF(F$23&lt;='様式第４（療養者名簿）  (15日以内)'!$W31,1,0),0),0)</f>
        <v>0</v>
      </c>
      <c r="G31" s="238">
        <f>IF(G$23-'様式第４（療養者名簿）  (15日以内)'!$O31+1&lt;=15,IF(G$23&gt;='様式第４（療養者名簿）  (15日以内)'!$O31,IF(G$23&lt;='様式第４（療養者名簿）  (15日以内)'!$W31,1,0),0),0)</f>
        <v>0</v>
      </c>
      <c r="H31" s="238">
        <f>IF(H$23-'様式第４（療養者名簿）  (15日以内)'!$O31+1&lt;=15,IF(H$23&gt;='様式第４（療養者名簿）  (15日以内)'!$O31,IF(H$23&lt;='様式第４（療養者名簿）  (15日以内)'!$W31,1,0),0),0)</f>
        <v>0</v>
      </c>
      <c r="I31" s="238">
        <f>IF(I$23-'様式第４（療養者名簿）  (15日以内)'!$O31+1&lt;=15,IF(I$23&gt;='様式第４（療養者名簿）  (15日以内)'!$O31,IF(I$23&lt;='様式第４（療養者名簿）  (15日以内)'!$W31,1,0),0),0)</f>
        <v>0</v>
      </c>
      <c r="J31" s="238">
        <f>IF(J$23-'様式第４（療養者名簿）  (15日以内)'!$O31+1&lt;=15,IF(J$23&gt;='様式第４（療養者名簿）  (15日以内)'!$O31,IF(J$23&lt;='様式第４（療養者名簿）  (15日以内)'!$W31,1,0),0),0)</f>
        <v>0</v>
      </c>
      <c r="K31" s="238">
        <f>IF(K$23-'様式第４（療養者名簿）  (15日以内)'!$O31+1&lt;=15,IF(K$23&gt;='様式第４（療養者名簿）  (15日以内)'!$O31,IF(K$23&lt;='様式第４（療養者名簿）  (15日以内)'!$W31,1,0),0),0)</f>
        <v>0</v>
      </c>
      <c r="L31" s="238">
        <f>IF(L$23-'様式第４（療養者名簿）  (15日以内)'!$O31+1&lt;=15,IF(L$23&gt;='様式第４（療養者名簿）  (15日以内)'!$O31,IF(L$23&lt;='様式第４（療養者名簿）  (15日以内)'!$W31,1,0),0),0)</f>
        <v>0</v>
      </c>
      <c r="M31" s="238">
        <f>IF(M$23-'様式第４（療養者名簿）  (15日以内)'!$O31+1&lt;=15,IF(M$23&gt;='様式第４（療養者名簿）  (15日以内)'!$O31,IF(M$23&lt;='様式第４（療養者名簿）  (15日以内)'!$W31,1,0),0),0)</f>
        <v>0</v>
      </c>
      <c r="N31" s="238">
        <f>IF(N$23-'様式第４（療養者名簿）  (15日以内)'!$O31+1&lt;=15,IF(N$23&gt;='様式第４（療養者名簿）  (15日以内)'!$O31,IF(N$23&lt;='様式第４（療養者名簿）  (15日以内)'!$W31,1,0),0),0)</f>
        <v>0</v>
      </c>
      <c r="O31" s="238">
        <f>IF(O$23-'様式第４（療養者名簿）  (15日以内)'!$O31+1&lt;=15,IF(O$23&gt;='様式第４（療養者名簿）  (15日以内)'!$O31,IF(O$23&lt;='様式第４（療養者名簿）  (15日以内)'!$W31,1,0),0),0)</f>
        <v>0</v>
      </c>
      <c r="P31" s="238">
        <f>IF(P$23-'様式第４（療養者名簿）  (15日以内)'!$O31+1&lt;=15,IF(P$23&gt;='様式第４（療養者名簿）  (15日以内)'!$O31,IF(P$23&lt;='様式第４（療養者名簿）  (15日以内)'!$W31,1,0),0),0)</f>
        <v>0</v>
      </c>
      <c r="Q31" s="238">
        <f>IF(Q$23-'様式第４（療養者名簿）  (15日以内)'!$O31+1&lt;=15,IF(Q$23&gt;='様式第４（療養者名簿）  (15日以内)'!$O31,IF(Q$23&lt;='様式第４（療養者名簿）  (15日以内)'!$W31,1,0),0),0)</f>
        <v>0</v>
      </c>
      <c r="R31" s="238">
        <f>IF(R$23-'様式第４（療養者名簿）  (15日以内)'!$O31+1&lt;=15,IF(R$23&gt;='様式第４（療養者名簿）  (15日以内)'!$O31,IF(R$23&lt;='様式第４（療養者名簿）  (15日以内)'!$W31,1,0),0),0)</f>
        <v>0</v>
      </c>
      <c r="S31" s="238">
        <f>IF(S$23-'様式第４（療養者名簿）  (15日以内)'!$O31+1&lt;=15,IF(S$23&gt;='様式第４（療養者名簿）  (15日以内)'!$O31,IF(S$23&lt;='様式第４（療養者名簿）  (15日以内)'!$W31,1,0),0),0)</f>
        <v>0</v>
      </c>
      <c r="T31" s="238">
        <f>IF(T$23-'様式第４（療養者名簿）  (15日以内)'!$O31+1&lt;=15,IF(T$23&gt;='様式第４（療養者名簿）  (15日以内)'!$O31,IF(T$23&lt;='様式第４（療養者名簿）  (15日以内)'!$W31,1,0),0),0)</f>
        <v>0</v>
      </c>
      <c r="U31" s="238">
        <f>IF(U$23-'様式第４（療養者名簿）  (15日以内)'!$O31+1&lt;=15,IF(U$23&gt;='様式第４（療養者名簿）  (15日以内)'!$O31,IF(U$23&lt;='様式第４（療養者名簿）  (15日以内)'!$W31,1,0),0),0)</f>
        <v>0</v>
      </c>
      <c r="V31" s="238">
        <f>IF(V$23-'様式第４（療養者名簿）  (15日以内)'!$O31+1&lt;=15,IF(V$23&gt;='様式第４（療養者名簿）  (15日以内)'!$O31,IF(V$23&lt;='様式第４（療養者名簿）  (15日以内)'!$W31,1,0),0),0)</f>
        <v>0</v>
      </c>
      <c r="W31" s="238">
        <f>IF(W$23-'様式第４（療養者名簿）  (15日以内)'!$O31+1&lt;=15,IF(W$23&gt;='様式第４（療養者名簿）  (15日以内)'!$O31,IF(W$23&lt;='様式第４（療養者名簿）  (15日以内)'!$W31,1,0),0),0)</f>
        <v>0</v>
      </c>
      <c r="X31" s="238">
        <f>IF(X$23-'様式第４（療養者名簿）  (15日以内)'!$O31+1&lt;=15,IF(X$23&gt;='様式第４（療養者名簿）  (15日以内)'!$O31,IF(X$23&lt;='様式第４（療養者名簿）  (15日以内)'!$W31,1,0),0),0)</f>
        <v>0</v>
      </c>
      <c r="Y31" s="238">
        <f>IF(Y$23-'様式第４（療養者名簿）  (15日以内)'!$O31+1&lt;=15,IF(Y$23&gt;='様式第４（療養者名簿）  (15日以内)'!$O31,IF(Y$23&lt;='様式第４（療養者名簿）  (15日以内)'!$W31,1,0),0),0)</f>
        <v>0</v>
      </c>
      <c r="Z31" s="238">
        <f>IF(Z$23-'様式第４（療養者名簿）  (15日以内)'!$O31+1&lt;=15,IF(Z$23&gt;='様式第４（療養者名簿）  (15日以内)'!$O31,IF(Z$23&lt;='様式第４（療養者名簿）  (15日以内)'!$W31,1,0),0),0)</f>
        <v>0</v>
      </c>
      <c r="AA31" s="238">
        <f>IF(AA$23-'様式第４（療養者名簿）  (15日以内)'!$O31+1&lt;=15,IF(AA$23&gt;='様式第４（療養者名簿）  (15日以内)'!$O31,IF(AA$23&lt;='様式第４（療養者名簿）  (15日以内)'!$W31,1,0),0),0)</f>
        <v>0</v>
      </c>
      <c r="AB31" s="238">
        <f>IF(AB$23-'様式第４（療養者名簿）  (15日以内)'!$O31+1&lt;=15,IF(AB$23&gt;='様式第４（療養者名簿）  (15日以内)'!$O31,IF(AB$23&lt;='様式第４（療養者名簿）  (15日以内)'!$W31,1,0),0),0)</f>
        <v>0</v>
      </c>
      <c r="AC31" s="238">
        <f>IF(AC$23-'様式第４（療養者名簿）  (15日以内)'!$O31+1&lt;=15,IF(AC$23&gt;='様式第４（療養者名簿）  (15日以内)'!$O31,IF(AC$23&lt;='様式第４（療養者名簿）  (15日以内)'!$W31,1,0),0),0)</f>
        <v>0</v>
      </c>
      <c r="AD31" s="238">
        <f>IF(AD$23-'様式第４（療養者名簿）  (15日以内)'!$O31+1&lt;=15,IF(AD$23&gt;='様式第４（療養者名簿）  (15日以内)'!$O31,IF(AD$23&lt;='様式第４（療養者名簿）  (15日以内)'!$W31,1,0),0),0)</f>
        <v>0</v>
      </c>
      <c r="AE31" s="238">
        <f>IF(AE$23-'様式第４（療養者名簿）  (15日以内)'!$O31+1&lt;=15,IF(AE$23&gt;='様式第４（療養者名簿）  (15日以内)'!$O31,IF(AE$23&lt;='様式第４（療養者名簿）  (15日以内)'!$W31,1,0),0),0)</f>
        <v>0</v>
      </c>
      <c r="AF31" s="238">
        <f>IF(AF$23-'様式第４（療養者名簿）  (15日以内)'!$O31+1&lt;=15,IF(AF$23&gt;='様式第４（療養者名簿）  (15日以内)'!$O31,IF(AF$23&lt;='様式第４（療養者名簿）  (15日以内)'!$W31,1,0),0),0)</f>
        <v>0</v>
      </c>
      <c r="AG31" s="238">
        <f>IF(AG$23-'様式第４（療養者名簿）  (15日以内)'!$O31+1&lt;=15,IF(AG$23&gt;='様式第４（療養者名簿）  (15日以内)'!$O31,IF(AG$23&lt;='様式第４（療養者名簿）  (15日以内)'!$W31,1,0),0),0)</f>
        <v>0</v>
      </c>
      <c r="AH31" s="238">
        <f>IF(AH$23-'様式第４（療養者名簿）  (15日以内)'!$O31+1&lt;=15,IF(AH$23&gt;='様式第４（療養者名簿）  (15日以内)'!$O31,IF(AH$23&lt;='様式第４（療養者名簿）  (15日以内)'!$W31,1,0),0),0)</f>
        <v>0</v>
      </c>
      <c r="AI31" s="238">
        <f>IF(AI$23-'様式第４（療養者名簿）  (15日以内)'!$O31+1&lt;=15,IF(AI$23&gt;='様式第４（療養者名簿）  (15日以内)'!$O31,IF(AI$23&lt;='様式第４（療養者名簿）  (15日以内)'!$W31,1,0),0),0)</f>
        <v>0</v>
      </c>
      <c r="AJ31" s="238">
        <f>IF(AJ$23-'様式第４（療養者名簿）  (15日以内)'!$O31+1&lt;=15,IF(AJ$23&gt;='様式第４（療養者名簿）  (15日以内)'!$O31,IF(AJ$23&lt;='様式第４（療養者名簿）  (15日以内)'!$W31,1,0),0),0)</f>
        <v>0</v>
      </c>
      <c r="AK31" s="238">
        <f>IF(AK$23-'様式第４（療養者名簿）  (15日以内)'!$O31+1&lt;=15,IF(AK$23&gt;='様式第４（療養者名簿）  (15日以内)'!$O31,IF(AK$23&lt;='様式第４（療養者名簿）  (15日以内)'!$W31,1,0),0),0)</f>
        <v>0</v>
      </c>
      <c r="AL31" s="238">
        <f>IF(AL$23-'様式第４（療養者名簿）  (15日以内)'!$O31+1&lt;=15,IF(AL$23&gt;='様式第４（療養者名簿）  (15日以内)'!$O31,IF(AL$23&lt;='様式第４（療養者名簿）  (15日以内)'!$W31,1,0),0),0)</f>
        <v>0</v>
      </c>
      <c r="AM31" s="238">
        <f>IF(AM$23-'様式第４（療養者名簿）  (15日以内)'!$O31+1&lt;=15,IF(AM$23&gt;='様式第４（療養者名簿）  (15日以内)'!$O31,IF(AM$23&lt;='様式第４（療養者名簿）  (15日以内)'!$W31,1,0),0),0)</f>
        <v>0</v>
      </c>
      <c r="AN31" s="238">
        <f>IF(AN$23-'様式第４（療養者名簿）  (15日以内)'!$O31+1&lt;=15,IF(AN$23&gt;='様式第４（療養者名簿）  (15日以内)'!$O31,IF(AN$23&lt;='様式第４（療養者名簿）  (15日以内)'!$W31,1,0),0),0)</f>
        <v>0</v>
      </c>
      <c r="AO31" s="238">
        <f>IF(AO$23-'様式第４（療養者名簿）  (15日以内)'!$O31+1&lt;=15,IF(AO$23&gt;='様式第４（療養者名簿）  (15日以内)'!$O31,IF(AO$23&lt;='様式第４（療養者名簿）  (15日以内)'!$W31,1,0),0),0)</f>
        <v>0</v>
      </c>
      <c r="AP31" s="238">
        <f>IF(AP$23-'様式第４（療養者名簿）  (15日以内)'!$O31+1&lt;=15,IF(AP$23&gt;='様式第４（療養者名簿）  (15日以内)'!$O31,IF(AP$23&lt;='様式第４（療養者名簿）  (15日以内)'!$W31,1,0),0),0)</f>
        <v>0</v>
      </c>
      <c r="AQ31" s="238">
        <f>IF(AQ$23-'様式第４（療養者名簿）  (15日以内)'!$O31+1&lt;=15,IF(AQ$23&gt;='様式第４（療養者名簿）  (15日以内)'!$O31,IF(AQ$23&lt;='様式第４（療養者名簿）  (15日以内)'!$W31,1,0),0),0)</f>
        <v>0</v>
      </c>
      <c r="AR31" s="238">
        <f>IF(AR$23-'様式第４（療養者名簿）  (15日以内)'!$O31+1&lt;=15,IF(AR$23&gt;='様式第４（療養者名簿）  (15日以内)'!$O31,IF(AR$23&lt;='様式第４（療養者名簿）  (15日以内)'!$W31,1,0),0),0)</f>
        <v>0</v>
      </c>
      <c r="AS31" s="238">
        <f>IF(AS$23-'様式第４（療養者名簿）  (15日以内)'!$O31+1&lt;=15,IF(AS$23&gt;='様式第４（療養者名簿）  (15日以内)'!$O31,IF(AS$23&lt;='様式第４（療養者名簿）  (15日以内)'!$W31,1,0),0),0)</f>
        <v>0</v>
      </c>
      <c r="AT31" s="238">
        <f>IF(AT$23-'様式第４（療養者名簿）  (15日以内)'!$O31+1&lt;=15,IF(AT$23&gt;='様式第４（療養者名簿）  (15日以内)'!$O31,IF(AT$23&lt;='様式第４（療養者名簿）  (15日以内)'!$W31,1,0),0),0)</f>
        <v>0</v>
      </c>
      <c r="AU31" s="238">
        <f>IF(AU$23-'様式第４（療養者名簿）  (15日以内)'!$O31+1&lt;=15,IF(AU$23&gt;='様式第４（療養者名簿）  (15日以内)'!$O31,IF(AU$23&lt;='様式第４（療養者名簿）  (15日以内)'!$W31,1,0),0),0)</f>
        <v>0</v>
      </c>
      <c r="AV31" s="238">
        <f>IF(AV$23-'様式第４（療養者名簿）  (15日以内)'!$O31+1&lt;=15,IF(AV$23&gt;='様式第４（療養者名簿）  (15日以内)'!$O31,IF(AV$23&lt;='様式第４（療養者名簿）  (15日以内)'!$W31,1,0),0),0)</f>
        <v>0</v>
      </c>
      <c r="AW31" s="238">
        <f>IF(AW$23-'様式第４（療養者名簿）  (15日以内)'!$O31+1&lt;=15,IF(AW$23&gt;='様式第４（療養者名簿）  (15日以内)'!$O31,IF(AW$23&lt;='様式第４（療養者名簿）  (15日以内)'!$W31,1,0),0),0)</f>
        <v>0</v>
      </c>
      <c r="AX31" s="238">
        <f>IF(AX$23-'様式第４（療養者名簿）  (15日以内)'!$O31+1&lt;=15,IF(AX$23&gt;='様式第４（療養者名簿）  (15日以内)'!$O31,IF(AX$23&lt;='様式第４（療養者名簿）  (15日以内)'!$W31,1,0),0),0)</f>
        <v>0</v>
      </c>
      <c r="AY31" s="238">
        <f>IF(AY$23-'様式第４（療養者名簿）  (15日以内)'!$O31+1&lt;=15,IF(AY$23&gt;='様式第４（療養者名簿）  (15日以内)'!$O31,IF(AY$23&lt;='様式第４（療養者名簿）  (15日以内)'!$W31,1,0),0),0)</f>
        <v>0</v>
      </c>
      <c r="AZ31" s="238">
        <f>IF(AZ$23-'様式第４（療養者名簿）  (15日以内)'!$O31+1&lt;=15,IF(AZ$23&gt;='様式第４（療養者名簿）  (15日以内)'!$O31,IF(AZ$23&lt;='様式第４（療養者名簿）  (15日以内)'!$W31,1,0),0),0)</f>
        <v>0</v>
      </c>
      <c r="BA31" s="238">
        <f>IF(BA$23-'様式第４（療養者名簿）  (15日以内)'!$O31+1&lt;=15,IF(BA$23&gt;='様式第４（療養者名簿）  (15日以内)'!$O31,IF(BA$23&lt;='様式第４（療養者名簿）  (15日以内)'!$W31,1,0),0),0)</f>
        <v>0</v>
      </c>
      <c r="BB31" s="238">
        <f>IF(BB$23-'様式第４（療養者名簿）  (15日以内)'!$O31+1&lt;=15,IF(BB$23&gt;='様式第４（療養者名簿）  (15日以内)'!$O31,IF(BB$23&lt;='様式第４（療養者名簿）  (15日以内)'!$W31,1,0),0),0)</f>
        <v>0</v>
      </c>
      <c r="BC31" s="238">
        <f>IF(BC$23-'様式第４（療養者名簿）  (15日以内)'!$O31+1&lt;=15,IF(BC$23&gt;='様式第４（療養者名簿）  (15日以内)'!$O31,IF(BC$23&lt;='様式第４（療養者名簿）  (15日以内)'!$W31,1,0),0),0)</f>
        <v>0</v>
      </c>
      <c r="BD31" s="238">
        <f>IF(BD$23-'様式第４（療養者名簿）  (15日以内)'!$O31+1&lt;=15,IF(BD$23&gt;='様式第４（療養者名簿）  (15日以内)'!$O31,IF(BD$23&lt;='様式第４（療養者名簿）  (15日以内)'!$W31,1,0),0),0)</f>
        <v>0</v>
      </c>
      <c r="BE31" s="238">
        <f>IF(BE$23-'様式第４（療養者名簿）  (15日以内)'!$O31+1&lt;=15,IF(BE$23&gt;='様式第４（療養者名簿）  (15日以内)'!$O31,IF(BE$23&lt;='様式第４（療養者名簿）  (15日以内)'!$W31,1,0),0),0)</f>
        <v>0</v>
      </c>
      <c r="BF31" s="238">
        <f>IF(BF$23-'様式第４（療養者名簿）  (15日以内)'!$O31+1&lt;=15,IF(BF$23&gt;='様式第４（療養者名簿）  (15日以内)'!$O31,IF(BF$23&lt;='様式第４（療養者名簿）  (15日以内)'!$W31,1,0),0),0)</f>
        <v>0</v>
      </c>
      <c r="BG31" s="238">
        <f>IF(BG$23-'様式第４（療養者名簿）  (15日以内)'!$O31+1&lt;=15,IF(BG$23&gt;='様式第４（療養者名簿）  (15日以内)'!$O31,IF(BG$23&lt;='様式第４（療養者名簿）  (15日以内)'!$W31,1,0),0),0)</f>
        <v>0</v>
      </c>
      <c r="BH31" s="238">
        <f>IF(BH$23-'様式第４（療養者名簿）  (15日以内)'!$O31+1&lt;=15,IF(BH$23&gt;='様式第４（療養者名簿）  (15日以内)'!$O31,IF(BH$23&lt;='様式第４（療養者名簿）  (15日以内)'!$W31,1,0),0),0)</f>
        <v>0</v>
      </c>
      <c r="BI31" s="238">
        <f>IF(BI$23-'様式第４（療養者名簿）  (15日以内)'!$O31+1&lt;=15,IF(BI$23&gt;='様式第４（療養者名簿）  (15日以内)'!$O31,IF(BI$23&lt;='様式第４（療養者名簿）  (15日以内)'!$W31,1,0),0),0)</f>
        <v>0</v>
      </c>
      <c r="BJ31" s="238">
        <f>IF(BJ$23-'様式第４（療養者名簿）  (15日以内)'!$O31+1&lt;=15,IF(BJ$23&gt;='様式第４（療養者名簿）  (15日以内)'!$O31,IF(BJ$23&lt;='様式第４（療養者名簿）  (15日以内)'!$W31,1,0),0),0)</f>
        <v>0</v>
      </c>
      <c r="BK31" s="238">
        <f>IF(BK$23-'様式第４（療養者名簿）  (15日以内)'!$O31+1&lt;=15,IF(BK$23&gt;='様式第４（療養者名簿）  (15日以内)'!$O31,IF(BK$23&lt;='様式第４（療養者名簿）  (15日以内)'!$W31,1,0),0),0)</f>
        <v>0</v>
      </c>
      <c r="BL31" s="238">
        <f>IF(BL$23-'様式第４（療養者名簿）  (15日以内)'!$O31+1&lt;=15,IF(BL$23&gt;='様式第４（療養者名簿）  (15日以内)'!$O31,IF(BL$23&lt;='様式第４（療養者名簿）  (15日以内)'!$W31,1,0),0),0)</f>
        <v>0</v>
      </c>
      <c r="BM31" s="238">
        <f>IF(BM$23-'様式第４（療養者名簿）  (15日以内)'!$O31+1&lt;=15,IF(BM$23&gt;='様式第４（療養者名簿）  (15日以内)'!$O31,IF(BM$23&lt;='様式第４（療養者名簿）  (15日以内)'!$W31,1,0),0),0)</f>
        <v>0</v>
      </c>
      <c r="BN31" s="238">
        <f>IF(BN$23-'様式第４（療養者名簿）  (15日以内)'!$O31+1&lt;=15,IF(BN$23&gt;='様式第４（療養者名簿）  (15日以内)'!$O31,IF(BN$23&lt;='様式第４（療養者名簿）  (15日以内)'!$W31,1,0),0),0)</f>
        <v>0</v>
      </c>
      <c r="BO31" s="238">
        <f>IF(BO$23-'様式第４（療養者名簿）  (15日以内)'!$O31+1&lt;=15,IF(BO$23&gt;='様式第４（療養者名簿）  (15日以内)'!$O31,IF(BO$23&lt;='様式第４（療養者名簿）  (15日以内)'!$W31,1,0),0),0)</f>
        <v>0</v>
      </c>
      <c r="BP31" s="238">
        <f>IF(BP$23-'様式第４（療養者名簿）  (15日以内)'!$O31+1&lt;=15,IF(BP$23&gt;='様式第４（療養者名簿）  (15日以内)'!$O31,IF(BP$23&lt;='様式第４（療養者名簿）  (15日以内)'!$W31,1,0),0),0)</f>
        <v>0</v>
      </c>
      <c r="BQ31" s="238">
        <f>IF(BQ$23-'様式第４（療養者名簿）  (15日以内)'!$O31+1&lt;=15,IF(BQ$23&gt;='様式第４（療養者名簿）  (15日以内)'!$O31,IF(BQ$23&lt;='様式第４（療養者名簿）  (15日以内)'!$W31,1,0),0),0)</f>
        <v>0</v>
      </c>
      <c r="BR31" s="238">
        <f>IF(BR$23-'様式第４（療養者名簿）  (15日以内)'!$O31+1&lt;=15,IF(BR$23&gt;='様式第４（療養者名簿）  (15日以内)'!$O31,IF(BR$23&lt;='様式第４（療養者名簿）  (15日以内)'!$W31,1,0),0),0)</f>
        <v>0</v>
      </c>
      <c r="BS31" s="238">
        <f>IF(BS$23-'様式第４（療養者名簿）  (15日以内)'!$O31+1&lt;=15,IF(BS$23&gt;='様式第４（療養者名簿）  (15日以内)'!$O31,IF(BS$23&lt;='様式第４（療養者名簿）  (15日以内)'!$W31,1,0),0),0)</f>
        <v>0</v>
      </c>
    </row>
    <row r="32" spans="1:72" s="41" customFormat="1" ht="41.95" customHeight="1">
      <c r="A32" s="240">
        <f>'様式第４（療養者名簿）  (15日以内)'!C32</f>
        <v>0</v>
      </c>
      <c r="B32" s="238">
        <f>IF(B$23-'様式第４（療養者名簿）  (15日以内)'!$O32+1&lt;=15,IF(B$23&gt;='様式第４（療養者名簿）  (15日以内)'!$O32,IF(B$23&lt;='様式第４（療養者名簿）  (15日以内)'!$W32,1,0),0),0)</f>
        <v>0</v>
      </c>
      <c r="C32" s="238">
        <f>IF(C$23-'様式第４（療養者名簿）  (15日以内)'!$O32+1&lt;=15,IF(C$23&gt;='様式第４（療養者名簿）  (15日以内)'!$O32,IF(C$23&lt;='様式第４（療養者名簿）  (15日以内)'!$W32,1,0),0),0)</f>
        <v>0</v>
      </c>
      <c r="D32" s="238">
        <f>IF(D$23-'様式第４（療養者名簿）  (15日以内)'!$O32+1&lt;=15,IF(D$23&gt;='様式第４（療養者名簿）  (15日以内)'!$O32,IF(D$23&lt;='様式第４（療養者名簿）  (15日以内)'!$W32,1,0),0),0)</f>
        <v>0</v>
      </c>
      <c r="E32" s="238">
        <f>IF(E$23-'様式第４（療養者名簿）  (15日以内)'!$O32+1&lt;=15,IF(E$23&gt;='様式第４（療養者名簿）  (15日以内)'!$O32,IF(E$23&lt;='様式第４（療養者名簿）  (15日以内)'!$W32,1,0),0),0)</f>
        <v>0</v>
      </c>
      <c r="F32" s="238">
        <f>IF(F$23-'様式第４（療養者名簿）  (15日以内)'!$O32+1&lt;=15,IF(F$23&gt;='様式第４（療養者名簿）  (15日以内)'!$O32,IF(F$23&lt;='様式第４（療養者名簿）  (15日以内)'!$W32,1,0),0),0)</f>
        <v>0</v>
      </c>
      <c r="G32" s="238">
        <f>IF(G$23-'様式第４（療養者名簿）  (15日以内)'!$O32+1&lt;=15,IF(G$23&gt;='様式第４（療養者名簿）  (15日以内)'!$O32,IF(G$23&lt;='様式第４（療養者名簿）  (15日以内)'!$W32,1,0),0),0)</f>
        <v>0</v>
      </c>
      <c r="H32" s="238">
        <f>IF(H$23-'様式第４（療養者名簿）  (15日以内)'!$O32+1&lt;=15,IF(H$23&gt;='様式第４（療養者名簿）  (15日以内)'!$O32,IF(H$23&lt;='様式第４（療養者名簿）  (15日以内)'!$W32,1,0),0),0)</f>
        <v>0</v>
      </c>
      <c r="I32" s="238">
        <f>IF(I$23-'様式第４（療養者名簿）  (15日以内)'!$O32+1&lt;=15,IF(I$23&gt;='様式第４（療養者名簿）  (15日以内)'!$O32,IF(I$23&lt;='様式第４（療養者名簿）  (15日以内)'!$W32,1,0),0),0)</f>
        <v>0</v>
      </c>
      <c r="J32" s="238">
        <f>IF(J$23-'様式第４（療養者名簿）  (15日以内)'!$O32+1&lt;=15,IF(J$23&gt;='様式第４（療養者名簿）  (15日以内)'!$O32,IF(J$23&lt;='様式第４（療養者名簿）  (15日以内)'!$W32,1,0),0),0)</f>
        <v>0</v>
      </c>
      <c r="K32" s="238">
        <f>IF(K$23-'様式第４（療養者名簿）  (15日以内)'!$O32+1&lt;=15,IF(K$23&gt;='様式第４（療養者名簿）  (15日以内)'!$O32,IF(K$23&lt;='様式第４（療養者名簿）  (15日以内)'!$W32,1,0),0),0)</f>
        <v>0</v>
      </c>
      <c r="L32" s="238">
        <f>IF(L$23-'様式第４（療養者名簿）  (15日以内)'!$O32+1&lt;=15,IF(L$23&gt;='様式第４（療養者名簿）  (15日以内)'!$O32,IF(L$23&lt;='様式第４（療養者名簿）  (15日以内)'!$W32,1,0),0),0)</f>
        <v>0</v>
      </c>
      <c r="M32" s="238">
        <f>IF(M$23-'様式第４（療養者名簿）  (15日以内)'!$O32+1&lt;=15,IF(M$23&gt;='様式第４（療養者名簿）  (15日以内)'!$O32,IF(M$23&lt;='様式第４（療養者名簿）  (15日以内)'!$W32,1,0),0),0)</f>
        <v>0</v>
      </c>
      <c r="N32" s="238">
        <f>IF(N$23-'様式第４（療養者名簿）  (15日以内)'!$O32+1&lt;=15,IF(N$23&gt;='様式第４（療養者名簿）  (15日以内)'!$O32,IF(N$23&lt;='様式第４（療養者名簿）  (15日以内)'!$W32,1,0),0),0)</f>
        <v>0</v>
      </c>
      <c r="O32" s="238">
        <f>IF(O$23-'様式第４（療養者名簿）  (15日以内)'!$O32+1&lt;=15,IF(O$23&gt;='様式第４（療養者名簿）  (15日以内)'!$O32,IF(O$23&lt;='様式第４（療養者名簿）  (15日以内)'!$W32,1,0),0),0)</f>
        <v>0</v>
      </c>
      <c r="P32" s="238">
        <f>IF(P$23-'様式第４（療養者名簿）  (15日以内)'!$O32+1&lt;=15,IF(P$23&gt;='様式第４（療養者名簿）  (15日以内)'!$O32,IF(P$23&lt;='様式第４（療養者名簿）  (15日以内)'!$W32,1,0),0),0)</f>
        <v>0</v>
      </c>
      <c r="Q32" s="238">
        <f>IF(Q$23-'様式第４（療養者名簿）  (15日以内)'!$O32+1&lt;=15,IF(Q$23&gt;='様式第４（療養者名簿）  (15日以内)'!$O32,IF(Q$23&lt;='様式第４（療養者名簿）  (15日以内)'!$W32,1,0),0),0)</f>
        <v>0</v>
      </c>
      <c r="R32" s="238">
        <f>IF(R$23-'様式第４（療養者名簿）  (15日以内)'!$O32+1&lt;=15,IF(R$23&gt;='様式第４（療養者名簿）  (15日以内)'!$O32,IF(R$23&lt;='様式第４（療養者名簿）  (15日以内)'!$W32,1,0),0),0)</f>
        <v>0</v>
      </c>
      <c r="S32" s="238">
        <f>IF(S$23-'様式第４（療養者名簿）  (15日以内)'!$O32+1&lt;=15,IF(S$23&gt;='様式第４（療養者名簿）  (15日以内)'!$O32,IF(S$23&lt;='様式第４（療養者名簿）  (15日以内)'!$W32,1,0),0),0)</f>
        <v>0</v>
      </c>
      <c r="T32" s="238">
        <f>IF(T$23-'様式第４（療養者名簿）  (15日以内)'!$O32+1&lt;=15,IF(T$23&gt;='様式第４（療養者名簿）  (15日以内)'!$O32,IF(T$23&lt;='様式第４（療養者名簿）  (15日以内)'!$W32,1,0),0),0)</f>
        <v>0</v>
      </c>
      <c r="U32" s="238">
        <f>IF(U$23-'様式第４（療養者名簿）  (15日以内)'!$O32+1&lt;=15,IF(U$23&gt;='様式第４（療養者名簿）  (15日以内)'!$O32,IF(U$23&lt;='様式第４（療養者名簿）  (15日以内)'!$W32,1,0),0),0)</f>
        <v>0</v>
      </c>
      <c r="V32" s="238">
        <f>IF(V$23-'様式第４（療養者名簿）  (15日以内)'!$O32+1&lt;=15,IF(V$23&gt;='様式第４（療養者名簿）  (15日以内)'!$O32,IF(V$23&lt;='様式第４（療養者名簿）  (15日以内)'!$W32,1,0),0),0)</f>
        <v>0</v>
      </c>
      <c r="W32" s="238">
        <f>IF(W$23-'様式第４（療養者名簿）  (15日以内)'!$O32+1&lt;=15,IF(W$23&gt;='様式第４（療養者名簿）  (15日以内)'!$O32,IF(W$23&lt;='様式第４（療養者名簿）  (15日以内)'!$W32,1,0),0),0)</f>
        <v>0</v>
      </c>
      <c r="X32" s="238">
        <f>IF(X$23-'様式第４（療養者名簿）  (15日以内)'!$O32+1&lt;=15,IF(X$23&gt;='様式第４（療養者名簿）  (15日以内)'!$O32,IF(X$23&lt;='様式第４（療養者名簿）  (15日以内)'!$W32,1,0),0),0)</f>
        <v>0</v>
      </c>
      <c r="Y32" s="238">
        <f>IF(Y$23-'様式第４（療養者名簿）  (15日以内)'!$O32+1&lt;=15,IF(Y$23&gt;='様式第４（療養者名簿）  (15日以内)'!$O32,IF(Y$23&lt;='様式第４（療養者名簿）  (15日以内)'!$W32,1,0),0),0)</f>
        <v>0</v>
      </c>
      <c r="Z32" s="238">
        <f>IF(Z$23-'様式第４（療養者名簿）  (15日以内)'!$O32+1&lt;=15,IF(Z$23&gt;='様式第４（療養者名簿）  (15日以内)'!$O32,IF(Z$23&lt;='様式第４（療養者名簿）  (15日以内)'!$W32,1,0),0),0)</f>
        <v>0</v>
      </c>
      <c r="AA32" s="238">
        <f>IF(AA$23-'様式第４（療養者名簿）  (15日以内)'!$O32+1&lt;=15,IF(AA$23&gt;='様式第４（療養者名簿）  (15日以内)'!$O32,IF(AA$23&lt;='様式第４（療養者名簿）  (15日以内)'!$W32,1,0),0),0)</f>
        <v>0</v>
      </c>
      <c r="AB32" s="238">
        <f>IF(AB$23-'様式第４（療養者名簿）  (15日以内)'!$O32+1&lt;=15,IF(AB$23&gt;='様式第４（療養者名簿）  (15日以内)'!$O32,IF(AB$23&lt;='様式第４（療養者名簿）  (15日以内)'!$W32,1,0),0),0)</f>
        <v>0</v>
      </c>
      <c r="AC32" s="238">
        <f>IF(AC$23-'様式第４（療養者名簿）  (15日以内)'!$O32+1&lt;=15,IF(AC$23&gt;='様式第４（療養者名簿）  (15日以内)'!$O32,IF(AC$23&lt;='様式第４（療養者名簿）  (15日以内)'!$W32,1,0),0),0)</f>
        <v>0</v>
      </c>
      <c r="AD32" s="238">
        <f>IF(AD$23-'様式第４（療養者名簿）  (15日以内)'!$O32+1&lt;=15,IF(AD$23&gt;='様式第４（療養者名簿）  (15日以内)'!$O32,IF(AD$23&lt;='様式第４（療養者名簿）  (15日以内)'!$W32,1,0),0),0)</f>
        <v>0</v>
      </c>
      <c r="AE32" s="238">
        <f>IF(AE$23-'様式第４（療養者名簿）  (15日以内)'!$O32+1&lt;=15,IF(AE$23&gt;='様式第４（療養者名簿）  (15日以内)'!$O32,IF(AE$23&lt;='様式第４（療養者名簿）  (15日以内)'!$W32,1,0),0),0)</f>
        <v>0</v>
      </c>
      <c r="AF32" s="238">
        <f>IF(AF$23-'様式第４（療養者名簿）  (15日以内)'!$O32+1&lt;=15,IF(AF$23&gt;='様式第４（療養者名簿）  (15日以内)'!$O32,IF(AF$23&lt;='様式第４（療養者名簿）  (15日以内)'!$W32,1,0),0),0)</f>
        <v>0</v>
      </c>
      <c r="AG32" s="238">
        <f>IF(AG$23-'様式第４（療養者名簿）  (15日以内)'!$O32+1&lt;=15,IF(AG$23&gt;='様式第４（療養者名簿）  (15日以内)'!$O32,IF(AG$23&lt;='様式第４（療養者名簿）  (15日以内)'!$W32,1,0),0),0)</f>
        <v>0</v>
      </c>
      <c r="AH32" s="238">
        <f>IF(AH$23-'様式第４（療養者名簿）  (15日以内)'!$O32+1&lt;=15,IF(AH$23&gt;='様式第４（療養者名簿）  (15日以内)'!$O32,IF(AH$23&lt;='様式第４（療養者名簿）  (15日以内)'!$W32,1,0),0),0)</f>
        <v>0</v>
      </c>
      <c r="AI32" s="238">
        <f>IF(AI$23-'様式第４（療養者名簿）  (15日以内)'!$O32+1&lt;=15,IF(AI$23&gt;='様式第４（療養者名簿）  (15日以内)'!$O32,IF(AI$23&lt;='様式第４（療養者名簿）  (15日以内)'!$W32,1,0),0),0)</f>
        <v>0</v>
      </c>
      <c r="AJ32" s="238">
        <f>IF(AJ$23-'様式第４（療養者名簿）  (15日以内)'!$O32+1&lt;=15,IF(AJ$23&gt;='様式第４（療養者名簿）  (15日以内)'!$O32,IF(AJ$23&lt;='様式第４（療養者名簿）  (15日以内)'!$W32,1,0),0),0)</f>
        <v>0</v>
      </c>
      <c r="AK32" s="238">
        <f>IF(AK$23-'様式第４（療養者名簿）  (15日以内)'!$O32+1&lt;=15,IF(AK$23&gt;='様式第４（療養者名簿）  (15日以内)'!$O32,IF(AK$23&lt;='様式第４（療養者名簿）  (15日以内)'!$W32,1,0),0),0)</f>
        <v>0</v>
      </c>
      <c r="AL32" s="238">
        <f>IF(AL$23-'様式第４（療養者名簿）  (15日以内)'!$O32+1&lt;=15,IF(AL$23&gt;='様式第４（療養者名簿）  (15日以内)'!$O32,IF(AL$23&lt;='様式第４（療養者名簿）  (15日以内)'!$W32,1,0),0),0)</f>
        <v>0</v>
      </c>
      <c r="AM32" s="238">
        <f>IF(AM$23-'様式第４（療養者名簿）  (15日以内)'!$O32+1&lt;=15,IF(AM$23&gt;='様式第４（療養者名簿）  (15日以内)'!$O32,IF(AM$23&lt;='様式第４（療養者名簿）  (15日以内)'!$W32,1,0),0),0)</f>
        <v>0</v>
      </c>
      <c r="AN32" s="238">
        <f>IF(AN$23-'様式第４（療養者名簿）  (15日以内)'!$O32+1&lt;=15,IF(AN$23&gt;='様式第４（療養者名簿）  (15日以内)'!$O32,IF(AN$23&lt;='様式第４（療養者名簿）  (15日以内)'!$W32,1,0),0),0)</f>
        <v>0</v>
      </c>
      <c r="AO32" s="238">
        <f>IF(AO$23-'様式第４（療養者名簿）  (15日以内)'!$O32+1&lt;=15,IF(AO$23&gt;='様式第４（療養者名簿）  (15日以内)'!$O32,IF(AO$23&lt;='様式第４（療養者名簿）  (15日以内)'!$W32,1,0),0),0)</f>
        <v>0</v>
      </c>
      <c r="AP32" s="238">
        <f>IF(AP$23-'様式第４（療養者名簿）  (15日以内)'!$O32+1&lt;=15,IF(AP$23&gt;='様式第４（療養者名簿）  (15日以内)'!$O32,IF(AP$23&lt;='様式第４（療養者名簿）  (15日以内)'!$W32,1,0),0),0)</f>
        <v>0</v>
      </c>
      <c r="AQ32" s="238">
        <f>IF(AQ$23-'様式第４（療養者名簿）  (15日以内)'!$O32+1&lt;=15,IF(AQ$23&gt;='様式第４（療養者名簿）  (15日以内)'!$O32,IF(AQ$23&lt;='様式第４（療養者名簿）  (15日以内)'!$W32,1,0),0),0)</f>
        <v>0</v>
      </c>
      <c r="AR32" s="238">
        <f>IF(AR$23-'様式第４（療養者名簿）  (15日以内)'!$O32+1&lt;=15,IF(AR$23&gt;='様式第４（療養者名簿）  (15日以内)'!$O32,IF(AR$23&lt;='様式第４（療養者名簿）  (15日以内)'!$W32,1,0),0),0)</f>
        <v>0</v>
      </c>
      <c r="AS32" s="238">
        <f>IF(AS$23-'様式第４（療養者名簿）  (15日以内)'!$O32+1&lt;=15,IF(AS$23&gt;='様式第４（療養者名簿）  (15日以内)'!$O32,IF(AS$23&lt;='様式第４（療養者名簿）  (15日以内)'!$W32,1,0),0),0)</f>
        <v>0</v>
      </c>
      <c r="AT32" s="238">
        <f>IF(AT$23-'様式第４（療養者名簿）  (15日以内)'!$O32+1&lt;=15,IF(AT$23&gt;='様式第４（療養者名簿）  (15日以内)'!$O32,IF(AT$23&lt;='様式第４（療養者名簿）  (15日以内)'!$W32,1,0),0),0)</f>
        <v>0</v>
      </c>
      <c r="AU32" s="238">
        <f>IF(AU$23-'様式第４（療養者名簿）  (15日以内)'!$O32+1&lt;=15,IF(AU$23&gt;='様式第４（療養者名簿）  (15日以内)'!$O32,IF(AU$23&lt;='様式第４（療養者名簿）  (15日以内)'!$W32,1,0),0),0)</f>
        <v>0</v>
      </c>
      <c r="AV32" s="238">
        <f>IF(AV$23-'様式第４（療養者名簿）  (15日以内)'!$O32+1&lt;=15,IF(AV$23&gt;='様式第４（療養者名簿）  (15日以内)'!$O32,IF(AV$23&lt;='様式第４（療養者名簿）  (15日以内)'!$W32,1,0),0),0)</f>
        <v>0</v>
      </c>
      <c r="AW32" s="238">
        <f>IF(AW$23-'様式第４（療養者名簿）  (15日以内)'!$O32+1&lt;=15,IF(AW$23&gt;='様式第４（療養者名簿）  (15日以内)'!$O32,IF(AW$23&lt;='様式第４（療養者名簿）  (15日以内)'!$W32,1,0),0),0)</f>
        <v>0</v>
      </c>
      <c r="AX32" s="238">
        <f>IF(AX$23-'様式第４（療養者名簿）  (15日以内)'!$O32+1&lt;=15,IF(AX$23&gt;='様式第４（療養者名簿）  (15日以内)'!$O32,IF(AX$23&lt;='様式第４（療養者名簿）  (15日以内)'!$W32,1,0),0),0)</f>
        <v>0</v>
      </c>
      <c r="AY32" s="238">
        <f>IF(AY$23-'様式第４（療養者名簿）  (15日以内)'!$O32+1&lt;=15,IF(AY$23&gt;='様式第４（療養者名簿）  (15日以内)'!$O32,IF(AY$23&lt;='様式第４（療養者名簿）  (15日以内)'!$W32,1,0),0),0)</f>
        <v>0</v>
      </c>
      <c r="AZ32" s="238">
        <f>IF(AZ$23-'様式第４（療養者名簿）  (15日以内)'!$O32+1&lt;=15,IF(AZ$23&gt;='様式第４（療養者名簿）  (15日以内)'!$O32,IF(AZ$23&lt;='様式第４（療養者名簿）  (15日以内)'!$W32,1,0),0),0)</f>
        <v>0</v>
      </c>
      <c r="BA32" s="238">
        <f>IF(BA$23-'様式第４（療養者名簿）  (15日以内)'!$O32+1&lt;=15,IF(BA$23&gt;='様式第４（療養者名簿）  (15日以内)'!$O32,IF(BA$23&lt;='様式第４（療養者名簿）  (15日以内)'!$W32,1,0),0),0)</f>
        <v>0</v>
      </c>
      <c r="BB32" s="238">
        <f>IF(BB$23-'様式第４（療養者名簿）  (15日以内)'!$O32+1&lt;=15,IF(BB$23&gt;='様式第４（療養者名簿）  (15日以内)'!$O32,IF(BB$23&lt;='様式第４（療養者名簿）  (15日以内)'!$W32,1,0),0),0)</f>
        <v>0</v>
      </c>
      <c r="BC32" s="238">
        <f>IF(BC$23-'様式第４（療養者名簿）  (15日以内)'!$O32+1&lt;=15,IF(BC$23&gt;='様式第４（療養者名簿）  (15日以内)'!$O32,IF(BC$23&lt;='様式第４（療養者名簿）  (15日以内)'!$W32,1,0),0),0)</f>
        <v>0</v>
      </c>
      <c r="BD32" s="238">
        <f>IF(BD$23-'様式第４（療養者名簿）  (15日以内)'!$O32+1&lt;=15,IF(BD$23&gt;='様式第４（療養者名簿）  (15日以内)'!$O32,IF(BD$23&lt;='様式第４（療養者名簿）  (15日以内)'!$W32,1,0),0),0)</f>
        <v>0</v>
      </c>
      <c r="BE32" s="238">
        <f>IF(BE$23-'様式第４（療養者名簿）  (15日以内)'!$O32+1&lt;=15,IF(BE$23&gt;='様式第４（療養者名簿）  (15日以内)'!$O32,IF(BE$23&lt;='様式第４（療養者名簿）  (15日以内)'!$W32,1,0),0),0)</f>
        <v>0</v>
      </c>
      <c r="BF32" s="238">
        <f>IF(BF$23-'様式第４（療養者名簿）  (15日以内)'!$O32+1&lt;=15,IF(BF$23&gt;='様式第４（療養者名簿）  (15日以内)'!$O32,IF(BF$23&lt;='様式第４（療養者名簿）  (15日以内)'!$W32,1,0),0),0)</f>
        <v>0</v>
      </c>
      <c r="BG32" s="238">
        <f>IF(BG$23-'様式第４（療養者名簿）  (15日以内)'!$O32+1&lt;=15,IF(BG$23&gt;='様式第４（療養者名簿）  (15日以内)'!$O32,IF(BG$23&lt;='様式第４（療養者名簿）  (15日以内)'!$W32,1,0),0),0)</f>
        <v>0</v>
      </c>
      <c r="BH32" s="238">
        <f>IF(BH$23-'様式第４（療養者名簿）  (15日以内)'!$O32+1&lt;=15,IF(BH$23&gt;='様式第４（療養者名簿）  (15日以内)'!$O32,IF(BH$23&lt;='様式第４（療養者名簿）  (15日以内)'!$W32,1,0),0),0)</f>
        <v>0</v>
      </c>
      <c r="BI32" s="238">
        <f>IF(BI$23-'様式第４（療養者名簿）  (15日以内)'!$O32+1&lt;=15,IF(BI$23&gt;='様式第４（療養者名簿）  (15日以内)'!$O32,IF(BI$23&lt;='様式第４（療養者名簿）  (15日以内)'!$W32,1,0),0),0)</f>
        <v>0</v>
      </c>
      <c r="BJ32" s="238">
        <f>IF(BJ$23-'様式第４（療養者名簿）  (15日以内)'!$O32+1&lt;=15,IF(BJ$23&gt;='様式第４（療養者名簿）  (15日以内)'!$O32,IF(BJ$23&lt;='様式第４（療養者名簿）  (15日以内)'!$W32,1,0),0),0)</f>
        <v>0</v>
      </c>
      <c r="BK32" s="238">
        <f>IF(BK$23-'様式第４（療養者名簿）  (15日以内)'!$O32+1&lt;=15,IF(BK$23&gt;='様式第４（療養者名簿）  (15日以内)'!$O32,IF(BK$23&lt;='様式第４（療養者名簿）  (15日以内)'!$W32,1,0),0),0)</f>
        <v>0</v>
      </c>
      <c r="BL32" s="238">
        <f>IF(BL$23-'様式第４（療養者名簿）  (15日以内)'!$O32+1&lt;=15,IF(BL$23&gt;='様式第４（療養者名簿）  (15日以内)'!$O32,IF(BL$23&lt;='様式第４（療養者名簿）  (15日以内)'!$W32,1,0),0),0)</f>
        <v>0</v>
      </c>
      <c r="BM32" s="238">
        <f>IF(BM$23-'様式第４（療養者名簿）  (15日以内)'!$O32+1&lt;=15,IF(BM$23&gt;='様式第４（療養者名簿）  (15日以内)'!$O32,IF(BM$23&lt;='様式第４（療養者名簿）  (15日以内)'!$W32,1,0),0),0)</f>
        <v>0</v>
      </c>
      <c r="BN32" s="238">
        <f>IF(BN$23-'様式第４（療養者名簿）  (15日以内)'!$O32+1&lt;=15,IF(BN$23&gt;='様式第４（療養者名簿）  (15日以内)'!$O32,IF(BN$23&lt;='様式第４（療養者名簿）  (15日以内)'!$W32,1,0),0),0)</f>
        <v>0</v>
      </c>
      <c r="BO32" s="238">
        <f>IF(BO$23-'様式第４（療養者名簿）  (15日以内)'!$O32+1&lt;=15,IF(BO$23&gt;='様式第４（療養者名簿）  (15日以内)'!$O32,IF(BO$23&lt;='様式第４（療養者名簿）  (15日以内)'!$W32,1,0),0),0)</f>
        <v>0</v>
      </c>
      <c r="BP32" s="238">
        <f>IF(BP$23-'様式第４（療養者名簿）  (15日以内)'!$O32+1&lt;=15,IF(BP$23&gt;='様式第４（療養者名簿）  (15日以内)'!$O32,IF(BP$23&lt;='様式第４（療養者名簿）  (15日以内)'!$W32,1,0),0),0)</f>
        <v>0</v>
      </c>
      <c r="BQ32" s="238">
        <f>IF(BQ$23-'様式第４（療養者名簿）  (15日以内)'!$O32+1&lt;=15,IF(BQ$23&gt;='様式第４（療養者名簿）  (15日以内)'!$O32,IF(BQ$23&lt;='様式第４（療養者名簿）  (15日以内)'!$W32,1,0),0),0)</f>
        <v>0</v>
      </c>
      <c r="BR32" s="238">
        <f>IF(BR$23-'様式第４（療養者名簿）  (15日以内)'!$O32+1&lt;=15,IF(BR$23&gt;='様式第４（療養者名簿）  (15日以内)'!$O32,IF(BR$23&lt;='様式第４（療養者名簿）  (15日以内)'!$W32,1,0),0),0)</f>
        <v>0</v>
      </c>
      <c r="BS32" s="238">
        <f>IF(BS$23-'様式第４（療養者名簿）  (15日以内)'!$O32+1&lt;=15,IF(BS$23&gt;='様式第４（療養者名簿）  (15日以内)'!$O32,IF(BS$23&lt;='様式第４（療養者名簿）  (15日以内)'!$W32,1,0),0),0)</f>
        <v>0</v>
      </c>
    </row>
    <row r="33" spans="1:71" s="41" customFormat="1" ht="41.95" customHeight="1">
      <c r="A33" s="240">
        <f>'様式第４（療養者名簿）  (15日以内)'!C33</f>
        <v>0</v>
      </c>
      <c r="B33" s="238">
        <f>IF(B$23-'様式第４（療養者名簿）  (15日以内)'!$O33+1&lt;=15,IF(B$23&gt;='様式第４（療養者名簿）  (15日以内)'!$O33,IF(B$23&lt;='様式第４（療養者名簿）  (15日以内)'!$W33,1,0),0),0)</f>
        <v>0</v>
      </c>
      <c r="C33" s="238">
        <f>IF(C$23-'様式第４（療養者名簿）  (15日以内)'!$O33+1&lt;=15,IF(C$23&gt;='様式第４（療養者名簿）  (15日以内)'!$O33,IF(C$23&lt;='様式第４（療養者名簿）  (15日以内)'!$W33,1,0),0),0)</f>
        <v>0</v>
      </c>
      <c r="D33" s="238">
        <f>IF(D$23-'様式第４（療養者名簿）  (15日以内)'!$O33+1&lt;=15,IF(D$23&gt;='様式第４（療養者名簿）  (15日以内)'!$O33,IF(D$23&lt;='様式第４（療養者名簿）  (15日以内)'!$W33,1,0),0),0)</f>
        <v>0</v>
      </c>
      <c r="E33" s="238">
        <f>IF(E$23-'様式第４（療養者名簿）  (15日以内)'!$O33+1&lt;=15,IF(E$23&gt;='様式第４（療養者名簿）  (15日以内)'!$O33,IF(E$23&lt;='様式第４（療養者名簿）  (15日以内)'!$W33,1,0),0),0)</f>
        <v>0</v>
      </c>
      <c r="F33" s="238">
        <f>IF(F$23-'様式第４（療養者名簿）  (15日以内)'!$O33+1&lt;=15,IF(F$23&gt;='様式第４（療養者名簿）  (15日以内)'!$O33,IF(F$23&lt;='様式第４（療養者名簿）  (15日以内)'!$W33,1,0),0),0)</f>
        <v>0</v>
      </c>
      <c r="G33" s="238">
        <f>IF(G$23-'様式第４（療養者名簿）  (15日以内)'!$O33+1&lt;=15,IF(G$23&gt;='様式第４（療養者名簿）  (15日以内)'!$O33,IF(G$23&lt;='様式第４（療養者名簿）  (15日以内)'!$W33,1,0),0),0)</f>
        <v>0</v>
      </c>
      <c r="H33" s="238">
        <f>IF(H$23-'様式第４（療養者名簿）  (15日以内)'!$O33+1&lt;=15,IF(H$23&gt;='様式第４（療養者名簿）  (15日以内)'!$O33,IF(H$23&lt;='様式第４（療養者名簿）  (15日以内)'!$W33,1,0),0),0)</f>
        <v>0</v>
      </c>
      <c r="I33" s="238">
        <f>IF(I$23-'様式第４（療養者名簿）  (15日以内)'!$O33+1&lt;=15,IF(I$23&gt;='様式第４（療養者名簿）  (15日以内)'!$O33,IF(I$23&lt;='様式第４（療養者名簿）  (15日以内)'!$W33,1,0),0),0)</f>
        <v>0</v>
      </c>
      <c r="J33" s="238">
        <f>IF(J$23-'様式第４（療養者名簿）  (15日以内)'!$O33+1&lt;=15,IF(J$23&gt;='様式第４（療養者名簿）  (15日以内)'!$O33,IF(J$23&lt;='様式第４（療養者名簿）  (15日以内)'!$W33,1,0),0),0)</f>
        <v>0</v>
      </c>
      <c r="K33" s="238">
        <f>IF(K$23-'様式第４（療養者名簿）  (15日以内)'!$O33+1&lt;=15,IF(K$23&gt;='様式第４（療養者名簿）  (15日以内)'!$O33,IF(K$23&lt;='様式第４（療養者名簿）  (15日以内)'!$W33,1,0),0),0)</f>
        <v>0</v>
      </c>
      <c r="L33" s="238">
        <f>IF(L$23-'様式第４（療養者名簿）  (15日以内)'!$O33+1&lt;=15,IF(L$23&gt;='様式第４（療養者名簿）  (15日以内)'!$O33,IF(L$23&lt;='様式第４（療養者名簿）  (15日以内)'!$W33,1,0),0),0)</f>
        <v>0</v>
      </c>
      <c r="M33" s="238">
        <f>IF(M$23-'様式第４（療養者名簿）  (15日以内)'!$O33+1&lt;=15,IF(M$23&gt;='様式第４（療養者名簿）  (15日以内)'!$O33,IF(M$23&lt;='様式第４（療養者名簿）  (15日以内)'!$W33,1,0),0),0)</f>
        <v>0</v>
      </c>
      <c r="N33" s="238">
        <f>IF(N$23-'様式第４（療養者名簿）  (15日以内)'!$O33+1&lt;=15,IF(N$23&gt;='様式第４（療養者名簿）  (15日以内)'!$O33,IF(N$23&lt;='様式第４（療養者名簿）  (15日以内)'!$W33,1,0),0),0)</f>
        <v>0</v>
      </c>
      <c r="O33" s="238">
        <f>IF(O$23-'様式第４（療養者名簿）  (15日以内)'!$O33+1&lt;=15,IF(O$23&gt;='様式第４（療養者名簿）  (15日以内)'!$O33,IF(O$23&lt;='様式第４（療養者名簿）  (15日以内)'!$W33,1,0),0),0)</f>
        <v>0</v>
      </c>
      <c r="P33" s="238">
        <f>IF(P$23-'様式第４（療養者名簿）  (15日以内)'!$O33+1&lt;=15,IF(P$23&gt;='様式第４（療養者名簿）  (15日以内)'!$O33,IF(P$23&lt;='様式第４（療養者名簿）  (15日以内)'!$W33,1,0),0),0)</f>
        <v>0</v>
      </c>
      <c r="Q33" s="238">
        <f>IF(Q$23-'様式第４（療養者名簿）  (15日以内)'!$O33+1&lt;=15,IF(Q$23&gt;='様式第４（療養者名簿）  (15日以内)'!$O33,IF(Q$23&lt;='様式第４（療養者名簿）  (15日以内)'!$W33,1,0),0),0)</f>
        <v>0</v>
      </c>
      <c r="R33" s="238">
        <f>IF(R$23-'様式第４（療養者名簿）  (15日以内)'!$O33+1&lt;=15,IF(R$23&gt;='様式第４（療養者名簿）  (15日以内)'!$O33,IF(R$23&lt;='様式第４（療養者名簿）  (15日以内)'!$W33,1,0),0),0)</f>
        <v>0</v>
      </c>
      <c r="S33" s="238">
        <f>IF(S$23-'様式第４（療養者名簿）  (15日以内)'!$O33+1&lt;=15,IF(S$23&gt;='様式第４（療養者名簿）  (15日以内)'!$O33,IF(S$23&lt;='様式第４（療養者名簿）  (15日以内)'!$W33,1,0),0),0)</f>
        <v>0</v>
      </c>
      <c r="T33" s="238">
        <f>IF(T$23-'様式第４（療養者名簿）  (15日以内)'!$O33+1&lt;=15,IF(T$23&gt;='様式第４（療養者名簿）  (15日以内)'!$O33,IF(T$23&lt;='様式第４（療養者名簿）  (15日以内)'!$W33,1,0),0),0)</f>
        <v>0</v>
      </c>
      <c r="U33" s="238">
        <f>IF(U$23-'様式第４（療養者名簿）  (15日以内)'!$O33+1&lt;=15,IF(U$23&gt;='様式第４（療養者名簿）  (15日以内)'!$O33,IF(U$23&lt;='様式第４（療養者名簿）  (15日以内)'!$W33,1,0),0),0)</f>
        <v>0</v>
      </c>
      <c r="V33" s="238">
        <f>IF(V$23-'様式第４（療養者名簿）  (15日以内)'!$O33+1&lt;=15,IF(V$23&gt;='様式第４（療養者名簿）  (15日以内)'!$O33,IF(V$23&lt;='様式第４（療養者名簿）  (15日以内)'!$W33,1,0),0),0)</f>
        <v>0</v>
      </c>
      <c r="W33" s="238">
        <f>IF(W$23-'様式第４（療養者名簿）  (15日以内)'!$O33+1&lt;=15,IF(W$23&gt;='様式第４（療養者名簿）  (15日以内)'!$O33,IF(W$23&lt;='様式第４（療養者名簿）  (15日以内)'!$W33,1,0),0),0)</f>
        <v>0</v>
      </c>
      <c r="X33" s="238">
        <f>IF(X$23-'様式第４（療養者名簿）  (15日以内)'!$O33+1&lt;=15,IF(X$23&gt;='様式第４（療養者名簿）  (15日以内)'!$O33,IF(X$23&lt;='様式第４（療養者名簿）  (15日以内)'!$W33,1,0),0),0)</f>
        <v>0</v>
      </c>
      <c r="Y33" s="238">
        <f>IF(Y$23-'様式第４（療養者名簿）  (15日以内)'!$O33+1&lt;=15,IF(Y$23&gt;='様式第４（療養者名簿）  (15日以内)'!$O33,IF(Y$23&lt;='様式第４（療養者名簿）  (15日以内)'!$W33,1,0),0),0)</f>
        <v>0</v>
      </c>
      <c r="Z33" s="238">
        <f>IF(Z$23-'様式第４（療養者名簿）  (15日以内)'!$O33+1&lt;=15,IF(Z$23&gt;='様式第４（療養者名簿）  (15日以内)'!$O33,IF(Z$23&lt;='様式第４（療養者名簿）  (15日以内)'!$W33,1,0),0),0)</f>
        <v>0</v>
      </c>
      <c r="AA33" s="238">
        <f>IF(AA$23-'様式第４（療養者名簿）  (15日以内)'!$O33+1&lt;=15,IF(AA$23&gt;='様式第４（療養者名簿）  (15日以内)'!$O33,IF(AA$23&lt;='様式第４（療養者名簿）  (15日以内)'!$W33,1,0),0),0)</f>
        <v>0</v>
      </c>
      <c r="AB33" s="238">
        <f>IF(AB$23-'様式第４（療養者名簿）  (15日以内)'!$O33+1&lt;=15,IF(AB$23&gt;='様式第４（療養者名簿）  (15日以内)'!$O33,IF(AB$23&lt;='様式第４（療養者名簿）  (15日以内)'!$W33,1,0),0),0)</f>
        <v>0</v>
      </c>
      <c r="AC33" s="238">
        <f>IF(AC$23-'様式第４（療養者名簿）  (15日以内)'!$O33+1&lt;=15,IF(AC$23&gt;='様式第４（療養者名簿）  (15日以内)'!$O33,IF(AC$23&lt;='様式第４（療養者名簿）  (15日以内)'!$W33,1,0),0),0)</f>
        <v>0</v>
      </c>
      <c r="AD33" s="238">
        <f>IF(AD$23-'様式第４（療養者名簿）  (15日以内)'!$O33+1&lt;=15,IF(AD$23&gt;='様式第４（療養者名簿）  (15日以内)'!$O33,IF(AD$23&lt;='様式第４（療養者名簿）  (15日以内)'!$W33,1,0),0),0)</f>
        <v>0</v>
      </c>
      <c r="AE33" s="238">
        <f>IF(AE$23-'様式第４（療養者名簿）  (15日以内)'!$O33+1&lt;=15,IF(AE$23&gt;='様式第４（療養者名簿）  (15日以内)'!$O33,IF(AE$23&lt;='様式第４（療養者名簿）  (15日以内)'!$W33,1,0),0),0)</f>
        <v>0</v>
      </c>
      <c r="AF33" s="238">
        <f>IF(AF$23-'様式第４（療養者名簿）  (15日以内)'!$O33+1&lt;=15,IF(AF$23&gt;='様式第４（療養者名簿）  (15日以内)'!$O33,IF(AF$23&lt;='様式第４（療養者名簿）  (15日以内)'!$W33,1,0),0),0)</f>
        <v>0</v>
      </c>
      <c r="AG33" s="238">
        <f>IF(AG$23-'様式第４（療養者名簿）  (15日以内)'!$O33+1&lt;=15,IF(AG$23&gt;='様式第４（療養者名簿）  (15日以内)'!$O33,IF(AG$23&lt;='様式第４（療養者名簿）  (15日以内)'!$W33,1,0),0),0)</f>
        <v>0</v>
      </c>
      <c r="AH33" s="238">
        <f>IF(AH$23-'様式第４（療養者名簿）  (15日以内)'!$O33+1&lt;=15,IF(AH$23&gt;='様式第４（療養者名簿）  (15日以内)'!$O33,IF(AH$23&lt;='様式第４（療養者名簿）  (15日以内)'!$W33,1,0),0),0)</f>
        <v>0</v>
      </c>
      <c r="AI33" s="238">
        <f>IF(AI$23-'様式第４（療養者名簿）  (15日以内)'!$O33+1&lt;=15,IF(AI$23&gt;='様式第４（療養者名簿）  (15日以内)'!$O33,IF(AI$23&lt;='様式第４（療養者名簿）  (15日以内)'!$W33,1,0),0),0)</f>
        <v>0</v>
      </c>
      <c r="AJ33" s="238">
        <f>IF(AJ$23-'様式第４（療養者名簿）  (15日以内)'!$O33+1&lt;=15,IF(AJ$23&gt;='様式第４（療養者名簿）  (15日以内)'!$O33,IF(AJ$23&lt;='様式第４（療養者名簿）  (15日以内)'!$W33,1,0),0),0)</f>
        <v>0</v>
      </c>
      <c r="AK33" s="238">
        <f>IF(AK$23-'様式第４（療養者名簿）  (15日以内)'!$O33+1&lt;=15,IF(AK$23&gt;='様式第４（療養者名簿）  (15日以内)'!$O33,IF(AK$23&lt;='様式第４（療養者名簿）  (15日以内)'!$W33,1,0),0),0)</f>
        <v>0</v>
      </c>
      <c r="AL33" s="238">
        <f>IF(AL$23-'様式第４（療養者名簿）  (15日以内)'!$O33+1&lt;=15,IF(AL$23&gt;='様式第４（療養者名簿）  (15日以内)'!$O33,IF(AL$23&lt;='様式第４（療養者名簿）  (15日以内)'!$W33,1,0),0),0)</f>
        <v>0</v>
      </c>
      <c r="AM33" s="238">
        <f>IF(AM$23-'様式第４（療養者名簿）  (15日以内)'!$O33+1&lt;=15,IF(AM$23&gt;='様式第４（療養者名簿）  (15日以内)'!$O33,IF(AM$23&lt;='様式第４（療養者名簿）  (15日以内)'!$W33,1,0),0),0)</f>
        <v>0</v>
      </c>
      <c r="AN33" s="238">
        <f>IF(AN$23-'様式第４（療養者名簿）  (15日以内)'!$O33+1&lt;=15,IF(AN$23&gt;='様式第４（療養者名簿）  (15日以内)'!$O33,IF(AN$23&lt;='様式第４（療養者名簿）  (15日以内)'!$W33,1,0),0),0)</f>
        <v>0</v>
      </c>
      <c r="AO33" s="238">
        <f>IF(AO$23-'様式第４（療養者名簿）  (15日以内)'!$O33+1&lt;=15,IF(AO$23&gt;='様式第４（療養者名簿）  (15日以内)'!$O33,IF(AO$23&lt;='様式第４（療養者名簿）  (15日以内)'!$W33,1,0),0),0)</f>
        <v>0</v>
      </c>
      <c r="AP33" s="238">
        <f>IF(AP$23-'様式第４（療養者名簿）  (15日以内)'!$O33+1&lt;=15,IF(AP$23&gt;='様式第４（療養者名簿）  (15日以内)'!$O33,IF(AP$23&lt;='様式第４（療養者名簿）  (15日以内)'!$W33,1,0),0),0)</f>
        <v>0</v>
      </c>
      <c r="AQ33" s="238">
        <f>IF(AQ$23-'様式第４（療養者名簿）  (15日以内)'!$O33+1&lt;=15,IF(AQ$23&gt;='様式第４（療養者名簿）  (15日以内)'!$O33,IF(AQ$23&lt;='様式第４（療養者名簿）  (15日以内)'!$W33,1,0),0),0)</f>
        <v>0</v>
      </c>
      <c r="AR33" s="238">
        <f>IF(AR$23-'様式第４（療養者名簿）  (15日以内)'!$O33+1&lt;=15,IF(AR$23&gt;='様式第４（療養者名簿）  (15日以内)'!$O33,IF(AR$23&lt;='様式第４（療養者名簿）  (15日以内)'!$W33,1,0),0),0)</f>
        <v>0</v>
      </c>
      <c r="AS33" s="238">
        <f>IF(AS$23-'様式第４（療養者名簿）  (15日以内)'!$O33+1&lt;=15,IF(AS$23&gt;='様式第４（療養者名簿）  (15日以内)'!$O33,IF(AS$23&lt;='様式第４（療養者名簿）  (15日以内)'!$W33,1,0),0),0)</f>
        <v>0</v>
      </c>
      <c r="AT33" s="238">
        <f>IF(AT$23-'様式第４（療養者名簿）  (15日以内)'!$O33+1&lt;=15,IF(AT$23&gt;='様式第４（療養者名簿）  (15日以内)'!$O33,IF(AT$23&lt;='様式第４（療養者名簿）  (15日以内)'!$W33,1,0),0),0)</f>
        <v>0</v>
      </c>
      <c r="AU33" s="238">
        <f>IF(AU$23-'様式第４（療養者名簿）  (15日以内)'!$O33+1&lt;=15,IF(AU$23&gt;='様式第４（療養者名簿）  (15日以内)'!$O33,IF(AU$23&lt;='様式第４（療養者名簿）  (15日以内)'!$W33,1,0),0),0)</f>
        <v>0</v>
      </c>
      <c r="AV33" s="238">
        <f>IF(AV$23-'様式第４（療養者名簿）  (15日以内)'!$O33+1&lt;=15,IF(AV$23&gt;='様式第４（療養者名簿）  (15日以内)'!$O33,IF(AV$23&lt;='様式第４（療養者名簿）  (15日以内)'!$W33,1,0),0),0)</f>
        <v>0</v>
      </c>
      <c r="AW33" s="238">
        <f>IF(AW$23-'様式第４（療養者名簿）  (15日以内)'!$O33+1&lt;=15,IF(AW$23&gt;='様式第４（療養者名簿）  (15日以内)'!$O33,IF(AW$23&lt;='様式第４（療養者名簿）  (15日以内)'!$W33,1,0),0),0)</f>
        <v>0</v>
      </c>
      <c r="AX33" s="238">
        <f>IF(AX$23-'様式第４（療養者名簿）  (15日以内)'!$O33+1&lt;=15,IF(AX$23&gt;='様式第４（療養者名簿）  (15日以内)'!$O33,IF(AX$23&lt;='様式第４（療養者名簿）  (15日以内)'!$W33,1,0),0),0)</f>
        <v>0</v>
      </c>
      <c r="AY33" s="238">
        <f>IF(AY$23-'様式第４（療養者名簿）  (15日以内)'!$O33+1&lt;=15,IF(AY$23&gt;='様式第４（療養者名簿）  (15日以内)'!$O33,IF(AY$23&lt;='様式第４（療養者名簿）  (15日以内)'!$W33,1,0),0),0)</f>
        <v>0</v>
      </c>
      <c r="AZ33" s="238">
        <f>IF(AZ$23-'様式第４（療養者名簿）  (15日以内)'!$O33+1&lt;=15,IF(AZ$23&gt;='様式第４（療養者名簿）  (15日以内)'!$O33,IF(AZ$23&lt;='様式第４（療養者名簿）  (15日以内)'!$W33,1,0),0),0)</f>
        <v>0</v>
      </c>
      <c r="BA33" s="238">
        <f>IF(BA$23-'様式第４（療養者名簿）  (15日以内)'!$O33+1&lt;=15,IF(BA$23&gt;='様式第４（療養者名簿）  (15日以内)'!$O33,IF(BA$23&lt;='様式第４（療養者名簿）  (15日以内)'!$W33,1,0),0),0)</f>
        <v>0</v>
      </c>
      <c r="BB33" s="238">
        <f>IF(BB$23-'様式第４（療養者名簿）  (15日以内)'!$O33+1&lt;=15,IF(BB$23&gt;='様式第４（療養者名簿）  (15日以内)'!$O33,IF(BB$23&lt;='様式第４（療養者名簿）  (15日以内)'!$W33,1,0),0),0)</f>
        <v>0</v>
      </c>
      <c r="BC33" s="238">
        <f>IF(BC$23-'様式第４（療養者名簿）  (15日以内)'!$O33+1&lt;=15,IF(BC$23&gt;='様式第４（療養者名簿）  (15日以内)'!$O33,IF(BC$23&lt;='様式第４（療養者名簿）  (15日以内)'!$W33,1,0),0),0)</f>
        <v>0</v>
      </c>
      <c r="BD33" s="238">
        <f>IF(BD$23-'様式第４（療養者名簿）  (15日以内)'!$O33+1&lt;=15,IF(BD$23&gt;='様式第４（療養者名簿）  (15日以内)'!$O33,IF(BD$23&lt;='様式第４（療養者名簿）  (15日以内)'!$W33,1,0),0),0)</f>
        <v>0</v>
      </c>
      <c r="BE33" s="238">
        <f>IF(BE$23-'様式第４（療養者名簿）  (15日以内)'!$O33+1&lt;=15,IF(BE$23&gt;='様式第４（療養者名簿）  (15日以内)'!$O33,IF(BE$23&lt;='様式第４（療養者名簿）  (15日以内)'!$W33,1,0),0),0)</f>
        <v>0</v>
      </c>
      <c r="BF33" s="238">
        <f>IF(BF$23-'様式第４（療養者名簿）  (15日以内)'!$O33+1&lt;=15,IF(BF$23&gt;='様式第４（療養者名簿）  (15日以内)'!$O33,IF(BF$23&lt;='様式第４（療養者名簿）  (15日以内)'!$W33,1,0),0),0)</f>
        <v>0</v>
      </c>
      <c r="BG33" s="238">
        <f>IF(BG$23-'様式第４（療養者名簿）  (15日以内)'!$O33+1&lt;=15,IF(BG$23&gt;='様式第４（療養者名簿）  (15日以内)'!$O33,IF(BG$23&lt;='様式第４（療養者名簿）  (15日以内)'!$W33,1,0),0),0)</f>
        <v>0</v>
      </c>
      <c r="BH33" s="238">
        <f>IF(BH$23-'様式第４（療養者名簿）  (15日以内)'!$O33+1&lt;=15,IF(BH$23&gt;='様式第４（療養者名簿）  (15日以内)'!$O33,IF(BH$23&lt;='様式第４（療養者名簿）  (15日以内)'!$W33,1,0),0),0)</f>
        <v>0</v>
      </c>
      <c r="BI33" s="238">
        <f>IF(BI$23-'様式第４（療養者名簿）  (15日以内)'!$O33+1&lt;=15,IF(BI$23&gt;='様式第４（療養者名簿）  (15日以内)'!$O33,IF(BI$23&lt;='様式第４（療養者名簿）  (15日以内)'!$W33,1,0),0),0)</f>
        <v>0</v>
      </c>
      <c r="BJ33" s="238">
        <f>IF(BJ$23-'様式第４（療養者名簿）  (15日以内)'!$O33+1&lt;=15,IF(BJ$23&gt;='様式第４（療養者名簿）  (15日以内)'!$O33,IF(BJ$23&lt;='様式第４（療養者名簿）  (15日以内)'!$W33,1,0),0),0)</f>
        <v>0</v>
      </c>
      <c r="BK33" s="238">
        <f>IF(BK$23-'様式第４（療養者名簿）  (15日以内)'!$O33+1&lt;=15,IF(BK$23&gt;='様式第４（療養者名簿）  (15日以内)'!$O33,IF(BK$23&lt;='様式第４（療養者名簿）  (15日以内)'!$W33,1,0),0),0)</f>
        <v>0</v>
      </c>
      <c r="BL33" s="238">
        <f>IF(BL$23-'様式第４（療養者名簿）  (15日以内)'!$O33+1&lt;=15,IF(BL$23&gt;='様式第４（療養者名簿）  (15日以内)'!$O33,IF(BL$23&lt;='様式第４（療養者名簿）  (15日以内)'!$W33,1,0),0),0)</f>
        <v>0</v>
      </c>
      <c r="BM33" s="238">
        <f>IF(BM$23-'様式第４（療養者名簿）  (15日以内)'!$O33+1&lt;=15,IF(BM$23&gt;='様式第４（療養者名簿）  (15日以内)'!$O33,IF(BM$23&lt;='様式第４（療養者名簿）  (15日以内)'!$W33,1,0),0),0)</f>
        <v>0</v>
      </c>
      <c r="BN33" s="238">
        <f>IF(BN$23-'様式第４（療養者名簿）  (15日以内)'!$O33+1&lt;=15,IF(BN$23&gt;='様式第４（療養者名簿）  (15日以内)'!$O33,IF(BN$23&lt;='様式第４（療養者名簿）  (15日以内)'!$W33,1,0),0),0)</f>
        <v>0</v>
      </c>
      <c r="BO33" s="238">
        <f>IF(BO$23-'様式第４（療養者名簿）  (15日以内)'!$O33+1&lt;=15,IF(BO$23&gt;='様式第４（療養者名簿）  (15日以内)'!$O33,IF(BO$23&lt;='様式第４（療養者名簿）  (15日以内)'!$W33,1,0),0),0)</f>
        <v>0</v>
      </c>
      <c r="BP33" s="238">
        <f>IF(BP$23-'様式第４（療養者名簿）  (15日以内)'!$O33+1&lt;=15,IF(BP$23&gt;='様式第４（療養者名簿）  (15日以内)'!$O33,IF(BP$23&lt;='様式第４（療養者名簿）  (15日以内)'!$W33,1,0),0),0)</f>
        <v>0</v>
      </c>
      <c r="BQ33" s="238">
        <f>IF(BQ$23-'様式第４（療養者名簿）  (15日以内)'!$O33+1&lt;=15,IF(BQ$23&gt;='様式第４（療養者名簿）  (15日以内)'!$O33,IF(BQ$23&lt;='様式第４（療養者名簿）  (15日以内)'!$W33,1,0),0),0)</f>
        <v>0</v>
      </c>
      <c r="BR33" s="238">
        <f>IF(BR$23-'様式第４（療養者名簿）  (15日以内)'!$O33+1&lt;=15,IF(BR$23&gt;='様式第４（療養者名簿）  (15日以内)'!$O33,IF(BR$23&lt;='様式第４（療養者名簿）  (15日以内)'!$W33,1,0),0),0)</f>
        <v>0</v>
      </c>
      <c r="BS33" s="238">
        <f>IF(BS$23-'様式第４（療養者名簿）  (15日以内)'!$O33+1&lt;=15,IF(BS$23&gt;='様式第４（療養者名簿）  (15日以内)'!$O33,IF(BS$23&lt;='様式第４（療養者名簿）  (15日以内)'!$W33,1,0),0),0)</f>
        <v>0</v>
      </c>
    </row>
    <row r="34" spans="1:71" s="41" customFormat="1" ht="41.95" customHeight="1">
      <c r="A34" s="240">
        <f>'様式第４（療養者名簿）  (15日以内)'!C34</f>
        <v>0</v>
      </c>
      <c r="B34" s="238">
        <f>IF(B$23-'様式第４（療養者名簿）  (15日以内)'!$O34+1&lt;=15,IF(B$23&gt;='様式第４（療養者名簿）  (15日以内)'!$O34,IF(B$23&lt;='様式第４（療養者名簿）  (15日以内)'!$W34,1,0),0),0)</f>
        <v>0</v>
      </c>
      <c r="C34" s="238">
        <f>IF(C$23-'様式第４（療養者名簿）  (15日以内)'!$O34+1&lt;=15,IF(C$23&gt;='様式第４（療養者名簿）  (15日以内)'!$O34,IF(C$23&lt;='様式第４（療養者名簿）  (15日以内)'!$W34,1,0),0),0)</f>
        <v>0</v>
      </c>
      <c r="D34" s="238">
        <f>IF(D$23-'様式第４（療養者名簿）  (15日以内)'!$O34+1&lt;=15,IF(D$23&gt;='様式第４（療養者名簿）  (15日以内)'!$O34,IF(D$23&lt;='様式第４（療養者名簿）  (15日以内)'!$W34,1,0),0),0)</f>
        <v>0</v>
      </c>
      <c r="E34" s="238">
        <f>IF(E$23-'様式第４（療養者名簿）  (15日以内)'!$O34+1&lt;=15,IF(E$23&gt;='様式第４（療養者名簿）  (15日以内)'!$O34,IF(E$23&lt;='様式第４（療養者名簿）  (15日以内)'!$W34,1,0),0),0)</f>
        <v>0</v>
      </c>
      <c r="F34" s="238">
        <f>IF(F$23-'様式第４（療養者名簿）  (15日以内)'!$O34+1&lt;=15,IF(F$23&gt;='様式第４（療養者名簿）  (15日以内)'!$O34,IF(F$23&lt;='様式第４（療養者名簿）  (15日以内)'!$W34,1,0),0),0)</f>
        <v>0</v>
      </c>
      <c r="G34" s="238">
        <f>IF(G$23-'様式第４（療養者名簿）  (15日以内)'!$O34+1&lt;=15,IF(G$23&gt;='様式第４（療養者名簿）  (15日以内)'!$O34,IF(G$23&lt;='様式第４（療養者名簿）  (15日以内)'!$W34,1,0),0),0)</f>
        <v>0</v>
      </c>
      <c r="H34" s="238">
        <f>IF(H$23-'様式第４（療養者名簿）  (15日以内)'!$O34+1&lt;=15,IF(H$23&gt;='様式第４（療養者名簿）  (15日以内)'!$O34,IF(H$23&lt;='様式第４（療養者名簿）  (15日以内)'!$W34,1,0),0),0)</f>
        <v>0</v>
      </c>
      <c r="I34" s="238">
        <f>IF(I$23-'様式第４（療養者名簿）  (15日以内)'!$O34+1&lt;=15,IF(I$23&gt;='様式第４（療養者名簿）  (15日以内)'!$O34,IF(I$23&lt;='様式第４（療養者名簿）  (15日以内)'!$W34,1,0),0),0)</f>
        <v>0</v>
      </c>
      <c r="J34" s="238">
        <f>IF(J$23-'様式第４（療養者名簿）  (15日以内)'!$O34+1&lt;=15,IF(J$23&gt;='様式第４（療養者名簿）  (15日以内)'!$O34,IF(J$23&lt;='様式第４（療養者名簿）  (15日以内)'!$W34,1,0),0),0)</f>
        <v>0</v>
      </c>
      <c r="K34" s="238">
        <f>IF(K$23-'様式第４（療養者名簿）  (15日以内)'!$O34+1&lt;=15,IF(K$23&gt;='様式第４（療養者名簿）  (15日以内)'!$O34,IF(K$23&lt;='様式第４（療養者名簿）  (15日以内)'!$W34,1,0),0),0)</f>
        <v>0</v>
      </c>
      <c r="L34" s="238">
        <f>IF(L$23-'様式第４（療養者名簿）  (15日以内)'!$O34+1&lt;=15,IF(L$23&gt;='様式第４（療養者名簿）  (15日以内)'!$O34,IF(L$23&lt;='様式第４（療養者名簿）  (15日以内)'!$W34,1,0),0),0)</f>
        <v>0</v>
      </c>
      <c r="M34" s="238">
        <f>IF(M$23-'様式第４（療養者名簿）  (15日以内)'!$O34+1&lt;=15,IF(M$23&gt;='様式第４（療養者名簿）  (15日以内)'!$O34,IF(M$23&lt;='様式第４（療養者名簿）  (15日以内)'!$W34,1,0),0),0)</f>
        <v>0</v>
      </c>
      <c r="N34" s="238">
        <f>IF(N$23-'様式第４（療養者名簿）  (15日以内)'!$O34+1&lt;=15,IF(N$23&gt;='様式第４（療養者名簿）  (15日以内)'!$O34,IF(N$23&lt;='様式第４（療養者名簿）  (15日以内)'!$W34,1,0),0),0)</f>
        <v>0</v>
      </c>
      <c r="O34" s="238">
        <f>IF(O$23-'様式第４（療養者名簿）  (15日以内)'!$O34+1&lt;=15,IF(O$23&gt;='様式第４（療養者名簿）  (15日以内)'!$O34,IF(O$23&lt;='様式第４（療養者名簿）  (15日以内)'!$W34,1,0),0),0)</f>
        <v>0</v>
      </c>
      <c r="P34" s="238">
        <f>IF(P$23-'様式第４（療養者名簿）  (15日以内)'!$O34+1&lt;=15,IF(P$23&gt;='様式第４（療養者名簿）  (15日以内)'!$O34,IF(P$23&lt;='様式第４（療養者名簿）  (15日以内)'!$W34,1,0),0),0)</f>
        <v>0</v>
      </c>
      <c r="Q34" s="238">
        <f>IF(Q$23-'様式第４（療養者名簿）  (15日以内)'!$O34+1&lt;=15,IF(Q$23&gt;='様式第４（療養者名簿）  (15日以内)'!$O34,IF(Q$23&lt;='様式第４（療養者名簿）  (15日以内)'!$W34,1,0),0),0)</f>
        <v>0</v>
      </c>
      <c r="R34" s="238">
        <f>IF(R$23-'様式第４（療養者名簿）  (15日以内)'!$O34+1&lt;=15,IF(R$23&gt;='様式第４（療養者名簿）  (15日以内)'!$O34,IF(R$23&lt;='様式第４（療養者名簿）  (15日以内)'!$W34,1,0),0),0)</f>
        <v>0</v>
      </c>
      <c r="S34" s="238">
        <f>IF(S$23-'様式第４（療養者名簿）  (15日以内)'!$O34+1&lt;=15,IF(S$23&gt;='様式第４（療養者名簿）  (15日以内)'!$O34,IF(S$23&lt;='様式第４（療養者名簿）  (15日以内)'!$W34,1,0),0),0)</f>
        <v>0</v>
      </c>
      <c r="T34" s="238">
        <f>IF(T$23-'様式第４（療養者名簿）  (15日以内)'!$O34+1&lt;=15,IF(T$23&gt;='様式第４（療養者名簿）  (15日以内)'!$O34,IF(T$23&lt;='様式第４（療養者名簿）  (15日以内)'!$W34,1,0),0),0)</f>
        <v>0</v>
      </c>
      <c r="U34" s="238">
        <f>IF(U$23-'様式第４（療養者名簿）  (15日以内)'!$O34+1&lt;=15,IF(U$23&gt;='様式第４（療養者名簿）  (15日以内)'!$O34,IF(U$23&lt;='様式第４（療養者名簿）  (15日以内)'!$W34,1,0),0),0)</f>
        <v>0</v>
      </c>
      <c r="V34" s="238">
        <f>IF(V$23-'様式第４（療養者名簿）  (15日以内)'!$O34+1&lt;=15,IF(V$23&gt;='様式第４（療養者名簿）  (15日以内)'!$O34,IF(V$23&lt;='様式第４（療養者名簿）  (15日以内)'!$W34,1,0),0),0)</f>
        <v>0</v>
      </c>
      <c r="W34" s="238">
        <f>IF(W$23-'様式第４（療養者名簿）  (15日以内)'!$O34+1&lt;=15,IF(W$23&gt;='様式第４（療養者名簿）  (15日以内)'!$O34,IF(W$23&lt;='様式第４（療養者名簿）  (15日以内)'!$W34,1,0),0),0)</f>
        <v>0</v>
      </c>
      <c r="X34" s="238">
        <f>IF(X$23-'様式第４（療養者名簿）  (15日以内)'!$O34+1&lt;=15,IF(X$23&gt;='様式第４（療養者名簿）  (15日以内)'!$O34,IF(X$23&lt;='様式第４（療養者名簿）  (15日以内)'!$W34,1,0),0),0)</f>
        <v>0</v>
      </c>
      <c r="Y34" s="238">
        <f>IF(Y$23-'様式第４（療養者名簿）  (15日以内)'!$O34+1&lt;=15,IF(Y$23&gt;='様式第４（療養者名簿）  (15日以内)'!$O34,IF(Y$23&lt;='様式第４（療養者名簿）  (15日以内)'!$W34,1,0),0),0)</f>
        <v>0</v>
      </c>
      <c r="Z34" s="238">
        <f>IF(Z$23-'様式第４（療養者名簿）  (15日以内)'!$O34+1&lt;=15,IF(Z$23&gt;='様式第４（療養者名簿）  (15日以内)'!$O34,IF(Z$23&lt;='様式第４（療養者名簿）  (15日以内)'!$W34,1,0),0),0)</f>
        <v>0</v>
      </c>
      <c r="AA34" s="238">
        <f>IF(AA$23-'様式第４（療養者名簿）  (15日以内)'!$O34+1&lt;=15,IF(AA$23&gt;='様式第４（療養者名簿）  (15日以内)'!$O34,IF(AA$23&lt;='様式第４（療養者名簿）  (15日以内)'!$W34,1,0),0),0)</f>
        <v>0</v>
      </c>
      <c r="AB34" s="238">
        <f>IF(AB$23-'様式第４（療養者名簿）  (15日以内)'!$O34+1&lt;=15,IF(AB$23&gt;='様式第４（療養者名簿）  (15日以内)'!$O34,IF(AB$23&lt;='様式第４（療養者名簿）  (15日以内)'!$W34,1,0),0),0)</f>
        <v>0</v>
      </c>
      <c r="AC34" s="238">
        <f>IF(AC$23-'様式第４（療養者名簿）  (15日以内)'!$O34+1&lt;=15,IF(AC$23&gt;='様式第４（療養者名簿）  (15日以内)'!$O34,IF(AC$23&lt;='様式第４（療養者名簿）  (15日以内)'!$W34,1,0),0),0)</f>
        <v>0</v>
      </c>
      <c r="AD34" s="238">
        <f>IF(AD$23-'様式第４（療養者名簿）  (15日以内)'!$O34+1&lt;=15,IF(AD$23&gt;='様式第４（療養者名簿）  (15日以内)'!$O34,IF(AD$23&lt;='様式第４（療養者名簿）  (15日以内)'!$W34,1,0),0),0)</f>
        <v>0</v>
      </c>
      <c r="AE34" s="238">
        <f>IF(AE$23-'様式第４（療養者名簿）  (15日以内)'!$O34+1&lt;=15,IF(AE$23&gt;='様式第４（療養者名簿）  (15日以内)'!$O34,IF(AE$23&lt;='様式第４（療養者名簿）  (15日以内)'!$W34,1,0),0),0)</f>
        <v>0</v>
      </c>
      <c r="AF34" s="238">
        <f>IF(AF$23-'様式第４（療養者名簿）  (15日以内)'!$O34+1&lt;=15,IF(AF$23&gt;='様式第４（療養者名簿）  (15日以内)'!$O34,IF(AF$23&lt;='様式第４（療養者名簿）  (15日以内)'!$W34,1,0),0),0)</f>
        <v>0</v>
      </c>
      <c r="AG34" s="238">
        <f>IF(AG$23-'様式第４（療養者名簿）  (15日以内)'!$O34+1&lt;=15,IF(AG$23&gt;='様式第４（療養者名簿）  (15日以内)'!$O34,IF(AG$23&lt;='様式第４（療養者名簿）  (15日以内)'!$W34,1,0),0),0)</f>
        <v>0</v>
      </c>
      <c r="AH34" s="238">
        <f>IF(AH$23-'様式第４（療養者名簿）  (15日以内)'!$O34+1&lt;=15,IF(AH$23&gt;='様式第４（療養者名簿）  (15日以内)'!$O34,IF(AH$23&lt;='様式第４（療養者名簿）  (15日以内)'!$W34,1,0),0),0)</f>
        <v>0</v>
      </c>
      <c r="AI34" s="238">
        <f>IF(AI$23-'様式第４（療養者名簿）  (15日以内)'!$O34+1&lt;=15,IF(AI$23&gt;='様式第４（療養者名簿）  (15日以内)'!$O34,IF(AI$23&lt;='様式第４（療養者名簿）  (15日以内)'!$W34,1,0),0),0)</f>
        <v>0</v>
      </c>
      <c r="AJ34" s="238">
        <f>IF(AJ$23-'様式第４（療養者名簿）  (15日以内)'!$O34+1&lt;=15,IF(AJ$23&gt;='様式第４（療養者名簿）  (15日以内)'!$O34,IF(AJ$23&lt;='様式第４（療養者名簿）  (15日以内)'!$W34,1,0),0),0)</f>
        <v>0</v>
      </c>
      <c r="AK34" s="238">
        <f>IF(AK$23-'様式第４（療養者名簿）  (15日以内)'!$O34+1&lt;=15,IF(AK$23&gt;='様式第４（療養者名簿）  (15日以内)'!$O34,IF(AK$23&lt;='様式第４（療養者名簿）  (15日以内)'!$W34,1,0),0),0)</f>
        <v>0</v>
      </c>
      <c r="AL34" s="238">
        <f>IF(AL$23-'様式第４（療養者名簿）  (15日以内)'!$O34+1&lt;=15,IF(AL$23&gt;='様式第４（療養者名簿）  (15日以内)'!$O34,IF(AL$23&lt;='様式第４（療養者名簿）  (15日以内)'!$W34,1,0),0),0)</f>
        <v>0</v>
      </c>
      <c r="AM34" s="238">
        <f>IF(AM$23-'様式第４（療養者名簿）  (15日以内)'!$O34+1&lt;=15,IF(AM$23&gt;='様式第４（療養者名簿）  (15日以内)'!$O34,IF(AM$23&lt;='様式第４（療養者名簿）  (15日以内)'!$W34,1,0),0),0)</f>
        <v>0</v>
      </c>
      <c r="AN34" s="238">
        <f>IF(AN$23-'様式第４（療養者名簿）  (15日以内)'!$O34+1&lt;=15,IF(AN$23&gt;='様式第４（療養者名簿）  (15日以内)'!$O34,IF(AN$23&lt;='様式第４（療養者名簿）  (15日以内)'!$W34,1,0),0),0)</f>
        <v>0</v>
      </c>
      <c r="AO34" s="238">
        <f>IF(AO$23-'様式第４（療養者名簿）  (15日以内)'!$O34+1&lt;=15,IF(AO$23&gt;='様式第４（療養者名簿）  (15日以内)'!$O34,IF(AO$23&lt;='様式第４（療養者名簿）  (15日以内)'!$W34,1,0),0),0)</f>
        <v>0</v>
      </c>
      <c r="AP34" s="238">
        <f>IF(AP$23-'様式第４（療養者名簿）  (15日以内)'!$O34+1&lt;=15,IF(AP$23&gt;='様式第４（療養者名簿）  (15日以内)'!$O34,IF(AP$23&lt;='様式第４（療養者名簿）  (15日以内)'!$W34,1,0),0),0)</f>
        <v>0</v>
      </c>
      <c r="AQ34" s="238">
        <f>IF(AQ$23-'様式第４（療養者名簿）  (15日以内)'!$O34+1&lt;=15,IF(AQ$23&gt;='様式第４（療養者名簿）  (15日以内)'!$O34,IF(AQ$23&lt;='様式第４（療養者名簿）  (15日以内)'!$W34,1,0),0),0)</f>
        <v>0</v>
      </c>
      <c r="AR34" s="238">
        <f>IF(AR$23-'様式第４（療養者名簿）  (15日以内)'!$O34+1&lt;=15,IF(AR$23&gt;='様式第４（療養者名簿）  (15日以内)'!$O34,IF(AR$23&lt;='様式第４（療養者名簿）  (15日以内)'!$W34,1,0),0),0)</f>
        <v>0</v>
      </c>
      <c r="AS34" s="238">
        <f>IF(AS$23-'様式第４（療養者名簿）  (15日以内)'!$O34+1&lt;=15,IF(AS$23&gt;='様式第４（療養者名簿）  (15日以内)'!$O34,IF(AS$23&lt;='様式第４（療養者名簿）  (15日以内)'!$W34,1,0),0),0)</f>
        <v>0</v>
      </c>
      <c r="AT34" s="238">
        <f>IF(AT$23-'様式第４（療養者名簿）  (15日以内)'!$O34+1&lt;=15,IF(AT$23&gt;='様式第４（療養者名簿）  (15日以内)'!$O34,IF(AT$23&lt;='様式第４（療養者名簿）  (15日以内)'!$W34,1,0),0),0)</f>
        <v>0</v>
      </c>
      <c r="AU34" s="238">
        <f>IF(AU$23-'様式第４（療養者名簿）  (15日以内)'!$O34+1&lt;=15,IF(AU$23&gt;='様式第４（療養者名簿）  (15日以内)'!$O34,IF(AU$23&lt;='様式第４（療養者名簿）  (15日以内)'!$W34,1,0),0),0)</f>
        <v>0</v>
      </c>
      <c r="AV34" s="238">
        <f>IF(AV$23-'様式第４（療養者名簿）  (15日以内)'!$O34+1&lt;=15,IF(AV$23&gt;='様式第４（療養者名簿）  (15日以内)'!$O34,IF(AV$23&lt;='様式第４（療養者名簿）  (15日以内)'!$W34,1,0),0),0)</f>
        <v>0</v>
      </c>
      <c r="AW34" s="238">
        <f>IF(AW$23-'様式第４（療養者名簿）  (15日以内)'!$O34+1&lt;=15,IF(AW$23&gt;='様式第４（療養者名簿）  (15日以内)'!$O34,IF(AW$23&lt;='様式第４（療養者名簿）  (15日以内)'!$W34,1,0),0),0)</f>
        <v>0</v>
      </c>
      <c r="AX34" s="238">
        <f>IF(AX$23-'様式第４（療養者名簿）  (15日以内)'!$O34+1&lt;=15,IF(AX$23&gt;='様式第４（療養者名簿）  (15日以内)'!$O34,IF(AX$23&lt;='様式第４（療養者名簿）  (15日以内)'!$W34,1,0),0),0)</f>
        <v>0</v>
      </c>
      <c r="AY34" s="238">
        <f>IF(AY$23-'様式第４（療養者名簿）  (15日以内)'!$O34+1&lt;=15,IF(AY$23&gt;='様式第４（療養者名簿）  (15日以内)'!$O34,IF(AY$23&lt;='様式第４（療養者名簿）  (15日以内)'!$W34,1,0),0),0)</f>
        <v>0</v>
      </c>
      <c r="AZ34" s="238">
        <f>IF(AZ$23-'様式第４（療養者名簿）  (15日以内)'!$O34+1&lt;=15,IF(AZ$23&gt;='様式第４（療養者名簿）  (15日以内)'!$O34,IF(AZ$23&lt;='様式第４（療養者名簿）  (15日以内)'!$W34,1,0),0),0)</f>
        <v>0</v>
      </c>
      <c r="BA34" s="238">
        <f>IF(BA$23-'様式第４（療養者名簿）  (15日以内)'!$O34+1&lt;=15,IF(BA$23&gt;='様式第４（療養者名簿）  (15日以内)'!$O34,IF(BA$23&lt;='様式第４（療養者名簿）  (15日以内)'!$W34,1,0),0),0)</f>
        <v>0</v>
      </c>
      <c r="BB34" s="238">
        <f>IF(BB$23-'様式第４（療養者名簿）  (15日以内)'!$O34+1&lt;=15,IF(BB$23&gt;='様式第４（療養者名簿）  (15日以内)'!$O34,IF(BB$23&lt;='様式第４（療養者名簿）  (15日以内)'!$W34,1,0),0),0)</f>
        <v>0</v>
      </c>
      <c r="BC34" s="238">
        <f>IF(BC$23-'様式第４（療養者名簿）  (15日以内)'!$O34+1&lt;=15,IF(BC$23&gt;='様式第４（療養者名簿）  (15日以内)'!$O34,IF(BC$23&lt;='様式第４（療養者名簿）  (15日以内)'!$W34,1,0),0),0)</f>
        <v>0</v>
      </c>
      <c r="BD34" s="238">
        <f>IF(BD$23-'様式第４（療養者名簿）  (15日以内)'!$O34+1&lt;=15,IF(BD$23&gt;='様式第４（療養者名簿）  (15日以内)'!$O34,IF(BD$23&lt;='様式第４（療養者名簿）  (15日以内)'!$W34,1,0),0),0)</f>
        <v>0</v>
      </c>
      <c r="BE34" s="238">
        <f>IF(BE$23-'様式第４（療養者名簿）  (15日以内)'!$O34+1&lt;=15,IF(BE$23&gt;='様式第４（療養者名簿）  (15日以内)'!$O34,IF(BE$23&lt;='様式第４（療養者名簿）  (15日以内)'!$W34,1,0),0),0)</f>
        <v>0</v>
      </c>
      <c r="BF34" s="238">
        <f>IF(BF$23-'様式第４（療養者名簿）  (15日以内)'!$O34+1&lt;=15,IF(BF$23&gt;='様式第４（療養者名簿）  (15日以内)'!$O34,IF(BF$23&lt;='様式第４（療養者名簿）  (15日以内)'!$W34,1,0),0),0)</f>
        <v>0</v>
      </c>
      <c r="BG34" s="238">
        <f>IF(BG$23-'様式第４（療養者名簿）  (15日以内)'!$O34+1&lt;=15,IF(BG$23&gt;='様式第４（療養者名簿）  (15日以内)'!$O34,IF(BG$23&lt;='様式第４（療養者名簿）  (15日以内)'!$W34,1,0),0),0)</f>
        <v>0</v>
      </c>
      <c r="BH34" s="238">
        <f>IF(BH$23-'様式第４（療養者名簿）  (15日以内)'!$O34+1&lt;=15,IF(BH$23&gt;='様式第４（療養者名簿）  (15日以内)'!$O34,IF(BH$23&lt;='様式第４（療養者名簿）  (15日以内)'!$W34,1,0),0),0)</f>
        <v>0</v>
      </c>
      <c r="BI34" s="238">
        <f>IF(BI$23-'様式第４（療養者名簿）  (15日以内)'!$O34+1&lt;=15,IF(BI$23&gt;='様式第４（療養者名簿）  (15日以内)'!$O34,IF(BI$23&lt;='様式第４（療養者名簿）  (15日以内)'!$W34,1,0),0),0)</f>
        <v>0</v>
      </c>
      <c r="BJ34" s="238">
        <f>IF(BJ$23-'様式第４（療養者名簿）  (15日以内)'!$O34+1&lt;=15,IF(BJ$23&gt;='様式第４（療養者名簿）  (15日以内)'!$O34,IF(BJ$23&lt;='様式第４（療養者名簿）  (15日以内)'!$W34,1,0),0),0)</f>
        <v>0</v>
      </c>
      <c r="BK34" s="238">
        <f>IF(BK$23-'様式第４（療養者名簿）  (15日以内)'!$O34+1&lt;=15,IF(BK$23&gt;='様式第４（療養者名簿）  (15日以内)'!$O34,IF(BK$23&lt;='様式第４（療養者名簿）  (15日以内)'!$W34,1,0),0),0)</f>
        <v>0</v>
      </c>
      <c r="BL34" s="238">
        <f>IF(BL$23-'様式第４（療養者名簿）  (15日以内)'!$O34+1&lt;=15,IF(BL$23&gt;='様式第４（療養者名簿）  (15日以内)'!$O34,IF(BL$23&lt;='様式第４（療養者名簿）  (15日以内)'!$W34,1,0),0),0)</f>
        <v>0</v>
      </c>
      <c r="BM34" s="238">
        <f>IF(BM$23-'様式第４（療養者名簿）  (15日以内)'!$O34+1&lt;=15,IF(BM$23&gt;='様式第４（療養者名簿）  (15日以内)'!$O34,IF(BM$23&lt;='様式第４（療養者名簿）  (15日以内)'!$W34,1,0),0),0)</f>
        <v>0</v>
      </c>
      <c r="BN34" s="238">
        <f>IF(BN$23-'様式第４（療養者名簿）  (15日以内)'!$O34+1&lt;=15,IF(BN$23&gt;='様式第４（療養者名簿）  (15日以内)'!$O34,IF(BN$23&lt;='様式第４（療養者名簿）  (15日以内)'!$W34,1,0),0),0)</f>
        <v>0</v>
      </c>
      <c r="BO34" s="238">
        <f>IF(BO$23-'様式第４（療養者名簿）  (15日以内)'!$O34+1&lt;=15,IF(BO$23&gt;='様式第４（療養者名簿）  (15日以内)'!$O34,IF(BO$23&lt;='様式第４（療養者名簿）  (15日以内)'!$W34,1,0),0),0)</f>
        <v>0</v>
      </c>
      <c r="BP34" s="238">
        <f>IF(BP$23-'様式第４（療養者名簿）  (15日以内)'!$O34+1&lt;=15,IF(BP$23&gt;='様式第４（療養者名簿）  (15日以内)'!$O34,IF(BP$23&lt;='様式第４（療養者名簿）  (15日以内)'!$W34,1,0),0),0)</f>
        <v>0</v>
      </c>
      <c r="BQ34" s="238">
        <f>IF(BQ$23-'様式第４（療養者名簿）  (15日以内)'!$O34+1&lt;=15,IF(BQ$23&gt;='様式第４（療養者名簿）  (15日以内)'!$O34,IF(BQ$23&lt;='様式第４（療養者名簿）  (15日以内)'!$W34,1,0),0),0)</f>
        <v>0</v>
      </c>
      <c r="BR34" s="238">
        <f>IF(BR$23-'様式第４（療養者名簿）  (15日以内)'!$O34+1&lt;=15,IF(BR$23&gt;='様式第４（療養者名簿）  (15日以内)'!$O34,IF(BR$23&lt;='様式第４（療養者名簿）  (15日以内)'!$W34,1,0),0),0)</f>
        <v>0</v>
      </c>
      <c r="BS34" s="238">
        <f>IF(BS$23-'様式第４（療養者名簿）  (15日以内)'!$O34+1&lt;=15,IF(BS$23&gt;='様式第４（療養者名簿）  (15日以内)'!$O34,IF(BS$23&lt;='様式第４（療養者名簿）  (15日以内)'!$W34,1,0),0),0)</f>
        <v>0</v>
      </c>
    </row>
    <row r="35" spans="1:71" s="41" customFormat="1" ht="41.95" customHeight="1">
      <c r="A35" s="240">
        <f>'様式第４（療養者名簿）  (15日以内)'!C35</f>
        <v>0</v>
      </c>
      <c r="B35" s="238">
        <f>IF(B$23-'様式第４（療養者名簿）  (15日以内)'!$O35+1&lt;=15,IF(B$23&gt;='様式第４（療養者名簿）  (15日以内)'!$O35,IF(B$23&lt;='様式第４（療養者名簿）  (15日以内)'!$W35,1,0),0),0)</f>
        <v>0</v>
      </c>
      <c r="C35" s="238">
        <f>IF(C$23-'様式第４（療養者名簿）  (15日以内)'!$O35+1&lt;=15,IF(C$23&gt;='様式第４（療養者名簿）  (15日以内)'!$O35,IF(C$23&lt;='様式第４（療養者名簿）  (15日以内)'!$W35,1,0),0),0)</f>
        <v>0</v>
      </c>
      <c r="D35" s="238">
        <f>IF(D$23-'様式第４（療養者名簿）  (15日以内)'!$O35+1&lt;=15,IF(D$23&gt;='様式第４（療養者名簿）  (15日以内)'!$O35,IF(D$23&lt;='様式第４（療養者名簿）  (15日以内)'!$W35,1,0),0),0)</f>
        <v>0</v>
      </c>
      <c r="E35" s="238">
        <f>IF(E$23-'様式第４（療養者名簿）  (15日以内)'!$O35+1&lt;=15,IF(E$23&gt;='様式第４（療養者名簿）  (15日以内)'!$O35,IF(E$23&lt;='様式第４（療養者名簿）  (15日以内)'!$W35,1,0),0),0)</f>
        <v>0</v>
      </c>
      <c r="F35" s="238">
        <f>IF(F$23-'様式第４（療養者名簿）  (15日以内)'!$O35+1&lt;=15,IF(F$23&gt;='様式第４（療養者名簿）  (15日以内)'!$O35,IF(F$23&lt;='様式第４（療養者名簿）  (15日以内)'!$W35,1,0),0),0)</f>
        <v>0</v>
      </c>
      <c r="G35" s="238">
        <f>IF(G$23-'様式第４（療養者名簿）  (15日以内)'!$O35+1&lt;=15,IF(G$23&gt;='様式第４（療養者名簿）  (15日以内)'!$O35,IF(G$23&lt;='様式第４（療養者名簿）  (15日以内)'!$W35,1,0),0),0)</f>
        <v>0</v>
      </c>
      <c r="H35" s="238">
        <f>IF(H$23-'様式第４（療養者名簿）  (15日以内)'!$O35+1&lt;=15,IF(H$23&gt;='様式第４（療養者名簿）  (15日以内)'!$O35,IF(H$23&lt;='様式第４（療養者名簿）  (15日以内)'!$W35,1,0),0),0)</f>
        <v>0</v>
      </c>
      <c r="I35" s="238">
        <f>IF(I$23-'様式第４（療養者名簿）  (15日以内)'!$O35+1&lt;=15,IF(I$23&gt;='様式第４（療養者名簿）  (15日以内)'!$O35,IF(I$23&lt;='様式第４（療養者名簿）  (15日以内)'!$W35,1,0),0),0)</f>
        <v>0</v>
      </c>
      <c r="J35" s="238">
        <f>IF(J$23-'様式第４（療養者名簿）  (15日以内)'!$O35+1&lt;=15,IF(J$23&gt;='様式第４（療養者名簿）  (15日以内)'!$O35,IF(J$23&lt;='様式第４（療養者名簿）  (15日以内)'!$W35,1,0),0),0)</f>
        <v>0</v>
      </c>
      <c r="K35" s="238">
        <f>IF(K$23-'様式第４（療養者名簿）  (15日以内)'!$O35+1&lt;=15,IF(K$23&gt;='様式第４（療養者名簿）  (15日以内)'!$O35,IF(K$23&lt;='様式第４（療養者名簿）  (15日以内)'!$W35,1,0),0),0)</f>
        <v>0</v>
      </c>
      <c r="L35" s="238">
        <f>IF(L$23-'様式第４（療養者名簿）  (15日以内)'!$O35+1&lt;=15,IF(L$23&gt;='様式第４（療養者名簿）  (15日以内)'!$O35,IF(L$23&lt;='様式第４（療養者名簿）  (15日以内)'!$W35,1,0),0),0)</f>
        <v>0</v>
      </c>
      <c r="M35" s="238">
        <f>IF(M$23-'様式第４（療養者名簿）  (15日以内)'!$O35+1&lt;=15,IF(M$23&gt;='様式第４（療養者名簿）  (15日以内)'!$O35,IF(M$23&lt;='様式第４（療養者名簿）  (15日以内)'!$W35,1,0),0),0)</f>
        <v>0</v>
      </c>
      <c r="N35" s="238">
        <f>IF(N$23-'様式第４（療養者名簿）  (15日以内)'!$O35+1&lt;=15,IF(N$23&gt;='様式第４（療養者名簿）  (15日以内)'!$O35,IF(N$23&lt;='様式第４（療養者名簿）  (15日以内)'!$W35,1,0),0),0)</f>
        <v>0</v>
      </c>
      <c r="O35" s="238">
        <f>IF(O$23-'様式第４（療養者名簿）  (15日以内)'!$O35+1&lt;=15,IF(O$23&gt;='様式第４（療養者名簿）  (15日以内)'!$O35,IF(O$23&lt;='様式第４（療養者名簿）  (15日以内)'!$W35,1,0),0),0)</f>
        <v>0</v>
      </c>
      <c r="P35" s="238">
        <f>IF(P$23-'様式第４（療養者名簿）  (15日以内)'!$O35+1&lt;=15,IF(P$23&gt;='様式第４（療養者名簿）  (15日以内)'!$O35,IF(P$23&lt;='様式第４（療養者名簿）  (15日以内)'!$W35,1,0),0),0)</f>
        <v>0</v>
      </c>
      <c r="Q35" s="238">
        <f>IF(Q$23-'様式第４（療養者名簿）  (15日以内)'!$O35+1&lt;=15,IF(Q$23&gt;='様式第４（療養者名簿）  (15日以内)'!$O35,IF(Q$23&lt;='様式第４（療養者名簿）  (15日以内)'!$W35,1,0),0),0)</f>
        <v>0</v>
      </c>
      <c r="R35" s="238">
        <f>IF(R$23-'様式第４（療養者名簿）  (15日以内)'!$O35+1&lt;=15,IF(R$23&gt;='様式第４（療養者名簿）  (15日以内)'!$O35,IF(R$23&lt;='様式第４（療養者名簿）  (15日以内)'!$W35,1,0),0),0)</f>
        <v>0</v>
      </c>
      <c r="S35" s="238">
        <f>IF(S$23-'様式第４（療養者名簿）  (15日以内)'!$O35+1&lt;=15,IF(S$23&gt;='様式第４（療養者名簿）  (15日以内)'!$O35,IF(S$23&lt;='様式第４（療養者名簿）  (15日以内)'!$W35,1,0),0),0)</f>
        <v>0</v>
      </c>
      <c r="T35" s="238">
        <f>IF(T$23-'様式第４（療養者名簿）  (15日以内)'!$O35+1&lt;=15,IF(T$23&gt;='様式第４（療養者名簿）  (15日以内)'!$O35,IF(T$23&lt;='様式第４（療養者名簿）  (15日以内)'!$W35,1,0),0),0)</f>
        <v>0</v>
      </c>
      <c r="U35" s="238">
        <f>IF(U$23-'様式第４（療養者名簿）  (15日以内)'!$O35+1&lt;=15,IF(U$23&gt;='様式第４（療養者名簿）  (15日以内)'!$O35,IF(U$23&lt;='様式第４（療養者名簿）  (15日以内)'!$W35,1,0),0),0)</f>
        <v>0</v>
      </c>
      <c r="V35" s="238">
        <f>IF(V$23-'様式第４（療養者名簿）  (15日以内)'!$O35+1&lt;=15,IF(V$23&gt;='様式第４（療養者名簿）  (15日以内)'!$O35,IF(V$23&lt;='様式第４（療養者名簿）  (15日以内)'!$W35,1,0),0),0)</f>
        <v>0</v>
      </c>
      <c r="W35" s="238">
        <f>IF(W$23-'様式第４（療養者名簿）  (15日以内)'!$O35+1&lt;=15,IF(W$23&gt;='様式第４（療養者名簿）  (15日以内)'!$O35,IF(W$23&lt;='様式第４（療養者名簿）  (15日以内)'!$W35,1,0),0),0)</f>
        <v>0</v>
      </c>
      <c r="X35" s="238">
        <f>IF(X$23-'様式第４（療養者名簿）  (15日以内)'!$O35+1&lt;=15,IF(X$23&gt;='様式第４（療養者名簿）  (15日以内)'!$O35,IF(X$23&lt;='様式第４（療養者名簿）  (15日以内)'!$W35,1,0),0),0)</f>
        <v>0</v>
      </c>
      <c r="Y35" s="238">
        <f>IF(Y$23-'様式第４（療養者名簿）  (15日以内)'!$O35+1&lt;=15,IF(Y$23&gt;='様式第４（療養者名簿）  (15日以内)'!$O35,IF(Y$23&lt;='様式第４（療養者名簿）  (15日以内)'!$W35,1,0),0),0)</f>
        <v>0</v>
      </c>
      <c r="Z35" s="238">
        <f>IF(Z$23-'様式第４（療養者名簿）  (15日以内)'!$O35+1&lt;=15,IF(Z$23&gt;='様式第４（療養者名簿）  (15日以内)'!$O35,IF(Z$23&lt;='様式第４（療養者名簿）  (15日以内)'!$W35,1,0),0),0)</f>
        <v>0</v>
      </c>
      <c r="AA35" s="238">
        <f>IF(AA$23-'様式第４（療養者名簿）  (15日以内)'!$O35+1&lt;=15,IF(AA$23&gt;='様式第４（療養者名簿）  (15日以内)'!$O35,IF(AA$23&lt;='様式第４（療養者名簿）  (15日以内)'!$W35,1,0),0),0)</f>
        <v>0</v>
      </c>
      <c r="AB35" s="238">
        <f>IF(AB$23-'様式第４（療養者名簿）  (15日以内)'!$O35+1&lt;=15,IF(AB$23&gt;='様式第４（療養者名簿）  (15日以内)'!$O35,IF(AB$23&lt;='様式第４（療養者名簿）  (15日以内)'!$W35,1,0),0),0)</f>
        <v>0</v>
      </c>
      <c r="AC35" s="238">
        <f>IF(AC$23-'様式第４（療養者名簿）  (15日以内)'!$O35+1&lt;=15,IF(AC$23&gt;='様式第４（療養者名簿）  (15日以内)'!$O35,IF(AC$23&lt;='様式第４（療養者名簿）  (15日以内)'!$W35,1,0),0),0)</f>
        <v>0</v>
      </c>
      <c r="AD35" s="238">
        <f>IF(AD$23-'様式第４（療養者名簿）  (15日以内)'!$O35+1&lt;=15,IF(AD$23&gt;='様式第４（療養者名簿）  (15日以内)'!$O35,IF(AD$23&lt;='様式第４（療養者名簿）  (15日以内)'!$W35,1,0),0),0)</f>
        <v>0</v>
      </c>
      <c r="AE35" s="238">
        <f>IF(AE$23-'様式第４（療養者名簿）  (15日以内)'!$O35+1&lt;=15,IF(AE$23&gt;='様式第４（療養者名簿）  (15日以内)'!$O35,IF(AE$23&lt;='様式第４（療養者名簿）  (15日以内)'!$W35,1,0),0),0)</f>
        <v>0</v>
      </c>
      <c r="AF35" s="238">
        <f>IF(AF$23-'様式第４（療養者名簿）  (15日以内)'!$O35+1&lt;=15,IF(AF$23&gt;='様式第４（療養者名簿）  (15日以内)'!$O35,IF(AF$23&lt;='様式第４（療養者名簿）  (15日以内)'!$W35,1,0),0),0)</f>
        <v>0</v>
      </c>
      <c r="AG35" s="238">
        <f>IF(AG$23-'様式第４（療養者名簿）  (15日以内)'!$O35+1&lt;=15,IF(AG$23&gt;='様式第４（療養者名簿）  (15日以内)'!$O35,IF(AG$23&lt;='様式第４（療養者名簿）  (15日以内)'!$W35,1,0),0),0)</f>
        <v>0</v>
      </c>
      <c r="AH35" s="238">
        <f>IF(AH$23-'様式第４（療養者名簿）  (15日以内)'!$O35+1&lt;=15,IF(AH$23&gt;='様式第４（療養者名簿）  (15日以内)'!$O35,IF(AH$23&lt;='様式第４（療養者名簿）  (15日以内)'!$W35,1,0),0),0)</f>
        <v>0</v>
      </c>
      <c r="AI35" s="238">
        <f>IF(AI$23-'様式第４（療養者名簿）  (15日以内)'!$O35+1&lt;=15,IF(AI$23&gt;='様式第４（療養者名簿）  (15日以内)'!$O35,IF(AI$23&lt;='様式第４（療養者名簿）  (15日以内)'!$W35,1,0),0),0)</f>
        <v>0</v>
      </c>
      <c r="AJ35" s="238">
        <f>IF(AJ$23-'様式第４（療養者名簿）  (15日以内)'!$O35+1&lt;=15,IF(AJ$23&gt;='様式第４（療養者名簿）  (15日以内)'!$O35,IF(AJ$23&lt;='様式第４（療養者名簿）  (15日以内)'!$W35,1,0),0),0)</f>
        <v>0</v>
      </c>
      <c r="AK35" s="238">
        <f>IF(AK$23-'様式第４（療養者名簿）  (15日以内)'!$O35+1&lt;=15,IF(AK$23&gt;='様式第４（療養者名簿）  (15日以内)'!$O35,IF(AK$23&lt;='様式第４（療養者名簿）  (15日以内)'!$W35,1,0),0),0)</f>
        <v>0</v>
      </c>
      <c r="AL35" s="238">
        <f>IF(AL$23-'様式第４（療養者名簿）  (15日以内)'!$O35+1&lt;=15,IF(AL$23&gt;='様式第４（療養者名簿）  (15日以内)'!$O35,IF(AL$23&lt;='様式第４（療養者名簿）  (15日以内)'!$W35,1,0),0),0)</f>
        <v>0</v>
      </c>
      <c r="AM35" s="238">
        <f>IF(AM$23-'様式第４（療養者名簿）  (15日以内)'!$O35+1&lt;=15,IF(AM$23&gt;='様式第４（療養者名簿）  (15日以内)'!$O35,IF(AM$23&lt;='様式第４（療養者名簿）  (15日以内)'!$W35,1,0),0),0)</f>
        <v>0</v>
      </c>
      <c r="AN35" s="238">
        <f>IF(AN$23-'様式第４（療養者名簿）  (15日以内)'!$O35+1&lt;=15,IF(AN$23&gt;='様式第４（療養者名簿）  (15日以内)'!$O35,IF(AN$23&lt;='様式第４（療養者名簿）  (15日以内)'!$W35,1,0),0),0)</f>
        <v>0</v>
      </c>
      <c r="AO35" s="238">
        <f>IF(AO$23-'様式第４（療養者名簿）  (15日以内)'!$O35+1&lt;=15,IF(AO$23&gt;='様式第４（療養者名簿）  (15日以内)'!$O35,IF(AO$23&lt;='様式第４（療養者名簿）  (15日以内)'!$W35,1,0),0),0)</f>
        <v>0</v>
      </c>
      <c r="AP35" s="238">
        <f>IF(AP$23-'様式第４（療養者名簿）  (15日以内)'!$O35+1&lt;=15,IF(AP$23&gt;='様式第４（療養者名簿）  (15日以内)'!$O35,IF(AP$23&lt;='様式第４（療養者名簿）  (15日以内)'!$W35,1,0),0),0)</f>
        <v>0</v>
      </c>
      <c r="AQ35" s="238">
        <f>IF(AQ$23-'様式第４（療養者名簿）  (15日以内)'!$O35+1&lt;=15,IF(AQ$23&gt;='様式第４（療養者名簿）  (15日以内)'!$O35,IF(AQ$23&lt;='様式第４（療養者名簿）  (15日以内)'!$W35,1,0),0),0)</f>
        <v>0</v>
      </c>
      <c r="AR35" s="238">
        <f>IF(AR$23-'様式第４（療養者名簿）  (15日以内)'!$O35+1&lt;=15,IF(AR$23&gt;='様式第４（療養者名簿）  (15日以内)'!$O35,IF(AR$23&lt;='様式第４（療養者名簿）  (15日以内)'!$W35,1,0),0),0)</f>
        <v>0</v>
      </c>
      <c r="AS35" s="238">
        <f>IF(AS$23-'様式第４（療養者名簿）  (15日以内)'!$O35+1&lt;=15,IF(AS$23&gt;='様式第４（療養者名簿）  (15日以内)'!$O35,IF(AS$23&lt;='様式第４（療養者名簿）  (15日以内)'!$W35,1,0),0),0)</f>
        <v>0</v>
      </c>
      <c r="AT35" s="238">
        <f>IF(AT$23-'様式第４（療養者名簿）  (15日以内)'!$O35+1&lt;=15,IF(AT$23&gt;='様式第４（療養者名簿）  (15日以内)'!$O35,IF(AT$23&lt;='様式第４（療養者名簿）  (15日以内)'!$W35,1,0),0),0)</f>
        <v>0</v>
      </c>
      <c r="AU35" s="238">
        <f>IF(AU$23-'様式第４（療養者名簿）  (15日以内)'!$O35+1&lt;=15,IF(AU$23&gt;='様式第４（療養者名簿）  (15日以内)'!$O35,IF(AU$23&lt;='様式第４（療養者名簿）  (15日以内)'!$W35,1,0),0),0)</f>
        <v>0</v>
      </c>
      <c r="AV35" s="238">
        <f>IF(AV$23-'様式第４（療養者名簿）  (15日以内)'!$O35+1&lt;=15,IF(AV$23&gt;='様式第４（療養者名簿）  (15日以内)'!$O35,IF(AV$23&lt;='様式第４（療養者名簿）  (15日以内)'!$W35,1,0),0),0)</f>
        <v>0</v>
      </c>
      <c r="AW35" s="238">
        <f>IF(AW$23-'様式第４（療養者名簿）  (15日以内)'!$O35+1&lt;=15,IF(AW$23&gt;='様式第４（療養者名簿）  (15日以内)'!$O35,IF(AW$23&lt;='様式第４（療養者名簿）  (15日以内)'!$W35,1,0),0),0)</f>
        <v>0</v>
      </c>
      <c r="AX35" s="238">
        <f>IF(AX$23-'様式第４（療養者名簿）  (15日以内)'!$O35+1&lt;=15,IF(AX$23&gt;='様式第４（療養者名簿）  (15日以内)'!$O35,IF(AX$23&lt;='様式第４（療養者名簿）  (15日以内)'!$W35,1,0),0),0)</f>
        <v>0</v>
      </c>
      <c r="AY35" s="238">
        <f>IF(AY$23-'様式第４（療養者名簿）  (15日以内)'!$O35+1&lt;=15,IF(AY$23&gt;='様式第４（療養者名簿）  (15日以内)'!$O35,IF(AY$23&lt;='様式第４（療養者名簿）  (15日以内)'!$W35,1,0),0),0)</f>
        <v>0</v>
      </c>
      <c r="AZ35" s="238">
        <f>IF(AZ$23-'様式第４（療養者名簿）  (15日以内)'!$O35+1&lt;=15,IF(AZ$23&gt;='様式第４（療養者名簿）  (15日以内)'!$O35,IF(AZ$23&lt;='様式第４（療養者名簿）  (15日以内)'!$W35,1,0),0),0)</f>
        <v>0</v>
      </c>
      <c r="BA35" s="238">
        <f>IF(BA$23-'様式第４（療養者名簿）  (15日以内)'!$O35+1&lt;=15,IF(BA$23&gt;='様式第４（療養者名簿）  (15日以内)'!$O35,IF(BA$23&lt;='様式第４（療養者名簿）  (15日以内)'!$W35,1,0),0),0)</f>
        <v>0</v>
      </c>
      <c r="BB35" s="238">
        <f>IF(BB$23-'様式第４（療養者名簿）  (15日以内)'!$O35+1&lt;=15,IF(BB$23&gt;='様式第４（療養者名簿）  (15日以内)'!$O35,IF(BB$23&lt;='様式第４（療養者名簿）  (15日以内)'!$W35,1,0),0),0)</f>
        <v>0</v>
      </c>
      <c r="BC35" s="238">
        <f>IF(BC$23-'様式第４（療養者名簿）  (15日以内)'!$O35+1&lt;=15,IF(BC$23&gt;='様式第４（療養者名簿）  (15日以内)'!$O35,IF(BC$23&lt;='様式第４（療養者名簿）  (15日以内)'!$W35,1,0),0),0)</f>
        <v>0</v>
      </c>
      <c r="BD35" s="238">
        <f>IF(BD$23-'様式第４（療養者名簿）  (15日以内)'!$O35+1&lt;=15,IF(BD$23&gt;='様式第４（療養者名簿）  (15日以内)'!$O35,IF(BD$23&lt;='様式第４（療養者名簿）  (15日以内)'!$W35,1,0),0),0)</f>
        <v>0</v>
      </c>
      <c r="BE35" s="238">
        <f>IF(BE$23-'様式第４（療養者名簿）  (15日以内)'!$O35+1&lt;=15,IF(BE$23&gt;='様式第４（療養者名簿）  (15日以内)'!$O35,IF(BE$23&lt;='様式第４（療養者名簿）  (15日以内)'!$W35,1,0),0),0)</f>
        <v>0</v>
      </c>
      <c r="BF35" s="238">
        <f>IF(BF$23-'様式第４（療養者名簿）  (15日以内)'!$O35+1&lt;=15,IF(BF$23&gt;='様式第４（療養者名簿）  (15日以内)'!$O35,IF(BF$23&lt;='様式第４（療養者名簿）  (15日以内)'!$W35,1,0),0),0)</f>
        <v>0</v>
      </c>
      <c r="BG35" s="238">
        <f>IF(BG$23-'様式第４（療養者名簿）  (15日以内)'!$O35+1&lt;=15,IF(BG$23&gt;='様式第４（療養者名簿）  (15日以内)'!$O35,IF(BG$23&lt;='様式第４（療養者名簿）  (15日以内)'!$W35,1,0),0),0)</f>
        <v>0</v>
      </c>
      <c r="BH35" s="238">
        <f>IF(BH$23-'様式第４（療養者名簿）  (15日以内)'!$O35+1&lt;=15,IF(BH$23&gt;='様式第４（療養者名簿）  (15日以内)'!$O35,IF(BH$23&lt;='様式第４（療養者名簿）  (15日以内)'!$W35,1,0),0),0)</f>
        <v>0</v>
      </c>
      <c r="BI35" s="238">
        <f>IF(BI$23-'様式第４（療養者名簿）  (15日以内)'!$O35+1&lt;=15,IF(BI$23&gt;='様式第４（療養者名簿）  (15日以内)'!$O35,IF(BI$23&lt;='様式第４（療養者名簿）  (15日以内)'!$W35,1,0),0),0)</f>
        <v>0</v>
      </c>
      <c r="BJ35" s="238">
        <f>IF(BJ$23-'様式第４（療養者名簿）  (15日以内)'!$O35+1&lt;=15,IF(BJ$23&gt;='様式第４（療養者名簿）  (15日以内)'!$O35,IF(BJ$23&lt;='様式第４（療養者名簿）  (15日以内)'!$W35,1,0),0),0)</f>
        <v>0</v>
      </c>
      <c r="BK35" s="238">
        <f>IF(BK$23-'様式第４（療養者名簿）  (15日以内)'!$O35+1&lt;=15,IF(BK$23&gt;='様式第４（療養者名簿）  (15日以内)'!$O35,IF(BK$23&lt;='様式第４（療養者名簿）  (15日以内)'!$W35,1,0),0),0)</f>
        <v>0</v>
      </c>
      <c r="BL35" s="238">
        <f>IF(BL$23-'様式第４（療養者名簿）  (15日以内)'!$O35+1&lt;=15,IF(BL$23&gt;='様式第４（療養者名簿）  (15日以内)'!$O35,IF(BL$23&lt;='様式第４（療養者名簿）  (15日以内)'!$W35,1,0),0),0)</f>
        <v>0</v>
      </c>
      <c r="BM35" s="238">
        <f>IF(BM$23-'様式第４（療養者名簿）  (15日以内)'!$O35+1&lt;=15,IF(BM$23&gt;='様式第４（療養者名簿）  (15日以内)'!$O35,IF(BM$23&lt;='様式第４（療養者名簿）  (15日以内)'!$W35,1,0),0),0)</f>
        <v>0</v>
      </c>
      <c r="BN35" s="238">
        <f>IF(BN$23-'様式第４（療養者名簿）  (15日以内)'!$O35+1&lt;=15,IF(BN$23&gt;='様式第４（療養者名簿）  (15日以内)'!$O35,IF(BN$23&lt;='様式第４（療養者名簿）  (15日以内)'!$W35,1,0),0),0)</f>
        <v>0</v>
      </c>
      <c r="BO35" s="238">
        <f>IF(BO$23-'様式第４（療養者名簿）  (15日以内)'!$O35+1&lt;=15,IF(BO$23&gt;='様式第４（療養者名簿）  (15日以内)'!$O35,IF(BO$23&lt;='様式第４（療養者名簿）  (15日以内)'!$W35,1,0),0),0)</f>
        <v>0</v>
      </c>
      <c r="BP35" s="238">
        <f>IF(BP$23-'様式第４（療養者名簿）  (15日以内)'!$O35+1&lt;=15,IF(BP$23&gt;='様式第４（療養者名簿）  (15日以内)'!$O35,IF(BP$23&lt;='様式第４（療養者名簿）  (15日以内)'!$W35,1,0),0),0)</f>
        <v>0</v>
      </c>
      <c r="BQ35" s="238">
        <f>IF(BQ$23-'様式第４（療養者名簿）  (15日以内)'!$O35+1&lt;=15,IF(BQ$23&gt;='様式第４（療養者名簿）  (15日以内)'!$O35,IF(BQ$23&lt;='様式第４（療養者名簿）  (15日以内)'!$W35,1,0),0),0)</f>
        <v>0</v>
      </c>
      <c r="BR35" s="238">
        <f>IF(BR$23-'様式第４（療養者名簿）  (15日以内)'!$O35+1&lt;=15,IF(BR$23&gt;='様式第４（療養者名簿）  (15日以内)'!$O35,IF(BR$23&lt;='様式第４（療養者名簿）  (15日以内)'!$W35,1,0),0),0)</f>
        <v>0</v>
      </c>
      <c r="BS35" s="238">
        <f>IF(BS$23-'様式第４（療養者名簿）  (15日以内)'!$O35+1&lt;=15,IF(BS$23&gt;='様式第４（療養者名簿）  (15日以内)'!$O35,IF(BS$23&lt;='様式第４（療養者名簿）  (15日以内)'!$W35,1,0),0),0)</f>
        <v>0</v>
      </c>
    </row>
    <row r="36" spans="1:71" s="41" customFormat="1" ht="41.95" customHeight="1">
      <c r="A36" s="240">
        <f>'様式第４（療養者名簿）  (15日以内)'!C36</f>
        <v>0</v>
      </c>
      <c r="B36" s="238">
        <f>IF(B$23-'様式第４（療養者名簿）  (15日以内)'!$O36+1&lt;=15,IF(B$23&gt;='様式第４（療養者名簿）  (15日以内)'!$O36,IF(B$23&lt;='様式第４（療養者名簿）  (15日以内)'!$W36,1,0),0),0)</f>
        <v>0</v>
      </c>
      <c r="C36" s="238">
        <f>IF(C$23-'様式第４（療養者名簿）  (15日以内)'!$O36+1&lt;=15,IF(C$23&gt;='様式第４（療養者名簿）  (15日以内)'!$O36,IF(C$23&lt;='様式第４（療養者名簿）  (15日以内)'!$W36,1,0),0),0)</f>
        <v>0</v>
      </c>
      <c r="D36" s="238">
        <f>IF(D$23-'様式第４（療養者名簿）  (15日以内)'!$O36+1&lt;=15,IF(D$23&gt;='様式第４（療養者名簿）  (15日以内)'!$O36,IF(D$23&lt;='様式第４（療養者名簿）  (15日以内)'!$W36,1,0),0),0)</f>
        <v>0</v>
      </c>
      <c r="E36" s="238">
        <f>IF(E$23-'様式第４（療養者名簿）  (15日以内)'!$O36+1&lt;=15,IF(E$23&gt;='様式第４（療養者名簿）  (15日以内)'!$O36,IF(E$23&lt;='様式第４（療養者名簿）  (15日以内)'!$W36,1,0),0),0)</f>
        <v>0</v>
      </c>
      <c r="F36" s="238">
        <f>IF(F$23-'様式第４（療養者名簿）  (15日以内)'!$O36+1&lt;=15,IF(F$23&gt;='様式第４（療養者名簿）  (15日以内)'!$O36,IF(F$23&lt;='様式第４（療養者名簿）  (15日以内)'!$W36,1,0),0),0)</f>
        <v>0</v>
      </c>
      <c r="G36" s="238">
        <f>IF(G$23-'様式第４（療養者名簿）  (15日以内)'!$O36+1&lt;=15,IF(G$23&gt;='様式第４（療養者名簿）  (15日以内)'!$O36,IF(G$23&lt;='様式第４（療養者名簿）  (15日以内)'!$W36,1,0),0),0)</f>
        <v>0</v>
      </c>
      <c r="H36" s="238">
        <f>IF(H$23-'様式第４（療養者名簿）  (15日以内)'!$O36+1&lt;=15,IF(H$23&gt;='様式第４（療養者名簿）  (15日以内)'!$O36,IF(H$23&lt;='様式第４（療養者名簿）  (15日以内)'!$W36,1,0),0),0)</f>
        <v>0</v>
      </c>
      <c r="I36" s="238">
        <f>IF(I$23-'様式第４（療養者名簿）  (15日以内)'!$O36+1&lt;=15,IF(I$23&gt;='様式第４（療養者名簿）  (15日以内)'!$O36,IF(I$23&lt;='様式第４（療養者名簿）  (15日以内)'!$W36,1,0),0),0)</f>
        <v>0</v>
      </c>
      <c r="J36" s="238">
        <f>IF(J$23-'様式第４（療養者名簿）  (15日以内)'!$O36+1&lt;=15,IF(J$23&gt;='様式第４（療養者名簿）  (15日以内)'!$O36,IF(J$23&lt;='様式第４（療養者名簿）  (15日以内)'!$W36,1,0),0),0)</f>
        <v>0</v>
      </c>
      <c r="K36" s="238">
        <f>IF(K$23-'様式第４（療養者名簿）  (15日以内)'!$O36+1&lt;=15,IF(K$23&gt;='様式第４（療養者名簿）  (15日以内)'!$O36,IF(K$23&lt;='様式第４（療養者名簿）  (15日以内)'!$W36,1,0),0),0)</f>
        <v>0</v>
      </c>
      <c r="L36" s="238">
        <f>IF(L$23-'様式第４（療養者名簿）  (15日以内)'!$O36+1&lt;=15,IF(L$23&gt;='様式第４（療養者名簿）  (15日以内)'!$O36,IF(L$23&lt;='様式第４（療養者名簿）  (15日以内)'!$W36,1,0),0),0)</f>
        <v>0</v>
      </c>
      <c r="M36" s="238">
        <f>IF(M$23-'様式第４（療養者名簿）  (15日以内)'!$O36+1&lt;=15,IF(M$23&gt;='様式第４（療養者名簿）  (15日以内)'!$O36,IF(M$23&lt;='様式第４（療養者名簿）  (15日以内)'!$W36,1,0),0),0)</f>
        <v>0</v>
      </c>
      <c r="N36" s="238">
        <f>IF(N$23-'様式第４（療養者名簿）  (15日以内)'!$O36+1&lt;=15,IF(N$23&gt;='様式第４（療養者名簿）  (15日以内)'!$O36,IF(N$23&lt;='様式第４（療養者名簿）  (15日以内)'!$W36,1,0),0),0)</f>
        <v>0</v>
      </c>
      <c r="O36" s="238">
        <f>IF(O$23-'様式第４（療養者名簿）  (15日以内)'!$O36+1&lt;=15,IF(O$23&gt;='様式第４（療養者名簿）  (15日以内)'!$O36,IF(O$23&lt;='様式第４（療養者名簿）  (15日以内)'!$W36,1,0),0),0)</f>
        <v>0</v>
      </c>
      <c r="P36" s="238">
        <f>IF(P$23-'様式第４（療養者名簿）  (15日以内)'!$O36+1&lt;=15,IF(P$23&gt;='様式第４（療養者名簿）  (15日以内)'!$O36,IF(P$23&lt;='様式第４（療養者名簿）  (15日以内)'!$W36,1,0),0),0)</f>
        <v>0</v>
      </c>
      <c r="Q36" s="238">
        <f>IF(Q$23-'様式第４（療養者名簿）  (15日以内)'!$O36+1&lt;=15,IF(Q$23&gt;='様式第４（療養者名簿）  (15日以内)'!$O36,IF(Q$23&lt;='様式第４（療養者名簿）  (15日以内)'!$W36,1,0),0),0)</f>
        <v>0</v>
      </c>
      <c r="R36" s="238">
        <f>IF(R$23-'様式第４（療養者名簿）  (15日以内)'!$O36+1&lt;=15,IF(R$23&gt;='様式第４（療養者名簿）  (15日以内)'!$O36,IF(R$23&lt;='様式第４（療養者名簿）  (15日以内)'!$W36,1,0),0),0)</f>
        <v>0</v>
      </c>
      <c r="S36" s="238">
        <f>IF(S$23-'様式第４（療養者名簿）  (15日以内)'!$O36+1&lt;=15,IF(S$23&gt;='様式第４（療養者名簿）  (15日以内)'!$O36,IF(S$23&lt;='様式第４（療養者名簿）  (15日以内)'!$W36,1,0),0),0)</f>
        <v>0</v>
      </c>
      <c r="T36" s="238">
        <f>IF(T$23-'様式第４（療養者名簿）  (15日以内)'!$O36+1&lt;=15,IF(T$23&gt;='様式第４（療養者名簿）  (15日以内)'!$O36,IF(T$23&lt;='様式第４（療養者名簿）  (15日以内)'!$W36,1,0),0),0)</f>
        <v>0</v>
      </c>
      <c r="U36" s="238">
        <f>IF(U$23-'様式第４（療養者名簿）  (15日以内)'!$O36+1&lt;=15,IF(U$23&gt;='様式第４（療養者名簿）  (15日以内)'!$O36,IF(U$23&lt;='様式第４（療養者名簿）  (15日以内)'!$W36,1,0),0),0)</f>
        <v>0</v>
      </c>
      <c r="V36" s="238">
        <f>IF(V$23-'様式第４（療養者名簿）  (15日以内)'!$O36+1&lt;=15,IF(V$23&gt;='様式第４（療養者名簿）  (15日以内)'!$O36,IF(V$23&lt;='様式第４（療養者名簿）  (15日以内)'!$W36,1,0),0),0)</f>
        <v>0</v>
      </c>
      <c r="W36" s="238">
        <f>IF(W$23-'様式第４（療養者名簿）  (15日以内)'!$O36+1&lt;=15,IF(W$23&gt;='様式第４（療養者名簿）  (15日以内)'!$O36,IF(W$23&lt;='様式第４（療養者名簿）  (15日以内)'!$W36,1,0),0),0)</f>
        <v>0</v>
      </c>
      <c r="X36" s="238">
        <f>IF(X$23-'様式第４（療養者名簿）  (15日以内)'!$O36+1&lt;=15,IF(X$23&gt;='様式第４（療養者名簿）  (15日以内)'!$O36,IF(X$23&lt;='様式第４（療養者名簿）  (15日以内)'!$W36,1,0),0),0)</f>
        <v>0</v>
      </c>
      <c r="Y36" s="238">
        <f>IF(Y$23-'様式第４（療養者名簿）  (15日以内)'!$O36+1&lt;=15,IF(Y$23&gt;='様式第４（療養者名簿）  (15日以内)'!$O36,IF(Y$23&lt;='様式第４（療養者名簿）  (15日以内)'!$W36,1,0),0),0)</f>
        <v>0</v>
      </c>
      <c r="Z36" s="238">
        <f>IF(Z$23-'様式第４（療養者名簿）  (15日以内)'!$O36+1&lt;=15,IF(Z$23&gt;='様式第４（療養者名簿）  (15日以内)'!$O36,IF(Z$23&lt;='様式第４（療養者名簿）  (15日以内)'!$W36,1,0),0),0)</f>
        <v>0</v>
      </c>
      <c r="AA36" s="238">
        <f>IF(AA$23-'様式第４（療養者名簿）  (15日以内)'!$O36+1&lt;=15,IF(AA$23&gt;='様式第４（療養者名簿）  (15日以内)'!$O36,IF(AA$23&lt;='様式第４（療養者名簿）  (15日以内)'!$W36,1,0),0),0)</f>
        <v>0</v>
      </c>
      <c r="AB36" s="238">
        <f>IF(AB$23-'様式第４（療養者名簿）  (15日以内)'!$O36+1&lt;=15,IF(AB$23&gt;='様式第４（療養者名簿）  (15日以内)'!$O36,IF(AB$23&lt;='様式第４（療養者名簿）  (15日以内)'!$W36,1,0),0),0)</f>
        <v>0</v>
      </c>
      <c r="AC36" s="238">
        <f>IF(AC$23-'様式第４（療養者名簿）  (15日以内)'!$O36+1&lt;=15,IF(AC$23&gt;='様式第４（療養者名簿）  (15日以内)'!$O36,IF(AC$23&lt;='様式第４（療養者名簿）  (15日以内)'!$W36,1,0),0),0)</f>
        <v>0</v>
      </c>
      <c r="AD36" s="238">
        <f>IF(AD$23-'様式第４（療養者名簿）  (15日以内)'!$O36+1&lt;=15,IF(AD$23&gt;='様式第４（療養者名簿）  (15日以内)'!$O36,IF(AD$23&lt;='様式第４（療養者名簿）  (15日以内)'!$W36,1,0),0),0)</f>
        <v>0</v>
      </c>
      <c r="AE36" s="238">
        <f>IF(AE$23-'様式第４（療養者名簿）  (15日以内)'!$O36+1&lt;=15,IF(AE$23&gt;='様式第４（療養者名簿）  (15日以内)'!$O36,IF(AE$23&lt;='様式第４（療養者名簿）  (15日以内)'!$W36,1,0),0),0)</f>
        <v>0</v>
      </c>
      <c r="AF36" s="238">
        <f>IF(AF$23-'様式第４（療養者名簿）  (15日以内)'!$O36+1&lt;=15,IF(AF$23&gt;='様式第４（療養者名簿）  (15日以内)'!$O36,IF(AF$23&lt;='様式第４（療養者名簿）  (15日以内)'!$W36,1,0),0),0)</f>
        <v>0</v>
      </c>
      <c r="AG36" s="238">
        <f>IF(AG$23-'様式第４（療養者名簿）  (15日以内)'!$O36+1&lt;=15,IF(AG$23&gt;='様式第４（療養者名簿）  (15日以内)'!$O36,IF(AG$23&lt;='様式第４（療養者名簿）  (15日以内)'!$W36,1,0),0),0)</f>
        <v>0</v>
      </c>
      <c r="AH36" s="238">
        <f>IF(AH$23-'様式第４（療養者名簿）  (15日以内)'!$O36+1&lt;=15,IF(AH$23&gt;='様式第４（療養者名簿）  (15日以内)'!$O36,IF(AH$23&lt;='様式第４（療養者名簿）  (15日以内)'!$W36,1,0),0),0)</f>
        <v>0</v>
      </c>
      <c r="AI36" s="238">
        <f>IF(AI$23-'様式第４（療養者名簿）  (15日以内)'!$O36+1&lt;=15,IF(AI$23&gt;='様式第４（療養者名簿）  (15日以内)'!$O36,IF(AI$23&lt;='様式第４（療養者名簿）  (15日以内)'!$W36,1,0),0),0)</f>
        <v>0</v>
      </c>
      <c r="AJ36" s="238">
        <f>IF(AJ$23-'様式第４（療養者名簿）  (15日以内)'!$O36+1&lt;=15,IF(AJ$23&gt;='様式第４（療養者名簿）  (15日以内)'!$O36,IF(AJ$23&lt;='様式第４（療養者名簿）  (15日以内)'!$W36,1,0),0),0)</f>
        <v>0</v>
      </c>
      <c r="AK36" s="238">
        <f>IF(AK$23-'様式第４（療養者名簿）  (15日以内)'!$O36+1&lt;=15,IF(AK$23&gt;='様式第４（療養者名簿）  (15日以内)'!$O36,IF(AK$23&lt;='様式第４（療養者名簿）  (15日以内)'!$W36,1,0),0),0)</f>
        <v>0</v>
      </c>
      <c r="AL36" s="238">
        <f>IF(AL$23-'様式第４（療養者名簿）  (15日以内)'!$O36+1&lt;=15,IF(AL$23&gt;='様式第４（療養者名簿）  (15日以内)'!$O36,IF(AL$23&lt;='様式第４（療養者名簿）  (15日以内)'!$W36,1,0),0),0)</f>
        <v>0</v>
      </c>
      <c r="AM36" s="238">
        <f>IF(AM$23-'様式第４（療養者名簿）  (15日以内)'!$O36+1&lt;=15,IF(AM$23&gt;='様式第４（療養者名簿）  (15日以内)'!$O36,IF(AM$23&lt;='様式第４（療養者名簿）  (15日以内)'!$W36,1,0),0),0)</f>
        <v>0</v>
      </c>
      <c r="AN36" s="238">
        <f>IF(AN$23-'様式第４（療養者名簿）  (15日以内)'!$O36+1&lt;=15,IF(AN$23&gt;='様式第４（療養者名簿）  (15日以内)'!$O36,IF(AN$23&lt;='様式第４（療養者名簿）  (15日以内)'!$W36,1,0),0),0)</f>
        <v>0</v>
      </c>
      <c r="AO36" s="238">
        <f>IF(AO$23-'様式第４（療養者名簿）  (15日以内)'!$O36+1&lt;=15,IF(AO$23&gt;='様式第４（療養者名簿）  (15日以内)'!$O36,IF(AO$23&lt;='様式第４（療養者名簿）  (15日以内)'!$W36,1,0),0),0)</f>
        <v>0</v>
      </c>
      <c r="AP36" s="238">
        <f>IF(AP$23-'様式第４（療養者名簿）  (15日以内)'!$O36+1&lt;=15,IF(AP$23&gt;='様式第４（療養者名簿）  (15日以内)'!$O36,IF(AP$23&lt;='様式第４（療養者名簿）  (15日以内)'!$W36,1,0),0),0)</f>
        <v>0</v>
      </c>
      <c r="AQ36" s="238">
        <f>IF(AQ$23-'様式第４（療養者名簿）  (15日以内)'!$O36+1&lt;=15,IF(AQ$23&gt;='様式第４（療養者名簿）  (15日以内)'!$O36,IF(AQ$23&lt;='様式第４（療養者名簿）  (15日以内)'!$W36,1,0),0),0)</f>
        <v>0</v>
      </c>
      <c r="AR36" s="238">
        <f>IF(AR$23-'様式第４（療養者名簿）  (15日以内)'!$O36+1&lt;=15,IF(AR$23&gt;='様式第４（療養者名簿）  (15日以内)'!$O36,IF(AR$23&lt;='様式第４（療養者名簿）  (15日以内)'!$W36,1,0),0),0)</f>
        <v>0</v>
      </c>
      <c r="AS36" s="238">
        <f>IF(AS$23-'様式第４（療養者名簿）  (15日以内)'!$O36+1&lt;=15,IF(AS$23&gt;='様式第４（療養者名簿）  (15日以内)'!$O36,IF(AS$23&lt;='様式第４（療養者名簿）  (15日以内)'!$W36,1,0),0),0)</f>
        <v>0</v>
      </c>
      <c r="AT36" s="238">
        <f>IF(AT$23-'様式第４（療養者名簿）  (15日以内)'!$O36+1&lt;=15,IF(AT$23&gt;='様式第４（療養者名簿）  (15日以内)'!$O36,IF(AT$23&lt;='様式第４（療養者名簿）  (15日以内)'!$W36,1,0),0),0)</f>
        <v>0</v>
      </c>
      <c r="AU36" s="238">
        <f>IF(AU$23-'様式第４（療養者名簿）  (15日以内)'!$O36+1&lt;=15,IF(AU$23&gt;='様式第４（療養者名簿）  (15日以内)'!$O36,IF(AU$23&lt;='様式第４（療養者名簿）  (15日以内)'!$W36,1,0),0),0)</f>
        <v>0</v>
      </c>
      <c r="AV36" s="238">
        <f>IF(AV$23-'様式第４（療養者名簿）  (15日以内)'!$O36+1&lt;=15,IF(AV$23&gt;='様式第４（療養者名簿）  (15日以内)'!$O36,IF(AV$23&lt;='様式第４（療養者名簿）  (15日以内)'!$W36,1,0),0),0)</f>
        <v>0</v>
      </c>
      <c r="AW36" s="238">
        <f>IF(AW$23-'様式第４（療養者名簿）  (15日以内)'!$O36+1&lt;=15,IF(AW$23&gt;='様式第４（療養者名簿）  (15日以内)'!$O36,IF(AW$23&lt;='様式第４（療養者名簿）  (15日以内)'!$W36,1,0),0),0)</f>
        <v>0</v>
      </c>
      <c r="AX36" s="238">
        <f>IF(AX$23-'様式第４（療養者名簿）  (15日以内)'!$O36+1&lt;=15,IF(AX$23&gt;='様式第４（療養者名簿）  (15日以内)'!$O36,IF(AX$23&lt;='様式第４（療養者名簿）  (15日以内)'!$W36,1,0),0),0)</f>
        <v>0</v>
      </c>
      <c r="AY36" s="238">
        <f>IF(AY$23-'様式第４（療養者名簿）  (15日以内)'!$O36+1&lt;=15,IF(AY$23&gt;='様式第４（療養者名簿）  (15日以内)'!$O36,IF(AY$23&lt;='様式第４（療養者名簿）  (15日以内)'!$W36,1,0),0),0)</f>
        <v>0</v>
      </c>
      <c r="AZ36" s="238">
        <f>IF(AZ$23-'様式第４（療養者名簿）  (15日以内)'!$O36+1&lt;=15,IF(AZ$23&gt;='様式第４（療養者名簿）  (15日以内)'!$O36,IF(AZ$23&lt;='様式第４（療養者名簿）  (15日以内)'!$W36,1,0),0),0)</f>
        <v>0</v>
      </c>
      <c r="BA36" s="238">
        <f>IF(BA$23-'様式第４（療養者名簿）  (15日以内)'!$O36+1&lt;=15,IF(BA$23&gt;='様式第４（療養者名簿）  (15日以内)'!$O36,IF(BA$23&lt;='様式第４（療養者名簿）  (15日以内)'!$W36,1,0),0),0)</f>
        <v>0</v>
      </c>
      <c r="BB36" s="238">
        <f>IF(BB$23-'様式第４（療養者名簿）  (15日以内)'!$O36+1&lt;=15,IF(BB$23&gt;='様式第４（療養者名簿）  (15日以内)'!$O36,IF(BB$23&lt;='様式第４（療養者名簿）  (15日以内)'!$W36,1,0),0),0)</f>
        <v>0</v>
      </c>
      <c r="BC36" s="238">
        <f>IF(BC$23-'様式第４（療養者名簿）  (15日以内)'!$O36+1&lt;=15,IF(BC$23&gt;='様式第４（療養者名簿）  (15日以内)'!$O36,IF(BC$23&lt;='様式第４（療養者名簿）  (15日以内)'!$W36,1,0),0),0)</f>
        <v>0</v>
      </c>
      <c r="BD36" s="238">
        <f>IF(BD$23-'様式第４（療養者名簿）  (15日以内)'!$O36+1&lt;=15,IF(BD$23&gt;='様式第４（療養者名簿）  (15日以内)'!$O36,IF(BD$23&lt;='様式第４（療養者名簿）  (15日以内)'!$W36,1,0),0),0)</f>
        <v>0</v>
      </c>
      <c r="BE36" s="238">
        <f>IF(BE$23-'様式第４（療養者名簿）  (15日以内)'!$O36+1&lt;=15,IF(BE$23&gt;='様式第４（療養者名簿）  (15日以内)'!$O36,IF(BE$23&lt;='様式第４（療養者名簿）  (15日以内)'!$W36,1,0),0),0)</f>
        <v>0</v>
      </c>
      <c r="BF36" s="238">
        <f>IF(BF$23-'様式第４（療養者名簿）  (15日以内)'!$O36+1&lt;=15,IF(BF$23&gt;='様式第４（療養者名簿）  (15日以内)'!$O36,IF(BF$23&lt;='様式第４（療養者名簿）  (15日以内)'!$W36,1,0),0),0)</f>
        <v>0</v>
      </c>
      <c r="BG36" s="238">
        <f>IF(BG$23-'様式第４（療養者名簿）  (15日以内)'!$O36+1&lt;=15,IF(BG$23&gt;='様式第４（療養者名簿）  (15日以内)'!$O36,IF(BG$23&lt;='様式第４（療養者名簿）  (15日以内)'!$W36,1,0),0),0)</f>
        <v>0</v>
      </c>
      <c r="BH36" s="238">
        <f>IF(BH$23-'様式第４（療養者名簿）  (15日以内)'!$O36+1&lt;=15,IF(BH$23&gt;='様式第４（療養者名簿）  (15日以内)'!$O36,IF(BH$23&lt;='様式第４（療養者名簿）  (15日以内)'!$W36,1,0),0),0)</f>
        <v>0</v>
      </c>
      <c r="BI36" s="238">
        <f>IF(BI$23-'様式第４（療養者名簿）  (15日以内)'!$O36+1&lt;=15,IF(BI$23&gt;='様式第４（療養者名簿）  (15日以内)'!$O36,IF(BI$23&lt;='様式第４（療養者名簿）  (15日以内)'!$W36,1,0),0),0)</f>
        <v>0</v>
      </c>
      <c r="BJ36" s="238">
        <f>IF(BJ$23-'様式第４（療養者名簿）  (15日以内)'!$O36+1&lt;=15,IF(BJ$23&gt;='様式第４（療養者名簿）  (15日以内)'!$O36,IF(BJ$23&lt;='様式第４（療養者名簿）  (15日以内)'!$W36,1,0),0),0)</f>
        <v>0</v>
      </c>
      <c r="BK36" s="238">
        <f>IF(BK$23-'様式第４（療養者名簿）  (15日以内)'!$O36+1&lt;=15,IF(BK$23&gt;='様式第４（療養者名簿）  (15日以内)'!$O36,IF(BK$23&lt;='様式第４（療養者名簿）  (15日以内)'!$W36,1,0),0),0)</f>
        <v>0</v>
      </c>
      <c r="BL36" s="238">
        <f>IF(BL$23-'様式第４（療養者名簿）  (15日以内)'!$O36+1&lt;=15,IF(BL$23&gt;='様式第４（療養者名簿）  (15日以内)'!$O36,IF(BL$23&lt;='様式第４（療養者名簿）  (15日以内)'!$W36,1,0),0),0)</f>
        <v>0</v>
      </c>
      <c r="BM36" s="238">
        <f>IF(BM$23-'様式第４（療養者名簿）  (15日以内)'!$O36+1&lt;=15,IF(BM$23&gt;='様式第４（療養者名簿）  (15日以内)'!$O36,IF(BM$23&lt;='様式第４（療養者名簿）  (15日以内)'!$W36,1,0),0),0)</f>
        <v>0</v>
      </c>
      <c r="BN36" s="238">
        <f>IF(BN$23-'様式第４（療養者名簿）  (15日以内)'!$O36+1&lt;=15,IF(BN$23&gt;='様式第４（療養者名簿）  (15日以内)'!$O36,IF(BN$23&lt;='様式第４（療養者名簿）  (15日以内)'!$W36,1,0),0),0)</f>
        <v>0</v>
      </c>
      <c r="BO36" s="238">
        <f>IF(BO$23-'様式第４（療養者名簿）  (15日以内)'!$O36+1&lt;=15,IF(BO$23&gt;='様式第４（療養者名簿）  (15日以内)'!$O36,IF(BO$23&lt;='様式第４（療養者名簿）  (15日以内)'!$W36,1,0),0),0)</f>
        <v>0</v>
      </c>
      <c r="BP36" s="238">
        <f>IF(BP$23-'様式第４（療養者名簿）  (15日以内)'!$O36+1&lt;=15,IF(BP$23&gt;='様式第４（療養者名簿）  (15日以内)'!$O36,IF(BP$23&lt;='様式第４（療養者名簿）  (15日以内)'!$W36,1,0),0),0)</f>
        <v>0</v>
      </c>
      <c r="BQ36" s="238">
        <f>IF(BQ$23-'様式第４（療養者名簿）  (15日以内)'!$O36+1&lt;=15,IF(BQ$23&gt;='様式第４（療養者名簿）  (15日以内)'!$O36,IF(BQ$23&lt;='様式第４（療養者名簿）  (15日以内)'!$W36,1,0),0),0)</f>
        <v>0</v>
      </c>
      <c r="BR36" s="238">
        <f>IF(BR$23-'様式第４（療養者名簿）  (15日以内)'!$O36+1&lt;=15,IF(BR$23&gt;='様式第４（療養者名簿）  (15日以内)'!$O36,IF(BR$23&lt;='様式第４（療養者名簿）  (15日以内)'!$W36,1,0),0),0)</f>
        <v>0</v>
      </c>
      <c r="BS36" s="238">
        <f>IF(BS$23-'様式第４（療養者名簿）  (15日以内)'!$O36+1&lt;=15,IF(BS$23&gt;='様式第４（療養者名簿）  (15日以内)'!$O36,IF(BS$23&lt;='様式第４（療養者名簿）  (15日以内)'!$W36,1,0),0),0)</f>
        <v>0</v>
      </c>
    </row>
    <row r="37" spans="1:71" s="41" customFormat="1" ht="41.95" customHeight="1">
      <c r="A37" s="240">
        <f>'様式第４（療養者名簿）  (15日以内)'!C37</f>
        <v>0</v>
      </c>
      <c r="B37" s="238">
        <f>IF(B$23-'様式第４（療養者名簿）  (15日以内)'!$O37+1&lt;=15,IF(B$23&gt;='様式第４（療養者名簿）  (15日以内)'!$O37,IF(B$23&lt;='様式第４（療養者名簿）  (15日以内)'!$W37,1,0),0),0)</f>
        <v>0</v>
      </c>
      <c r="C37" s="238">
        <f>IF(C$23-'様式第４（療養者名簿）  (15日以内)'!$O37+1&lt;=15,IF(C$23&gt;='様式第４（療養者名簿）  (15日以内)'!$O37,IF(C$23&lt;='様式第４（療養者名簿）  (15日以内)'!$W37,1,0),0),0)</f>
        <v>0</v>
      </c>
      <c r="D37" s="238">
        <f>IF(D$23-'様式第４（療養者名簿）  (15日以内)'!$O37+1&lt;=15,IF(D$23&gt;='様式第４（療養者名簿）  (15日以内)'!$O37,IF(D$23&lt;='様式第４（療養者名簿）  (15日以内)'!$W37,1,0),0),0)</f>
        <v>0</v>
      </c>
      <c r="E37" s="238">
        <f>IF(E$23-'様式第４（療養者名簿）  (15日以内)'!$O37+1&lt;=15,IF(E$23&gt;='様式第４（療養者名簿）  (15日以内)'!$O37,IF(E$23&lt;='様式第４（療養者名簿）  (15日以内)'!$W37,1,0),0),0)</f>
        <v>0</v>
      </c>
      <c r="F37" s="238">
        <f>IF(F$23-'様式第４（療養者名簿）  (15日以内)'!$O37+1&lt;=15,IF(F$23&gt;='様式第４（療養者名簿）  (15日以内)'!$O37,IF(F$23&lt;='様式第４（療養者名簿）  (15日以内)'!$W37,1,0),0),0)</f>
        <v>0</v>
      </c>
      <c r="G37" s="238">
        <f>IF(G$23-'様式第４（療養者名簿）  (15日以内)'!$O37+1&lt;=15,IF(G$23&gt;='様式第４（療養者名簿）  (15日以内)'!$O37,IF(G$23&lt;='様式第４（療養者名簿）  (15日以内)'!$W37,1,0),0),0)</f>
        <v>0</v>
      </c>
      <c r="H37" s="238">
        <f>IF(H$23-'様式第４（療養者名簿）  (15日以内)'!$O37+1&lt;=15,IF(H$23&gt;='様式第４（療養者名簿）  (15日以内)'!$O37,IF(H$23&lt;='様式第４（療養者名簿）  (15日以内)'!$W37,1,0),0),0)</f>
        <v>0</v>
      </c>
      <c r="I37" s="238">
        <f>IF(I$23-'様式第４（療養者名簿）  (15日以内)'!$O37+1&lt;=15,IF(I$23&gt;='様式第４（療養者名簿）  (15日以内)'!$O37,IF(I$23&lt;='様式第４（療養者名簿）  (15日以内)'!$W37,1,0),0),0)</f>
        <v>0</v>
      </c>
      <c r="J37" s="238">
        <f>IF(J$23-'様式第４（療養者名簿）  (15日以内)'!$O37+1&lt;=15,IF(J$23&gt;='様式第４（療養者名簿）  (15日以内)'!$O37,IF(J$23&lt;='様式第４（療養者名簿）  (15日以内)'!$W37,1,0),0),0)</f>
        <v>0</v>
      </c>
      <c r="K37" s="238">
        <f>IF(K$23-'様式第４（療養者名簿）  (15日以内)'!$O37+1&lt;=15,IF(K$23&gt;='様式第４（療養者名簿）  (15日以内)'!$O37,IF(K$23&lt;='様式第４（療養者名簿）  (15日以内)'!$W37,1,0),0),0)</f>
        <v>0</v>
      </c>
      <c r="L37" s="238">
        <f>IF(L$23-'様式第４（療養者名簿）  (15日以内)'!$O37+1&lt;=15,IF(L$23&gt;='様式第４（療養者名簿）  (15日以内)'!$O37,IF(L$23&lt;='様式第４（療養者名簿）  (15日以内)'!$W37,1,0),0),0)</f>
        <v>0</v>
      </c>
      <c r="M37" s="238">
        <f>IF(M$23-'様式第４（療養者名簿）  (15日以内)'!$O37+1&lt;=15,IF(M$23&gt;='様式第４（療養者名簿）  (15日以内)'!$O37,IF(M$23&lt;='様式第４（療養者名簿）  (15日以内)'!$W37,1,0),0),0)</f>
        <v>0</v>
      </c>
      <c r="N37" s="238">
        <f>IF(N$23-'様式第４（療養者名簿）  (15日以内)'!$O37+1&lt;=15,IF(N$23&gt;='様式第４（療養者名簿）  (15日以内)'!$O37,IF(N$23&lt;='様式第４（療養者名簿）  (15日以内)'!$W37,1,0),0),0)</f>
        <v>0</v>
      </c>
      <c r="O37" s="238">
        <f>IF(O$23-'様式第４（療養者名簿）  (15日以内)'!$O37+1&lt;=15,IF(O$23&gt;='様式第４（療養者名簿）  (15日以内)'!$O37,IF(O$23&lt;='様式第４（療養者名簿）  (15日以内)'!$W37,1,0),0),0)</f>
        <v>0</v>
      </c>
      <c r="P37" s="238">
        <f>IF(P$23-'様式第４（療養者名簿）  (15日以内)'!$O37+1&lt;=15,IF(P$23&gt;='様式第４（療養者名簿）  (15日以内)'!$O37,IF(P$23&lt;='様式第４（療養者名簿）  (15日以内)'!$W37,1,0),0),0)</f>
        <v>0</v>
      </c>
      <c r="Q37" s="238">
        <f>IF(Q$23-'様式第４（療養者名簿）  (15日以内)'!$O37+1&lt;=15,IF(Q$23&gt;='様式第４（療養者名簿）  (15日以内)'!$O37,IF(Q$23&lt;='様式第４（療養者名簿）  (15日以内)'!$W37,1,0),0),0)</f>
        <v>0</v>
      </c>
      <c r="R37" s="238">
        <f>IF(R$23-'様式第４（療養者名簿）  (15日以内)'!$O37+1&lt;=15,IF(R$23&gt;='様式第４（療養者名簿）  (15日以内)'!$O37,IF(R$23&lt;='様式第４（療養者名簿）  (15日以内)'!$W37,1,0),0),0)</f>
        <v>0</v>
      </c>
      <c r="S37" s="238">
        <f>IF(S$23-'様式第４（療養者名簿）  (15日以内)'!$O37+1&lt;=15,IF(S$23&gt;='様式第４（療養者名簿）  (15日以内)'!$O37,IF(S$23&lt;='様式第４（療養者名簿）  (15日以内)'!$W37,1,0),0),0)</f>
        <v>0</v>
      </c>
      <c r="T37" s="238">
        <f>IF(T$23-'様式第４（療養者名簿）  (15日以内)'!$O37+1&lt;=15,IF(T$23&gt;='様式第４（療養者名簿）  (15日以内)'!$O37,IF(T$23&lt;='様式第４（療養者名簿）  (15日以内)'!$W37,1,0),0),0)</f>
        <v>0</v>
      </c>
      <c r="U37" s="238">
        <f>IF(U$23-'様式第４（療養者名簿）  (15日以内)'!$O37+1&lt;=15,IF(U$23&gt;='様式第４（療養者名簿）  (15日以内)'!$O37,IF(U$23&lt;='様式第４（療養者名簿）  (15日以内)'!$W37,1,0),0),0)</f>
        <v>0</v>
      </c>
      <c r="V37" s="238">
        <f>IF(V$23-'様式第４（療養者名簿）  (15日以内)'!$O37+1&lt;=15,IF(V$23&gt;='様式第４（療養者名簿）  (15日以内)'!$O37,IF(V$23&lt;='様式第４（療養者名簿）  (15日以内)'!$W37,1,0),0),0)</f>
        <v>0</v>
      </c>
      <c r="W37" s="238">
        <f>IF(W$23-'様式第４（療養者名簿）  (15日以内)'!$O37+1&lt;=15,IF(W$23&gt;='様式第４（療養者名簿）  (15日以内)'!$O37,IF(W$23&lt;='様式第４（療養者名簿）  (15日以内)'!$W37,1,0),0),0)</f>
        <v>0</v>
      </c>
      <c r="X37" s="238">
        <f>IF(X$23-'様式第４（療養者名簿）  (15日以内)'!$O37+1&lt;=15,IF(X$23&gt;='様式第４（療養者名簿）  (15日以内)'!$O37,IF(X$23&lt;='様式第４（療養者名簿）  (15日以内)'!$W37,1,0),0),0)</f>
        <v>0</v>
      </c>
      <c r="Y37" s="238">
        <f>IF(Y$23-'様式第４（療養者名簿）  (15日以内)'!$O37+1&lt;=15,IF(Y$23&gt;='様式第４（療養者名簿）  (15日以内)'!$O37,IF(Y$23&lt;='様式第４（療養者名簿）  (15日以内)'!$W37,1,0),0),0)</f>
        <v>0</v>
      </c>
      <c r="Z37" s="238">
        <f>IF(Z$23-'様式第４（療養者名簿）  (15日以内)'!$O37+1&lt;=15,IF(Z$23&gt;='様式第４（療養者名簿）  (15日以内)'!$O37,IF(Z$23&lt;='様式第４（療養者名簿）  (15日以内)'!$W37,1,0),0),0)</f>
        <v>0</v>
      </c>
      <c r="AA37" s="238">
        <f>IF(AA$23-'様式第４（療養者名簿）  (15日以内)'!$O37+1&lt;=15,IF(AA$23&gt;='様式第４（療養者名簿）  (15日以内)'!$O37,IF(AA$23&lt;='様式第４（療養者名簿）  (15日以内)'!$W37,1,0),0),0)</f>
        <v>0</v>
      </c>
      <c r="AB37" s="238">
        <f>IF(AB$23-'様式第４（療養者名簿）  (15日以内)'!$O37+1&lt;=15,IF(AB$23&gt;='様式第４（療養者名簿）  (15日以内)'!$O37,IF(AB$23&lt;='様式第４（療養者名簿）  (15日以内)'!$W37,1,0),0),0)</f>
        <v>0</v>
      </c>
      <c r="AC37" s="238">
        <f>IF(AC$23-'様式第４（療養者名簿）  (15日以内)'!$O37+1&lt;=15,IF(AC$23&gt;='様式第４（療養者名簿）  (15日以内)'!$O37,IF(AC$23&lt;='様式第４（療養者名簿）  (15日以内)'!$W37,1,0),0),0)</f>
        <v>0</v>
      </c>
      <c r="AD37" s="238">
        <f>IF(AD$23-'様式第４（療養者名簿）  (15日以内)'!$O37+1&lt;=15,IF(AD$23&gt;='様式第４（療養者名簿）  (15日以内)'!$O37,IF(AD$23&lt;='様式第４（療養者名簿）  (15日以内)'!$W37,1,0),0),0)</f>
        <v>0</v>
      </c>
      <c r="AE37" s="238">
        <f>IF(AE$23-'様式第４（療養者名簿）  (15日以内)'!$O37+1&lt;=15,IF(AE$23&gt;='様式第４（療養者名簿）  (15日以内)'!$O37,IF(AE$23&lt;='様式第４（療養者名簿）  (15日以内)'!$W37,1,0),0),0)</f>
        <v>0</v>
      </c>
      <c r="AF37" s="238">
        <f>IF(AF$23-'様式第４（療養者名簿）  (15日以内)'!$O37+1&lt;=15,IF(AF$23&gt;='様式第４（療養者名簿）  (15日以内)'!$O37,IF(AF$23&lt;='様式第４（療養者名簿）  (15日以内)'!$W37,1,0),0),0)</f>
        <v>0</v>
      </c>
      <c r="AG37" s="238">
        <f>IF(AG$23-'様式第４（療養者名簿）  (15日以内)'!$O37+1&lt;=15,IF(AG$23&gt;='様式第４（療養者名簿）  (15日以内)'!$O37,IF(AG$23&lt;='様式第４（療養者名簿）  (15日以内)'!$W37,1,0),0),0)</f>
        <v>0</v>
      </c>
      <c r="AH37" s="238">
        <f>IF(AH$23-'様式第４（療養者名簿）  (15日以内)'!$O37+1&lt;=15,IF(AH$23&gt;='様式第４（療養者名簿）  (15日以内)'!$O37,IF(AH$23&lt;='様式第４（療養者名簿）  (15日以内)'!$W37,1,0),0),0)</f>
        <v>0</v>
      </c>
      <c r="AI37" s="238">
        <f>IF(AI$23-'様式第４（療養者名簿）  (15日以内)'!$O37+1&lt;=15,IF(AI$23&gt;='様式第４（療養者名簿）  (15日以内)'!$O37,IF(AI$23&lt;='様式第４（療養者名簿）  (15日以内)'!$W37,1,0),0),0)</f>
        <v>0</v>
      </c>
      <c r="AJ37" s="238">
        <f>IF(AJ$23-'様式第４（療養者名簿）  (15日以内)'!$O37+1&lt;=15,IF(AJ$23&gt;='様式第４（療養者名簿）  (15日以内)'!$O37,IF(AJ$23&lt;='様式第４（療養者名簿）  (15日以内)'!$W37,1,0),0),0)</f>
        <v>0</v>
      </c>
      <c r="AK37" s="238">
        <f>IF(AK$23-'様式第４（療養者名簿）  (15日以内)'!$O37+1&lt;=15,IF(AK$23&gt;='様式第４（療養者名簿）  (15日以内)'!$O37,IF(AK$23&lt;='様式第４（療養者名簿）  (15日以内)'!$W37,1,0),0),0)</f>
        <v>0</v>
      </c>
      <c r="AL37" s="238">
        <f>IF(AL$23-'様式第４（療養者名簿）  (15日以内)'!$O37+1&lt;=15,IF(AL$23&gt;='様式第４（療養者名簿）  (15日以内)'!$O37,IF(AL$23&lt;='様式第４（療養者名簿）  (15日以内)'!$W37,1,0),0),0)</f>
        <v>0</v>
      </c>
      <c r="AM37" s="238">
        <f>IF(AM$23-'様式第４（療養者名簿）  (15日以内)'!$O37+1&lt;=15,IF(AM$23&gt;='様式第４（療養者名簿）  (15日以内)'!$O37,IF(AM$23&lt;='様式第４（療養者名簿）  (15日以内)'!$W37,1,0),0),0)</f>
        <v>0</v>
      </c>
      <c r="AN37" s="238">
        <f>IF(AN$23-'様式第４（療養者名簿）  (15日以内)'!$O37+1&lt;=15,IF(AN$23&gt;='様式第４（療養者名簿）  (15日以内)'!$O37,IF(AN$23&lt;='様式第４（療養者名簿）  (15日以内)'!$W37,1,0),0),0)</f>
        <v>0</v>
      </c>
      <c r="AO37" s="238">
        <f>IF(AO$23-'様式第４（療養者名簿）  (15日以内)'!$O37+1&lt;=15,IF(AO$23&gt;='様式第４（療養者名簿）  (15日以内)'!$O37,IF(AO$23&lt;='様式第４（療養者名簿）  (15日以内)'!$W37,1,0),0),0)</f>
        <v>0</v>
      </c>
      <c r="AP37" s="238">
        <f>IF(AP$23-'様式第４（療養者名簿）  (15日以内)'!$O37+1&lt;=15,IF(AP$23&gt;='様式第４（療養者名簿）  (15日以内)'!$O37,IF(AP$23&lt;='様式第４（療養者名簿）  (15日以内)'!$W37,1,0),0),0)</f>
        <v>0</v>
      </c>
      <c r="AQ37" s="238">
        <f>IF(AQ$23-'様式第４（療養者名簿）  (15日以内)'!$O37+1&lt;=15,IF(AQ$23&gt;='様式第４（療養者名簿）  (15日以内)'!$O37,IF(AQ$23&lt;='様式第４（療養者名簿）  (15日以内)'!$W37,1,0),0),0)</f>
        <v>0</v>
      </c>
      <c r="AR37" s="238">
        <f>IF(AR$23-'様式第４（療養者名簿）  (15日以内)'!$O37+1&lt;=15,IF(AR$23&gt;='様式第４（療養者名簿）  (15日以内)'!$O37,IF(AR$23&lt;='様式第４（療養者名簿）  (15日以内)'!$W37,1,0),0),0)</f>
        <v>0</v>
      </c>
      <c r="AS37" s="238">
        <f>IF(AS$23-'様式第４（療養者名簿）  (15日以内)'!$O37+1&lt;=15,IF(AS$23&gt;='様式第４（療養者名簿）  (15日以内)'!$O37,IF(AS$23&lt;='様式第４（療養者名簿）  (15日以内)'!$W37,1,0),0),0)</f>
        <v>0</v>
      </c>
      <c r="AT37" s="238">
        <f>IF(AT$23-'様式第４（療養者名簿）  (15日以内)'!$O37+1&lt;=15,IF(AT$23&gt;='様式第４（療養者名簿）  (15日以内)'!$O37,IF(AT$23&lt;='様式第４（療養者名簿）  (15日以内)'!$W37,1,0),0),0)</f>
        <v>0</v>
      </c>
      <c r="AU37" s="238">
        <f>IF(AU$23-'様式第４（療養者名簿）  (15日以内)'!$O37+1&lt;=15,IF(AU$23&gt;='様式第４（療養者名簿）  (15日以内)'!$O37,IF(AU$23&lt;='様式第４（療養者名簿）  (15日以内)'!$W37,1,0),0),0)</f>
        <v>0</v>
      </c>
      <c r="AV37" s="238">
        <f>IF(AV$23-'様式第４（療養者名簿）  (15日以内)'!$O37+1&lt;=15,IF(AV$23&gt;='様式第４（療養者名簿）  (15日以内)'!$O37,IF(AV$23&lt;='様式第４（療養者名簿）  (15日以内)'!$W37,1,0),0),0)</f>
        <v>0</v>
      </c>
      <c r="AW37" s="238">
        <f>IF(AW$23-'様式第４（療養者名簿）  (15日以内)'!$O37+1&lt;=15,IF(AW$23&gt;='様式第４（療養者名簿）  (15日以内)'!$O37,IF(AW$23&lt;='様式第４（療養者名簿）  (15日以内)'!$W37,1,0),0),0)</f>
        <v>0</v>
      </c>
      <c r="AX37" s="238">
        <f>IF(AX$23-'様式第４（療養者名簿）  (15日以内)'!$O37+1&lt;=15,IF(AX$23&gt;='様式第４（療養者名簿）  (15日以内)'!$O37,IF(AX$23&lt;='様式第４（療養者名簿）  (15日以内)'!$W37,1,0),0),0)</f>
        <v>0</v>
      </c>
      <c r="AY37" s="238">
        <f>IF(AY$23-'様式第４（療養者名簿）  (15日以内)'!$O37+1&lt;=15,IF(AY$23&gt;='様式第４（療養者名簿）  (15日以内)'!$O37,IF(AY$23&lt;='様式第４（療養者名簿）  (15日以内)'!$W37,1,0),0),0)</f>
        <v>0</v>
      </c>
      <c r="AZ37" s="238">
        <f>IF(AZ$23-'様式第４（療養者名簿）  (15日以内)'!$O37+1&lt;=15,IF(AZ$23&gt;='様式第４（療養者名簿）  (15日以内)'!$O37,IF(AZ$23&lt;='様式第４（療養者名簿）  (15日以内)'!$W37,1,0),0),0)</f>
        <v>0</v>
      </c>
      <c r="BA37" s="238">
        <f>IF(BA$23-'様式第４（療養者名簿）  (15日以内)'!$O37+1&lt;=15,IF(BA$23&gt;='様式第４（療養者名簿）  (15日以内)'!$O37,IF(BA$23&lt;='様式第４（療養者名簿）  (15日以内)'!$W37,1,0),0),0)</f>
        <v>0</v>
      </c>
      <c r="BB37" s="238">
        <f>IF(BB$23-'様式第４（療養者名簿）  (15日以内)'!$O37+1&lt;=15,IF(BB$23&gt;='様式第４（療養者名簿）  (15日以内)'!$O37,IF(BB$23&lt;='様式第４（療養者名簿）  (15日以内)'!$W37,1,0),0),0)</f>
        <v>0</v>
      </c>
      <c r="BC37" s="238">
        <f>IF(BC$23-'様式第４（療養者名簿）  (15日以内)'!$O37+1&lt;=15,IF(BC$23&gt;='様式第４（療養者名簿）  (15日以内)'!$O37,IF(BC$23&lt;='様式第４（療養者名簿）  (15日以内)'!$W37,1,0),0),0)</f>
        <v>0</v>
      </c>
      <c r="BD37" s="238">
        <f>IF(BD$23-'様式第４（療養者名簿）  (15日以内)'!$O37+1&lt;=15,IF(BD$23&gt;='様式第４（療養者名簿）  (15日以内)'!$O37,IF(BD$23&lt;='様式第４（療養者名簿）  (15日以内)'!$W37,1,0),0),0)</f>
        <v>0</v>
      </c>
      <c r="BE37" s="238">
        <f>IF(BE$23-'様式第４（療養者名簿）  (15日以内)'!$O37+1&lt;=15,IF(BE$23&gt;='様式第４（療養者名簿）  (15日以内)'!$O37,IF(BE$23&lt;='様式第４（療養者名簿）  (15日以内)'!$W37,1,0),0),0)</f>
        <v>0</v>
      </c>
      <c r="BF37" s="238">
        <f>IF(BF$23-'様式第４（療養者名簿）  (15日以内)'!$O37+1&lt;=15,IF(BF$23&gt;='様式第４（療養者名簿）  (15日以内)'!$O37,IF(BF$23&lt;='様式第４（療養者名簿）  (15日以内)'!$W37,1,0),0),0)</f>
        <v>0</v>
      </c>
      <c r="BG37" s="238">
        <f>IF(BG$23-'様式第４（療養者名簿）  (15日以内)'!$O37+1&lt;=15,IF(BG$23&gt;='様式第４（療養者名簿）  (15日以内)'!$O37,IF(BG$23&lt;='様式第４（療養者名簿）  (15日以内)'!$W37,1,0),0),0)</f>
        <v>0</v>
      </c>
      <c r="BH37" s="238">
        <f>IF(BH$23-'様式第４（療養者名簿）  (15日以内)'!$O37+1&lt;=15,IF(BH$23&gt;='様式第４（療養者名簿）  (15日以内)'!$O37,IF(BH$23&lt;='様式第４（療養者名簿）  (15日以内)'!$W37,1,0),0),0)</f>
        <v>0</v>
      </c>
      <c r="BI37" s="238">
        <f>IF(BI$23-'様式第４（療養者名簿）  (15日以内)'!$O37+1&lt;=15,IF(BI$23&gt;='様式第４（療養者名簿）  (15日以内)'!$O37,IF(BI$23&lt;='様式第４（療養者名簿）  (15日以内)'!$W37,1,0),0),0)</f>
        <v>0</v>
      </c>
      <c r="BJ37" s="238">
        <f>IF(BJ$23-'様式第４（療養者名簿）  (15日以内)'!$O37+1&lt;=15,IF(BJ$23&gt;='様式第４（療養者名簿）  (15日以内)'!$O37,IF(BJ$23&lt;='様式第４（療養者名簿）  (15日以内)'!$W37,1,0),0),0)</f>
        <v>0</v>
      </c>
      <c r="BK37" s="238">
        <f>IF(BK$23-'様式第４（療養者名簿）  (15日以内)'!$O37+1&lt;=15,IF(BK$23&gt;='様式第４（療養者名簿）  (15日以内)'!$O37,IF(BK$23&lt;='様式第４（療養者名簿）  (15日以内)'!$W37,1,0),0),0)</f>
        <v>0</v>
      </c>
      <c r="BL37" s="238">
        <f>IF(BL$23-'様式第４（療養者名簿）  (15日以内)'!$O37+1&lt;=15,IF(BL$23&gt;='様式第４（療養者名簿）  (15日以内)'!$O37,IF(BL$23&lt;='様式第４（療養者名簿）  (15日以内)'!$W37,1,0),0),0)</f>
        <v>0</v>
      </c>
      <c r="BM37" s="238">
        <f>IF(BM$23-'様式第４（療養者名簿）  (15日以内)'!$O37+1&lt;=15,IF(BM$23&gt;='様式第４（療養者名簿）  (15日以内)'!$O37,IF(BM$23&lt;='様式第４（療養者名簿）  (15日以内)'!$W37,1,0),0),0)</f>
        <v>0</v>
      </c>
      <c r="BN37" s="238">
        <f>IF(BN$23-'様式第４（療養者名簿）  (15日以内)'!$O37+1&lt;=15,IF(BN$23&gt;='様式第４（療養者名簿）  (15日以内)'!$O37,IF(BN$23&lt;='様式第４（療養者名簿）  (15日以内)'!$W37,1,0),0),0)</f>
        <v>0</v>
      </c>
      <c r="BO37" s="238">
        <f>IF(BO$23-'様式第４（療養者名簿）  (15日以内)'!$O37+1&lt;=15,IF(BO$23&gt;='様式第４（療養者名簿）  (15日以内)'!$O37,IF(BO$23&lt;='様式第４（療養者名簿）  (15日以内)'!$W37,1,0),0),0)</f>
        <v>0</v>
      </c>
      <c r="BP37" s="238">
        <f>IF(BP$23-'様式第４（療養者名簿）  (15日以内)'!$O37+1&lt;=15,IF(BP$23&gt;='様式第４（療養者名簿）  (15日以内)'!$O37,IF(BP$23&lt;='様式第４（療養者名簿）  (15日以内)'!$W37,1,0),0),0)</f>
        <v>0</v>
      </c>
      <c r="BQ37" s="238">
        <f>IF(BQ$23-'様式第４（療養者名簿）  (15日以内)'!$O37+1&lt;=15,IF(BQ$23&gt;='様式第４（療養者名簿）  (15日以内)'!$O37,IF(BQ$23&lt;='様式第４（療養者名簿）  (15日以内)'!$W37,1,0),0),0)</f>
        <v>0</v>
      </c>
      <c r="BR37" s="238">
        <f>IF(BR$23-'様式第４（療養者名簿）  (15日以内)'!$O37+1&lt;=15,IF(BR$23&gt;='様式第４（療養者名簿）  (15日以内)'!$O37,IF(BR$23&lt;='様式第４（療養者名簿）  (15日以内)'!$W37,1,0),0),0)</f>
        <v>0</v>
      </c>
      <c r="BS37" s="238">
        <f>IF(BS$23-'様式第４（療養者名簿）  (15日以内)'!$O37+1&lt;=15,IF(BS$23&gt;='様式第４（療養者名簿）  (15日以内)'!$O37,IF(BS$23&lt;='様式第４（療養者名簿）  (15日以内)'!$W37,1,0),0),0)</f>
        <v>0</v>
      </c>
    </row>
    <row r="38" spans="1:71" s="41" customFormat="1" ht="41.95" customHeight="1">
      <c r="A38" s="240">
        <f>'様式第４（療養者名簿）  (15日以内)'!C38</f>
        <v>0</v>
      </c>
      <c r="B38" s="238">
        <f>IF(B$23-'様式第４（療養者名簿）  (15日以内)'!$O38+1&lt;=15,IF(B$23&gt;='様式第４（療養者名簿）  (15日以内)'!$O38,IF(B$23&lt;='様式第４（療養者名簿）  (15日以内)'!$W38,1,0),0),0)</f>
        <v>0</v>
      </c>
      <c r="C38" s="238">
        <f>IF(C$23-'様式第４（療養者名簿）  (15日以内)'!$O38+1&lt;=15,IF(C$23&gt;='様式第４（療養者名簿）  (15日以内)'!$O38,IF(C$23&lt;='様式第４（療養者名簿）  (15日以内)'!$W38,1,0),0),0)</f>
        <v>0</v>
      </c>
      <c r="D38" s="238">
        <f>IF(D$23-'様式第４（療養者名簿）  (15日以内)'!$O38+1&lt;=15,IF(D$23&gt;='様式第４（療養者名簿）  (15日以内)'!$O38,IF(D$23&lt;='様式第４（療養者名簿）  (15日以内)'!$W38,1,0),0),0)</f>
        <v>0</v>
      </c>
      <c r="E38" s="238">
        <f>IF(E$23-'様式第４（療養者名簿）  (15日以内)'!$O38+1&lt;=15,IF(E$23&gt;='様式第４（療養者名簿）  (15日以内)'!$O38,IF(E$23&lt;='様式第４（療養者名簿）  (15日以内)'!$W38,1,0),0),0)</f>
        <v>0</v>
      </c>
      <c r="F38" s="238">
        <f>IF(F$23-'様式第４（療養者名簿）  (15日以内)'!$O38+1&lt;=15,IF(F$23&gt;='様式第４（療養者名簿）  (15日以内)'!$O38,IF(F$23&lt;='様式第４（療養者名簿）  (15日以内)'!$W38,1,0),0),0)</f>
        <v>0</v>
      </c>
      <c r="G38" s="238">
        <f>IF(G$23-'様式第４（療養者名簿）  (15日以内)'!$O38+1&lt;=15,IF(G$23&gt;='様式第４（療養者名簿）  (15日以内)'!$O38,IF(G$23&lt;='様式第４（療養者名簿）  (15日以内)'!$W38,1,0),0),0)</f>
        <v>0</v>
      </c>
      <c r="H38" s="238">
        <f>IF(H$23-'様式第４（療養者名簿）  (15日以内)'!$O38+1&lt;=15,IF(H$23&gt;='様式第４（療養者名簿）  (15日以内)'!$O38,IF(H$23&lt;='様式第４（療養者名簿）  (15日以内)'!$W38,1,0),0),0)</f>
        <v>0</v>
      </c>
      <c r="I38" s="238">
        <f>IF(I$23-'様式第４（療養者名簿）  (15日以内)'!$O38+1&lt;=15,IF(I$23&gt;='様式第４（療養者名簿）  (15日以内)'!$O38,IF(I$23&lt;='様式第４（療養者名簿）  (15日以内)'!$W38,1,0),0),0)</f>
        <v>0</v>
      </c>
      <c r="J38" s="238">
        <f>IF(J$23-'様式第４（療養者名簿）  (15日以内)'!$O38+1&lt;=15,IF(J$23&gt;='様式第４（療養者名簿）  (15日以内)'!$O38,IF(J$23&lt;='様式第４（療養者名簿）  (15日以内)'!$W38,1,0),0),0)</f>
        <v>0</v>
      </c>
      <c r="K38" s="238">
        <f>IF(K$23-'様式第４（療養者名簿）  (15日以内)'!$O38+1&lt;=15,IF(K$23&gt;='様式第４（療養者名簿）  (15日以内)'!$O38,IF(K$23&lt;='様式第４（療養者名簿）  (15日以内)'!$W38,1,0),0),0)</f>
        <v>0</v>
      </c>
      <c r="L38" s="238">
        <f>IF(L$23-'様式第４（療養者名簿）  (15日以内)'!$O38+1&lt;=15,IF(L$23&gt;='様式第４（療養者名簿）  (15日以内)'!$O38,IF(L$23&lt;='様式第４（療養者名簿）  (15日以内)'!$W38,1,0),0),0)</f>
        <v>0</v>
      </c>
      <c r="M38" s="238">
        <f>IF(M$23-'様式第４（療養者名簿）  (15日以内)'!$O38+1&lt;=15,IF(M$23&gt;='様式第４（療養者名簿）  (15日以内)'!$O38,IF(M$23&lt;='様式第４（療養者名簿）  (15日以内)'!$W38,1,0),0),0)</f>
        <v>0</v>
      </c>
      <c r="N38" s="238">
        <f>IF(N$23-'様式第４（療養者名簿）  (15日以内)'!$O38+1&lt;=15,IF(N$23&gt;='様式第４（療養者名簿）  (15日以内)'!$O38,IF(N$23&lt;='様式第４（療養者名簿）  (15日以内)'!$W38,1,0),0),0)</f>
        <v>0</v>
      </c>
      <c r="O38" s="238">
        <f>IF(O$23-'様式第４（療養者名簿）  (15日以内)'!$O38+1&lt;=15,IF(O$23&gt;='様式第４（療養者名簿）  (15日以内)'!$O38,IF(O$23&lt;='様式第４（療養者名簿）  (15日以内)'!$W38,1,0),0),0)</f>
        <v>0</v>
      </c>
      <c r="P38" s="238">
        <f>IF(P$23-'様式第４（療養者名簿）  (15日以内)'!$O38+1&lt;=15,IF(P$23&gt;='様式第４（療養者名簿）  (15日以内)'!$O38,IF(P$23&lt;='様式第４（療養者名簿）  (15日以内)'!$W38,1,0),0),0)</f>
        <v>0</v>
      </c>
      <c r="Q38" s="238">
        <f>IF(Q$23-'様式第４（療養者名簿）  (15日以内)'!$O38+1&lt;=15,IF(Q$23&gt;='様式第４（療養者名簿）  (15日以内)'!$O38,IF(Q$23&lt;='様式第４（療養者名簿）  (15日以内)'!$W38,1,0),0),0)</f>
        <v>0</v>
      </c>
      <c r="R38" s="238">
        <f>IF(R$23-'様式第４（療養者名簿）  (15日以内)'!$O38+1&lt;=15,IF(R$23&gt;='様式第４（療養者名簿）  (15日以内)'!$O38,IF(R$23&lt;='様式第４（療養者名簿）  (15日以内)'!$W38,1,0),0),0)</f>
        <v>0</v>
      </c>
      <c r="S38" s="238">
        <f>IF(S$23-'様式第４（療養者名簿）  (15日以内)'!$O38+1&lt;=15,IF(S$23&gt;='様式第４（療養者名簿）  (15日以内)'!$O38,IF(S$23&lt;='様式第４（療養者名簿）  (15日以内)'!$W38,1,0),0),0)</f>
        <v>0</v>
      </c>
      <c r="T38" s="238">
        <f>IF(T$23-'様式第４（療養者名簿）  (15日以内)'!$O38+1&lt;=15,IF(T$23&gt;='様式第４（療養者名簿）  (15日以内)'!$O38,IF(T$23&lt;='様式第４（療養者名簿）  (15日以内)'!$W38,1,0),0),0)</f>
        <v>0</v>
      </c>
      <c r="U38" s="238">
        <f>IF(U$23-'様式第４（療養者名簿）  (15日以内)'!$O38+1&lt;=15,IF(U$23&gt;='様式第４（療養者名簿）  (15日以内)'!$O38,IF(U$23&lt;='様式第４（療養者名簿）  (15日以内)'!$W38,1,0),0),0)</f>
        <v>0</v>
      </c>
      <c r="V38" s="238">
        <f>IF(V$23-'様式第４（療養者名簿）  (15日以内)'!$O38+1&lt;=15,IF(V$23&gt;='様式第４（療養者名簿）  (15日以内)'!$O38,IF(V$23&lt;='様式第４（療養者名簿）  (15日以内)'!$W38,1,0),0),0)</f>
        <v>0</v>
      </c>
      <c r="W38" s="238">
        <f>IF(W$23-'様式第４（療養者名簿）  (15日以内)'!$O38+1&lt;=15,IF(W$23&gt;='様式第４（療養者名簿）  (15日以内)'!$O38,IF(W$23&lt;='様式第４（療養者名簿）  (15日以内)'!$W38,1,0),0),0)</f>
        <v>0</v>
      </c>
      <c r="X38" s="238">
        <f>IF(X$23-'様式第４（療養者名簿）  (15日以内)'!$O38+1&lt;=15,IF(X$23&gt;='様式第４（療養者名簿）  (15日以内)'!$O38,IF(X$23&lt;='様式第４（療養者名簿）  (15日以内)'!$W38,1,0),0),0)</f>
        <v>0</v>
      </c>
      <c r="Y38" s="238">
        <f>IF(Y$23-'様式第４（療養者名簿）  (15日以内)'!$O38+1&lt;=15,IF(Y$23&gt;='様式第４（療養者名簿）  (15日以内)'!$O38,IF(Y$23&lt;='様式第４（療養者名簿）  (15日以内)'!$W38,1,0),0),0)</f>
        <v>0</v>
      </c>
      <c r="Z38" s="238">
        <f>IF(Z$23-'様式第４（療養者名簿）  (15日以内)'!$O38+1&lt;=15,IF(Z$23&gt;='様式第４（療養者名簿）  (15日以内)'!$O38,IF(Z$23&lt;='様式第４（療養者名簿）  (15日以内)'!$W38,1,0),0),0)</f>
        <v>0</v>
      </c>
      <c r="AA38" s="238">
        <f>IF(AA$23-'様式第４（療養者名簿）  (15日以内)'!$O38+1&lt;=15,IF(AA$23&gt;='様式第４（療養者名簿）  (15日以内)'!$O38,IF(AA$23&lt;='様式第４（療養者名簿）  (15日以内)'!$W38,1,0),0),0)</f>
        <v>0</v>
      </c>
      <c r="AB38" s="238">
        <f>IF(AB$23-'様式第４（療養者名簿）  (15日以内)'!$O38+1&lt;=15,IF(AB$23&gt;='様式第４（療養者名簿）  (15日以内)'!$O38,IF(AB$23&lt;='様式第４（療養者名簿）  (15日以内)'!$W38,1,0),0),0)</f>
        <v>0</v>
      </c>
      <c r="AC38" s="238">
        <f>IF(AC$23-'様式第４（療養者名簿）  (15日以内)'!$O38+1&lt;=15,IF(AC$23&gt;='様式第４（療養者名簿）  (15日以内)'!$O38,IF(AC$23&lt;='様式第４（療養者名簿）  (15日以内)'!$W38,1,0),0),0)</f>
        <v>0</v>
      </c>
      <c r="AD38" s="238">
        <f>IF(AD$23-'様式第４（療養者名簿）  (15日以内)'!$O38+1&lt;=15,IF(AD$23&gt;='様式第４（療養者名簿）  (15日以内)'!$O38,IF(AD$23&lt;='様式第４（療養者名簿）  (15日以内)'!$W38,1,0),0),0)</f>
        <v>0</v>
      </c>
      <c r="AE38" s="238">
        <f>IF(AE$23-'様式第４（療養者名簿）  (15日以内)'!$O38+1&lt;=15,IF(AE$23&gt;='様式第４（療養者名簿）  (15日以内)'!$O38,IF(AE$23&lt;='様式第４（療養者名簿）  (15日以内)'!$W38,1,0),0),0)</f>
        <v>0</v>
      </c>
      <c r="AF38" s="238">
        <f>IF(AF$23-'様式第４（療養者名簿）  (15日以内)'!$O38+1&lt;=15,IF(AF$23&gt;='様式第４（療養者名簿）  (15日以内)'!$O38,IF(AF$23&lt;='様式第４（療養者名簿）  (15日以内)'!$W38,1,0),0),0)</f>
        <v>0</v>
      </c>
      <c r="AG38" s="238">
        <f>IF(AG$23-'様式第４（療養者名簿）  (15日以内)'!$O38+1&lt;=15,IF(AG$23&gt;='様式第４（療養者名簿）  (15日以内)'!$O38,IF(AG$23&lt;='様式第４（療養者名簿）  (15日以内)'!$W38,1,0),0),0)</f>
        <v>0</v>
      </c>
      <c r="AH38" s="238">
        <f>IF(AH$23-'様式第４（療養者名簿）  (15日以内)'!$O38+1&lt;=15,IF(AH$23&gt;='様式第４（療養者名簿）  (15日以内)'!$O38,IF(AH$23&lt;='様式第４（療養者名簿）  (15日以内)'!$W38,1,0),0),0)</f>
        <v>0</v>
      </c>
      <c r="AI38" s="238">
        <f>IF(AI$23-'様式第４（療養者名簿）  (15日以内)'!$O38+1&lt;=15,IF(AI$23&gt;='様式第４（療養者名簿）  (15日以内)'!$O38,IF(AI$23&lt;='様式第４（療養者名簿）  (15日以内)'!$W38,1,0),0),0)</f>
        <v>0</v>
      </c>
      <c r="AJ38" s="238">
        <f>IF(AJ$23-'様式第４（療養者名簿）  (15日以内)'!$O38+1&lt;=15,IF(AJ$23&gt;='様式第４（療養者名簿）  (15日以内)'!$O38,IF(AJ$23&lt;='様式第４（療養者名簿）  (15日以内)'!$W38,1,0),0),0)</f>
        <v>0</v>
      </c>
      <c r="AK38" s="238">
        <f>IF(AK$23-'様式第４（療養者名簿）  (15日以内)'!$O38+1&lt;=15,IF(AK$23&gt;='様式第４（療養者名簿）  (15日以内)'!$O38,IF(AK$23&lt;='様式第４（療養者名簿）  (15日以内)'!$W38,1,0),0),0)</f>
        <v>0</v>
      </c>
      <c r="AL38" s="238">
        <f>IF(AL$23-'様式第４（療養者名簿）  (15日以内)'!$O38+1&lt;=15,IF(AL$23&gt;='様式第４（療養者名簿）  (15日以内)'!$O38,IF(AL$23&lt;='様式第４（療養者名簿）  (15日以内)'!$W38,1,0),0),0)</f>
        <v>0</v>
      </c>
      <c r="AM38" s="238">
        <f>IF(AM$23-'様式第４（療養者名簿）  (15日以内)'!$O38+1&lt;=15,IF(AM$23&gt;='様式第４（療養者名簿）  (15日以内)'!$O38,IF(AM$23&lt;='様式第４（療養者名簿）  (15日以内)'!$W38,1,0),0),0)</f>
        <v>0</v>
      </c>
      <c r="AN38" s="238">
        <f>IF(AN$23-'様式第４（療養者名簿）  (15日以内)'!$O38+1&lt;=15,IF(AN$23&gt;='様式第４（療養者名簿）  (15日以内)'!$O38,IF(AN$23&lt;='様式第４（療養者名簿）  (15日以内)'!$W38,1,0),0),0)</f>
        <v>0</v>
      </c>
      <c r="AO38" s="238">
        <f>IF(AO$23-'様式第４（療養者名簿）  (15日以内)'!$O38+1&lt;=15,IF(AO$23&gt;='様式第４（療養者名簿）  (15日以内)'!$O38,IF(AO$23&lt;='様式第４（療養者名簿）  (15日以内)'!$W38,1,0),0),0)</f>
        <v>0</v>
      </c>
      <c r="AP38" s="238">
        <f>IF(AP$23-'様式第４（療養者名簿）  (15日以内)'!$O38+1&lt;=15,IF(AP$23&gt;='様式第４（療養者名簿）  (15日以内)'!$O38,IF(AP$23&lt;='様式第４（療養者名簿）  (15日以内)'!$W38,1,0),0),0)</f>
        <v>0</v>
      </c>
      <c r="AQ38" s="238">
        <f>IF(AQ$23-'様式第４（療養者名簿）  (15日以内)'!$O38+1&lt;=15,IF(AQ$23&gt;='様式第４（療養者名簿）  (15日以内)'!$O38,IF(AQ$23&lt;='様式第４（療養者名簿）  (15日以内)'!$W38,1,0),0),0)</f>
        <v>0</v>
      </c>
      <c r="AR38" s="238">
        <f>IF(AR$23-'様式第４（療養者名簿）  (15日以内)'!$O38+1&lt;=15,IF(AR$23&gt;='様式第４（療養者名簿）  (15日以内)'!$O38,IF(AR$23&lt;='様式第４（療養者名簿）  (15日以内)'!$W38,1,0),0),0)</f>
        <v>0</v>
      </c>
      <c r="AS38" s="238">
        <f>IF(AS$23-'様式第４（療養者名簿）  (15日以内)'!$O38+1&lt;=15,IF(AS$23&gt;='様式第４（療養者名簿）  (15日以内)'!$O38,IF(AS$23&lt;='様式第４（療養者名簿）  (15日以内)'!$W38,1,0),0),0)</f>
        <v>0</v>
      </c>
      <c r="AT38" s="238">
        <f>IF(AT$23-'様式第４（療養者名簿）  (15日以内)'!$O38+1&lt;=15,IF(AT$23&gt;='様式第４（療養者名簿）  (15日以内)'!$O38,IF(AT$23&lt;='様式第４（療養者名簿）  (15日以内)'!$W38,1,0),0),0)</f>
        <v>0</v>
      </c>
      <c r="AU38" s="238">
        <f>IF(AU$23-'様式第４（療養者名簿）  (15日以内)'!$O38+1&lt;=15,IF(AU$23&gt;='様式第４（療養者名簿）  (15日以内)'!$O38,IF(AU$23&lt;='様式第４（療養者名簿）  (15日以内)'!$W38,1,0),0),0)</f>
        <v>0</v>
      </c>
      <c r="AV38" s="238">
        <f>IF(AV$23-'様式第４（療養者名簿）  (15日以内)'!$O38+1&lt;=15,IF(AV$23&gt;='様式第４（療養者名簿）  (15日以内)'!$O38,IF(AV$23&lt;='様式第４（療養者名簿）  (15日以内)'!$W38,1,0),0),0)</f>
        <v>0</v>
      </c>
      <c r="AW38" s="238">
        <f>IF(AW$23-'様式第４（療養者名簿）  (15日以内)'!$O38+1&lt;=15,IF(AW$23&gt;='様式第４（療養者名簿）  (15日以内)'!$O38,IF(AW$23&lt;='様式第４（療養者名簿）  (15日以内)'!$W38,1,0),0),0)</f>
        <v>0</v>
      </c>
      <c r="AX38" s="238">
        <f>IF(AX$23-'様式第４（療養者名簿）  (15日以内)'!$O38+1&lt;=15,IF(AX$23&gt;='様式第４（療養者名簿）  (15日以内)'!$O38,IF(AX$23&lt;='様式第４（療養者名簿）  (15日以内)'!$W38,1,0),0),0)</f>
        <v>0</v>
      </c>
      <c r="AY38" s="238">
        <f>IF(AY$23-'様式第４（療養者名簿）  (15日以内)'!$O38+1&lt;=15,IF(AY$23&gt;='様式第４（療養者名簿）  (15日以内)'!$O38,IF(AY$23&lt;='様式第４（療養者名簿）  (15日以内)'!$W38,1,0),0),0)</f>
        <v>0</v>
      </c>
      <c r="AZ38" s="238">
        <f>IF(AZ$23-'様式第４（療養者名簿）  (15日以内)'!$O38+1&lt;=15,IF(AZ$23&gt;='様式第４（療養者名簿）  (15日以内)'!$O38,IF(AZ$23&lt;='様式第４（療養者名簿）  (15日以内)'!$W38,1,0),0),0)</f>
        <v>0</v>
      </c>
      <c r="BA38" s="238">
        <f>IF(BA$23-'様式第４（療養者名簿）  (15日以内)'!$O38+1&lt;=15,IF(BA$23&gt;='様式第４（療養者名簿）  (15日以内)'!$O38,IF(BA$23&lt;='様式第４（療養者名簿）  (15日以内)'!$W38,1,0),0),0)</f>
        <v>0</v>
      </c>
      <c r="BB38" s="238">
        <f>IF(BB$23-'様式第４（療養者名簿）  (15日以内)'!$O38+1&lt;=15,IF(BB$23&gt;='様式第４（療養者名簿）  (15日以内)'!$O38,IF(BB$23&lt;='様式第４（療養者名簿）  (15日以内)'!$W38,1,0),0),0)</f>
        <v>0</v>
      </c>
      <c r="BC38" s="238">
        <f>IF(BC$23-'様式第４（療養者名簿）  (15日以内)'!$O38+1&lt;=15,IF(BC$23&gt;='様式第４（療養者名簿）  (15日以内)'!$O38,IF(BC$23&lt;='様式第４（療養者名簿）  (15日以内)'!$W38,1,0),0),0)</f>
        <v>0</v>
      </c>
      <c r="BD38" s="238">
        <f>IF(BD$23-'様式第４（療養者名簿）  (15日以内)'!$O38+1&lt;=15,IF(BD$23&gt;='様式第４（療養者名簿）  (15日以内)'!$O38,IF(BD$23&lt;='様式第４（療養者名簿）  (15日以内)'!$W38,1,0),0),0)</f>
        <v>0</v>
      </c>
      <c r="BE38" s="238">
        <f>IF(BE$23-'様式第４（療養者名簿）  (15日以内)'!$O38+1&lt;=15,IF(BE$23&gt;='様式第４（療養者名簿）  (15日以内)'!$O38,IF(BE$23&lt;='様式第４（療養者名簿）  (15日以内)'!$W38,1,0),0),0)</f>
        <v>0</v>
      </c>
      <c r="BF38" s="238">
        <f>IF(BF$23-'様式第４（療養者名簿）  (15日以内)'!$O38+1&lt;=15,IF(BF$23&gt;='様式第４（療養者名簿）  (15日以内)'!$O38,IF(BF$23&lt;='様式第４（療養者名簿）  (15日以内)'!$W38,1,0),0),0)</f>
        <v>0</v>
      </c>
      <c r="BG38" s="238">
        <f>IF(BG$23-'様式第４（療養者名簿）  (15日以内)'!$O38+1&lt;=15,IF(BG$23&gt;='様式第４（療養者名簿）  (15日以内)'!$O38,IF(BG$23&lt;='様式第４（療養者名簿）  (15日以内)'!$W38,1,0),0),0)</f>
        <v>0</v>
      </c>
      <c r="BH38" s="238">
        <f>IF(BH$23-'様式第４（療養者名簿）  (15日以内)'!$O38+1&lt;=15,IF(BH$23&gt;='様式第４（療養者名簿）  (15日以内)'!$O38,IF(BH$23&lt;='様式第４（療養者名簿）  (15日以内)'!$W38,1,0),0),0)</f>
        <v>0</v>
      </c>
      <c r="BI38" s="238">
        <f>IF(BI$23-'様式第４（療養者名簿）  (15日以内)'!$O38+1&lt;=15,IF(BI$23&gt;='様式第４（療養者名簿）  (15日以内)'!$O38,IF(BI$23&lt;='様式第４（療養者名簿）  (15日以内)'!$W38,1,0),0),0)</f>
        <v>0</v>
      </c>
      <c r="BJ38" s="238">
        <f>IF(BJ$23-'様式第４（療養者名簿）  (15日以内)'!$O38+1&lt;=15,IF(BJ$23&gt;='様式第４（療養者名簿）  (15日以内)'!$O38,IF(BJ$23&lt;='様式第４（療養者名簿）  (15日以内)'!$W38,1,0),0),0)</f>
        <v>0</v>
      </c>
      <c r="BK38" s="238">
        <f>IF(BK$23-'様式第４（療養者名簿）  (15日以内)'!$O38+1&lt;=15,IF(BK$23&gt;='様式第４（療養者名簿）  (15日以内)'!$O38,IF(BK$23&lt;='様式第４（療養者名簿）  (15日以内)'!$W38,1,0),0),0)</f>
        <v>0</v>
      </c>
      <c r="BL38" s="238">
        <f>IF(BL$23-'様式第４（療養者名簿）  (15日以内)'!$O38+1&lt;=15,IF(BL$23&gt;='様式第４（療養者名簿）  (15日以内)'!$O38,IF(BL$23&lt;='様式第４（療養者名簿）  (15日以内)'!$W38,1,0),0),0)</f>
        <v>0</v>
      </c>
      <c r="BM38" s="238">
        <f>IF(BM$23-'様式第４（療養者名簿）  (15日以内)'!$O38+1&lt;=15,IF(BM$23&gt;='様式第４（療養者名簿）  (15日以内)'!$O38,IF(BM$23&lt;='様式第４（療養者名簿）  (15日以内)'!$W38,1,0),0),0)</f>
        <v>0</v>
      </c>
      <c r="BN38" s="238">
        <f>IF(BN$23-'様式第４（療養者名簿）  (15日以内)'!$O38+1&lt;=15,IF(BN$23&gt;='様式第４（療養者名簿）  (15日以内)'!$O38,IF(BN$23&lt;='様式第４（療養者名簿）  (15日以内)'!$W38,1,0),0),0)</f>
        <v>0</v>
      </c>
      <c r="BO38" s="238">
        <f>IF(BO$23-'様式第４（療養者名簿）  (15日以内)'!$O38+1&lt;=15,IF(BO$23&gt;='様式第４（療養者名簿）  (15日以内)'!$O38,IF(BO$23&lt;='様式第４（療養者名簿）  (15日以内)'!$W38,1,0),0),0)</f>
        <v>0</v>
      </c>
      <c r="BP38" s="238">
        <f>IF(BP$23-'様式第４（療養者名簿）  (15日以内)'!$O38+1&lt;=15,IF(BP$23&gt;='様式第４（療養者名簿）  (15日以内)'!$O38,IF(BP$23&lt;='様式第４（療養者名簿）  (15日以内)'!$W38,1,0),0),0)</f>
        <v>0</v>
      </c>
      <c r="BQ38" s="238">
        <f>IF(BQ$23-'様式第４（療養者名簿）  (15日以内)'!$O38+1&lt;=15,IF(BQ$23&gt;='様式第４（療養者名簿）  (15日以内)'!$O38,IF(BQ$23&lt;='様式第４（療養者名簿）  (15日以内)'!$W38,1,0),0),0)</f>
        <v>0</v>
      </c>
      <c r="BR38" s="238">
        <f>IF(BR$23-'様式第４（療養者名簿）  (15日以内)'!$O38+1&lt;=15,IF(BR$23&gt;='様式第４（療養者名簿）  (15日以内)'!$O38,IF(BR$23&lt;='様式第４（療養者名簿）  (15日以内)'!$W38,1,0),0),0)</f>
        <v>0</v>
      </c>
      <c r="BS38" s="238">
        <f>IF(BS$23-'様式第４（療養者名簿）  (15日以内)'!$O38+1&lt;=15,IF(BS$23&gt;='様式第４（療養者名簿）  (15日以内)'!$O38,IF(BS$23&lt;='様式第４（療養者名簿）  (15日以内)'!$W38,1,0),0),0)</f>
        <v>0</v>
      </c>
    </row>
    <row r="39" spans="1:71" s="41" customFormat="1" ht="41.95" customHeight="1">
      <c r="A39" s="240">
        <f>'様式第４（療養者名簿）  (15日以内)'!C39</f>
        <v>0</v>
      </c>
      <c r="B39" s="238">
        <f>IF(B$23-'様式第４（療養者名簿）  (15日以内)'!$O39+1&lt;=15,IF(B$23&gt;='様式第４（療養者名簿）  (15日以内)'!$O39,IF(B$23&lt;='様式第４（療養者名簿）  (15日以内)'!$W39,1,0),0),0)</f>
        <v>0</v>
      </c>
      <c r="C39" s="238">
        <f>IF(C$23-'様式第４（療養者名簿）  (15日以内)'!$O39+1&lt;=15,IF(C$23&gt;='様式第４（療養者名簿）  (15日以内)'!$O39,IF(C$23&lt;='様式第４（療養者名簿）  (15日以内)'!$W39,1,0),0),0)</f>
        <v>0</v>
      </c>
      <c r="D39" s="238">
        <f>IF(D$23-'様式第４（療養者名簿）  (15日以内)'!$O39+1&lt;=15,IF(D$23&gt;='様式第４（療養者名簿）  (15日以内)'!$O39,IF(D$23&lt;='様式第４（療養者名簿）  (15日以内)'!$W39,1,0),0),0)</f>
        <v>0</v>
      </c>
      <c r="E39" s="238">
        <f>IF(E$23-'様式第４（療養者名簿）  (15日以内)'!$O39+1&lt;=15,IF(E$23&gt;='様式第４（療養者名簿）  (15日以内)'!$O39,IF(E$23&lt;='様式第４（療養者名簿）  (15日以内)'!$W39,1,0),0),0)</f>
        <v>0</v>
      </c>
      <c r="F39" s="238">
        <f>IF(F$23-'様式第４（療養者名簿）  (15日以内)'!$O39+1&lt;=15,IF(F$23&gt;='様式第４（療養者名簿）  (15日以内)'!$O39,IF(F$23&lt;='様式第４（療養者名簿）  (15日以内)'!$W39,1,0),0),0)</f>
        <v>0</v>
      </c>
      <c r="G39" s="238">
        <f>IF(G$23-'様式第４（療養者名簿）  (15日以内)'!$O39+1&lt;=15,IF(G$23&gt;='様式第４（療養者名簿）  (15日以内)'!$O39,IF(G$23&lt;='様式第４（療養者名簿）  (15日以内)'!$W39,1,0),0),0)</f>
        <v>0</v>
      </c>
      <c r="H39" s="238">
        <f>IF(H$23-'様式第４（療養者名簿）  (15日以内)'!$O39+1&lt;=15,IF(H$23&gt;='様式第４（療養者名簿）  (15日以内)'!$O39,IF(H$23&lt;='様式第４（療養者名簿）  (15日以内)'!$W39,1,0),0),0)</f>
        <v>0</v>
      </c>
      <c r="I39" s="238">
        <f>IF(I$23-'様式第４（療養者名簿）  (15日以内)'!$O39+1&lt;=15,IF(I$23&gt;='様式第４（療養者名簿）  (15日以内)'!$O39,IF(I$23&lt;='様式第４（療養者名簿）  (15日以内)'!$W39,1,0),0),0)</f>
        <v>0</v>
      </c>
      <c r="J39" s="238">
        <f>IF(J$23-'様式第４（療養者名簿）  (15日以内)'!$O39+1&lt;=15,IF(J$23&gt;='様式第４（療養者名簿）  (15日以内)'!$O39,IF(J$23&lt;='様式第４（療養者名簿）  (15日以内)'!$W39,1,0),0),0)</f>
        <v>0</v>
      </c>
      <c r="K39" s="238">
        <f>IF(K$23-'様式第４（療養者名簿）  (15日以内)'!$O39+1&lt;=15,IF(K$23&gt;='様式第４（療養者名簿）  (15日以内)'!$O39,IF(K$23&lt;='様式第４（療養者名簿）  (15日以内)'!$W39,1,0),0),0)</f>
        <v>0</v>
      </c>
      <c r="L39" s="238">
        <f>IF(L$23-'様式第４（療養者名簿）  (15日以内)'!$O39+1&lt;=15,IF(L$23&gt;='様式第４（療養者名簿）  (15日以内)'!$O39,IF(L$23&lt;='様式第４（療養者名簿）  (15日以内)'!$W39,1,0),0),0)</f>
        <v>0</v>
      </c>
      <c r="M39" s="238">
        <f>IF(M$23-'様式第４（療養者名簿）  (15日以内)'!$O39+1&lt;=15,IF(M$23&gt;='様式第４（療養者名簿）  (15日以内)'!$O39,IF(M$23&lt;='様式第４（療養者名簿）  (15日以内)'!$W39,1,0),0),0)</f>
        <v>0</v>
      </c>
      <c r="N39" s="238">
        <f>IF(N$23-'様式第４（療養者名簿）  (15日以内)'!$O39+1&lt;=15,IF(N$23&gt;='様式第４（療養者名簿）  (15日以内)'!$O39,IF(N$23&lt;='様式第４（療養者名簿）  (15日以内)'!$W39,1,0),0),0)</f>
        <v>0</v>
      </c>
      <c r="O39" s="238">
        <f>IF(O$23-'様式第４（療養者名簿）  (15日以内)'!$O39+1&lt;=15,IF(O$23&gt;='様式第４（療養者名簿）  (15日以内)'!$O39,IF(O$23&lt;='様式第４（療養者名簿）  (15日以内)'!$W39,1,0),0),0)</f>
        <v>0</v>
      </c>
      <c r="P39" s="238">
        <f>IF(P$23-'様式第４（療養者名簿）  (15日以内)'!$O39+1&lt;=15,IF(P$23&gt;='様式第４（療養者名簿）  (15日以内)'!$O39,IF(P$23&lt;='様式第４（療養者名簿）  (15日以内)'!$W39,1,0),0),0)</f>
        <v>0</v>
      </c>
      <c r="Q39" s="238">
        <f>IF(Q$23-'様式第４（療養者名簿）  (15日以内)'!$O39+1&lt;=15,IF(Q$23&gt;='様式第４（療養者名簿）  (15日以内)'!$O39,IF(Q$23&lt;='様式第４（療養者名簿）  (15日以内)'!$W39,1,0),0),0)</f>
        <v>0</v>
      </c>
      <c r="R39" s="238">
        <f>IF(R$23-'様式第４（療養者名簿）  (15日以内)'!$O39+1&lt;=15,IF(R$23&gt;='様式第４（療養者名簿）  (15日以内)'!$O39,IF(R$23&lt;='様式第４（療養者名簿）  (15日以内)'!$W39,1,0),0),0)</f>
        <v>0</v>
      </c>
      <c r="S39" s="238">
        <f>IF(S$23-'様式第４（療養者名簿）  (15日以内)'!$O39+1&lt;=15,IF(S$23&gt;='様式第４（療養者名簿）  (15日以内)'!$O39,IF(S$23&lt;='様式第４（療養者名簿）  (15日以内)'!$W39,1,0),0),0)</f>
        <v>0</v>
      </c>
      <c r="T39" s="238">
        <f>IF(T$23-'様式第４（療養者名簿）  (15日以内)'!$O39+1&lt;=15,IF(T$23&gt;='様式第４（療養者名簿）  (15日以内)'!$O39,IF(T$23&lt;='様式第４（療養者名簿）  (15日以内)'!$W39,1,0),0),0)</f>
        <v>0</v>
      </c>
      <c r="U39" s="238">
        <f>IF(U$23-'様式第４（療養者名簿）  (15日以内)'!$O39+1&lt;=15,IF(U$23&gt;='様式第４（療養者名簿）  (15日以内)'!$O39,IF(U$23&lt;='様式第４（療養者名簿）  (15日以内)'!$W39,1,0),0),0)</f>
        <v>0</v>
      </c>
      <c r="V39" s="238">
        <f>IF(V$23-'様式第４（療養者名簿）  (15日以内)'!$O39+1&lt;=15,IF(V$23&gt;='様式第４（療養者名簿）  (15日以内)'!$O39,IF(V$23&lt;='様式第４（療養者名簿）  (15日以内)'!$W39,1,0),0),0)</f>
        <v>0</v>
      </c>
      <c r="W39" s="238">
        <f>IF(W$23-'様式第４（療養者名簿）  (15日以内)'!$O39+1&lt;=15,IF(W$23&gt;='様式第４（療養者名簿）  (15日以内)'!$O39,IF(W$23&lt;='様式第４（療養者名簿）  (15日以内)'!$W39,1,0),0),0)</f>
        <v>0</v>
      </c>
      <c r="X39" s="238">
        <f>IF(X$23-'様式第４（療養者名簿）  (15日以内)'!$O39+1&lt;=15,IF(X$23&gt;='様式第４（療養者名簿）  (15日以内)'!$O39,IF(X$23&lt;='様式第４（療養者名簿）  (15日以内)'!$W39,1,0),0),0)</f>
        <v>0</v>
      </c>
      <c r="Y39" s="238">
        <f>IF(Y$23-'様式第４（療養者名簿）  (15日以内)'!$O39+1&lt;=15,IF(Y$23&gt;='様式第４（療養者名簿）  (15日以内)'!$O39,IF(Y$23&lt;='様式第４（療養者名簿）  (15日以内)'!$W39,1,0),0),0)</f>
        <v>0</v>
      </c>
      <c r="Z39" s="238">
        <f>IF(Z$23-'様式第４（療養者名簿）  (15日以内)'!$O39+1&lt;=15,IF(Z$23&gt;='様式第４（療養者名簿）  (15日以内)'!$O39,IF(Z$23&lt;='様式第４（療養者名簿）  (15日以内)'!$W39,1,0),0),0)</f>
        <v>0</v>
      </c>
      <c r="AA39" s="238">
        <f>IF(AA$23-'様式第４（療養者名簿）  (15日以内)'!$O39+1&lt;=15,IF(AA$23&gt;='様式第４（療養者名簿）  (15日以内)'!$O39,IF(AA$23&lt;='様式第４（療養者名簿）  (15日以内)'!$W39,1,0),0),0)</f>
        <v>0</v>
      </c>
      <c r="AB39" s="238">
        <f>IF(AB$23-'様式第４（療養者名簿）  (15日以内)'!$O39+1&lt;=15,IF(AB$23&gt;='様式第４（療養者名簿）  (15日以内)'!$O39,IF(AB$23&lt;='様式第４（療養者名簿）  (15日以内)'!$W39,1,0),0),0)</f>
        <v>0</v>
      </c>
      <c r="AC39" s="238">
        <f>IF(AC$23-'様式第４（療養者名簿）  (15日以内)'!$O39+1&lt;=15,IF(AC$23&gt;='様式第４（療養者名簿）  (15日以内)'!$O39,IF(AC$23&lt;='様式第４（療養者名簿）  (15日以内)'!$W39,1,0),0),0)</f>
        <v>0</v>
      </c>
      <c r="AD39" s="238">
        <f>IF(AD$23-'様式第４（療養者名簿）  (15日以内)'!$O39+1&lt;=15,IF(AD$23&gt;='様式第４（療養者名簿）  (15日以内)'!$O39,IF(AD$23&lt;='様式第４（療養者名簿）  (15日以内)'!$W39,1,0),0),0)</f>
        <v>0</v>
      </c>
      <c r="AE39" s="238">
        <f>IF(AE$23-'様式第４（療養者名簿）  (15日以内)'!$O39+1&lt;=15,IF(AE$23&gt;='様式第４（療養者名簿）  (15日以内)'!$O39,IF(AE$23&lt;='様式第４（療養者名簿）  (15日以内)'!$W39,1,0),0),0)</f>
        <v>0</v>
      </c>
      <c r="AF39" s="238">
        <f>IF(AF$23-'様式第４（療養者名簿）  (15日以内)'!$O39+1&lt;=15,IF(AF$23&gt;='様式第４（療養者名簿）  (15日以内)'!$O39,IF(AF$23&lt;='様式第４（療養者名簿）  (15日以内)'!$W39,1,0),0),0)</f>
        <v>0</v>
      </c>
      <c r="AG39" s="238">
        <f>IF(AG$23-'様式第４（療養者名簿）  (15日以内)'!$O39+1&lt;=15,IF(AG$23&gt;='様式第４（療養者名簿）  (15日以内)'!$O39,IF(AG$23&lt;='様式第４（療養者名簿）  (15日以内)'!$W39,1,0),0),0)</f>
        <v>0</v>
      </c>
      <c r="AH39" s="238">
        <f>IF(AH$23-'様式第４（療養者名簿）  (15日以内)'!$O39+1&lt;=15,IF(AH$23&gt;='様式第４（療養者名簿）  (15日以内)'!$O39,IF(AH$23&lt;='様式第４（療養者名簿）  (15日以内)'!$W39,1,0),0),0)</f>
        <v>0</v>
      </c>
      <c r="AI39" s="238">
        <f>IF(AI$23-'様式第４（療養者名簿）  (15日以内)'!$O39+1&lt;=15,IF(AI$23&gt;='様式第４（療養者名簿）  (15日以内)'!$O39,IF(AI$23&lt;='様式第４（療養者名簿）  (15日以内)'!$W39,1,0),0),0)</f>
        <v>0</v>
      </c>
      <c r="AJ39" s="238">
        <f>IF(AJ$23-'様式第４（療養者名簿）  (15日以内)'!$O39+1&lt;=15,IF(AJ$23&gt;='様式第４（療養者名簿）  (15日以内)'!$O39,IF(AJ$23&lt;='様式第４（療養者名簿）  (15日以内)'!$W39,1,0),0),0)</f>
        <v>0</v>
      </c>
      <c r="AK39" s="238">
        <f>IF(AK$23-'様式第４（療養者名簿）  (15日以内)'!$O39+1&lt;=15,IF(AK$23&gt;='様式第４（療養者名簿）  (15日以内)'!$O39,IF(AK$23&lt;='様式第４（療養者名簿）  (15日以内)'!$W39,1,0),0),0)</f>
        <v>0</v>
      </c>
      <c r="AL39" s="238">
        <f>IF(AL$23-'様式第４（療養者名簿）  (15日以内)'!$O39+1&lt;=15,IF(AL$23&gt;='様式第４（療養者名簿）  (15日以内)'!$O39,IF(AL$23&lt;='様式第４（療養者名簿）  (15日以内)'!$W39,1,0),0),0)</f>
        <v>0</v>
      </c>
      <c r="AM39" s="238">
        <f>IF(AM$23-'様式第４（療養者名簿）  (15日以内)'!$O39+1&lt;=15,IF(AM$23&gt;='様式第４（療養者名簿）  (15日以内)'!$O39,IF(AM$23&lt;='様式第４（療養者名簿）  (15日以内)'!$W39,1,0),0),0)</f>
        <v>0</v>
      </c>
      <c r="AN39" s="238">
        <f>IF(AN$23-'様式第４（療養者名簿）  (15日以内)'!$O39+1&lt;=15,IF(AN$23&gt;='様式第４（療養者名簿）  (15日以内)'!$O39,IF(AN$23&lt;='様式第４（療養者名簿）  (15日以内)'!$W39,1,0),0),0)</f>
        <v>0</v>
      </c>
      <c r="AO39" s="238">
        <f>IF(AO$23-'様式第４（療養者名簿）  (15日以内)'!$O39+1&lt;=15,IF(AO$23&gt;='様式第４（療養者名簿）  (15日以内)'!$O39,IF(AO$23&lt;='様式第４（療養者名簿）  (15日以内)'!$W39,1,0),0),0)</f>
        <v>0</v>
      </c>
      <c r="AP39" s="238">
        <f>IF(AP$23-'様式第４（療養者名簿）  (15日以内)'!$O39+1&lt;=15,IF(AP$23&gt;='様式第４（療養者名簿）  (15日以内)'!$O39,IF(AP$23&lt;='様式第４（療養者名簿）  (15日以内)'!$W39,1,0),0),0)</f>
        <v>0</v>
      </c>
      <c r="AQ39" s="238">
        <f>IF(AQ$23-'様式第４（療養者名簿）  (15日以内)'!$O39+1&lt;=15,IF(AQ$23&gt;='様式第４（療養者名簿）  (15日以内)'!$O39,IF(AQ$23&lt;='様式第４（療養者名簿）  (15日以内)'!$W39,1,0),0),0)</f>
        <v>0</v>
      </c>
      <c r="AR39" s="238">
        <f>IF(AR$23-'様式第４（療養者名簿）  (15日以内)'!$O39+1&lt;=15,IF(AR$23&gt;='様式第４（療養者名簿）  (15日以内)'!$O39,IF(AR$23&lt;='様式第４（療養者名簿）  (15日以内)'!$W39,1,0),0),0)</f>
        <v>0</v>
      </c>
      <c r="AS39" s="238">
        <f>IF(AS$23-'様式第４（療養者名簿）  (15日以内)'!$O39+1&lt;=15,IF(AS$23&gt;='様式第４（療養者名簿）  (15日以内)'!$O39,IF(AS$23&lt;='様式第４（療養者名簿）  (15日以内)'!$W39,1,0),0),0)</f>
        <v>0</v>
      </c>
      <c r="AT39" s="238">
        <f>IF(AT$23-'様式第４（療養者名簿）  (15日以内)'!$O39+1&lt;=15,IF(AT$23&gt;='様式第４（療養者名簿）  (15日以内)'!$O39,IF(AT$23&lt;='様式第４（療養者名簿）  (15日以内)'!$W39,1,0),0),0)</f>
        <v>0</v>
      </c>
      <c r="AU39" s="238">
        <f>IF(AU$23-'様式第４（療養者名簿）  (15日以内)'!$O39+1&lt;=15,IF(AU$23&gt;='様式第４（療養者名簿）  (15日以内)'!$O39,IF(AU$23&lt;='様式第４（療養者名簿）  (15日以内)'!$W39,1,0),0),0)</f>
        <v>0</v>
      </c>
      <c r="AV39" s="238">
        <f>IF(AV$23-'様式第４（療養者名簿）  (15日以内)'!$O39+1&lt;=15,IF(AV$23&gt;='様式第４（療養者名簿）  (15日以内)'!$O39,IF(AV$23&lt;='様式第４（療養者名簿）  (15日以内)'!$W39,1,0),0),0)</f>
        <v>0</v>
      </c>
      <c r="AW39" s="238">
        <f>IF(AW$23-'様式第４（療養者名簿）  (15日以内)'!$O39+1&lt;=15,IF(AW$23&gt;='様式第４（療養者名簿）  (15日以内)'!$O39,IF(AW$23&lt;='様式第４（療養者名簿）  (15日以内)'!$W39,1,0),0),0)</f>
        <v>0</v>
      </c>
      <c r="AX39" s="238">
        <f>IF(AX$23-'様式第４（療養者名簿）  (15日以内)'!$O39+1&lt;=15,IF(AX$23&gt;='様式第４（療養者名簿）  (15日以内)'!$O39,IF(AX$23&lt;='様式第４（療養者名簿）  (15日以内)'!$W39,1,0),0),0)</f>
        <v>0</v>
      </c>
      <c r="AY39" s="238">
        <f>IF(AY$23-'様式第４（療養者名簿）  (15日以内)'!$O39+1&lt;=15,IF(AY$23&gt;='様式第４（療養者名簿）  (15日以内)'!$O39,IF(AY$23&lt;='様式第４（療養者名簿）  (15日以内)'!$W39,1,0),0),0)</f>
        <v>0</v>
      </c>
      <c r="AZ39" s="238">
        <f>IF(AZ$23-'様式第４（療養者名簿）  (15日以内)'!$O39+1&lt;=15,IF(AZ$23&gt;='様式第４（療養者名簿）  (15日以内)'!$O39,IF(AZ$23&lt;='様式第４（療養者名簿）  (15日以内)'!$W39,1,0),0),0)</f>
        <v>0</v>
      </c>
      <c r="BA39" s="238">
        <f>IF(BA$23-'様式第４（療養者名簿）  (15日以内)'!$O39+1&lt;=15,IF(BA$23&gt;='様式第４（療養者名簿）  (15日以内)'!$O39,IF(BA$23&lt;='様式第４（療養者名簿）  (15日以内)'!$W39,1,0),0),0)</f>
        <v>0</v>
      </c>
      <c r="BB39" s="238">
        <f>IF(BB$23-'様式第４（療養者名簿）  (15日以内)'!$O39+1&lt;=15,IF(BB$23&gt;='様式第４（療養者名簿）  (15日以内)'!$O39,IF(BB$23&lt;='様式第４（療養者名簿）  (15日以内)'!$W39,1,0),0),0)</f>
        <v>0</v>
      </c>
      <c r="BC39" s="238">
        <f>IF(BC$23-'様式第４（療養者名簿）  (15日以内)'!$O39+1&lt;=15,IF(BC$23&gt;='様式第４（療養者名簿）  (15日以内)'!$O39,IF(BC$23&lt;='様式第４（療養者名簿）  (15日以内)'!$W39,1,0),0),0)</f>
        <v>0</v>
      </c>
      <c r="BD39" s="238">
        <f>IF(BD$23-'様式第４（療養者名簿）  (15日以内)'!$O39+1&lt;=15,IF(BD$23&gt;='様式第４（療養者名簿）  (15日以内)'!$O39,IF(BD$23&lt;='様式第４（療養者名簿）  (15日以内)'!$W39,1,0),0),0)</f>
        <v>0</v>
      </c>
      <c r="BE39" s="238">
        <f>IF(BE$23-'様式第４（療養者名簿）  (15日以内)'!$O39+1&lt;=15,IF(BE$23&gt;='様式第４（療養者名簿）  (15日以内)'!$O39,IF(BE$23&lt;='様式第４（療養者名簿）  (15日以内)'!$W39,1,0),0),0)</f>
        <v>0</v>
      </c>
      <c r="BF39" s="238">
        <f>IF(BF$23-'様式第４（療養者名簿）  (15日以内)'!$O39+1&lt;=15,IF(BF$23&gt;='様式第４（療養者名簿）  (15日以内)'!$O39,IF(BF$23&lt;='様式第４（療養者名簿）  (15日以内)'!$W39,1,0),0),0)</f>
        <v>0</v>
      </c>
      <c r="BG39" s="238">
        <f>IF(BG$23-'様式第４（療養者名簿）  (15日以内)'!$O39+1&lt;=15,IF(BG$23&gt;='様式第４（療養者名簿）  (15日以内)'!$O39,IF(BG$23&lt;='様式第４（療養者名簿）  (15日以内)'!$W39,1,0),0),0)</f>
        <v>0</v>
      </c>
      <c r="BH39" s="238">
        <f>IF(BH$23-'様式第４（療養者名簿）  (15日以内)'!$O39+1&lt;=15,IF(BH$23&gt;='様式第４（療養者名簿）  (15日以内)'!$O39,IF(BH$23&lt;='様式第４（療養者名簿）  (15日以内)'!$W39,1,0),0),0)</f>
        <v>0</v>
      </c>
      <c r="BI39" s="238">
        <f>IF(BI$23-'様式第４（療養者名簿）  (15日以内)'!$O39+1&lt;=15,IF(BI$23&gt;='様式第４（療養者名簿）  (15日以内)'!$O39,IF(BI$23&lt;='様式第４（療養者名簿）  (15日以内)'!$W39,1,0),0),0)</f>
        <v>0</v>
      </c>
      <c r="BJ39" s="238">
        <f>IF(BJ$23-'様式第４（療養者名簿）  (15日以内)'!$O39+1&lt;=15,IF(BJ$23&gt;='様式第４（療養者名簿）  (15日以内)'!$O39,IF(BJ$23&lt;='様式第４（療養者名簿）  (15日以内)'!$W39,1,0),0),0)</f>
        <v>0</v>
      </c>
      <c r="BK39" s="238">
        <f>IF(BK$23-'様式第４（療養者名簿）  (15日以内)'!$O39+1&lt;=15,IF(BK$23&gt;='様式第４（療養者名簿）  (15日以内)'!$O39,IF(BK$23&lt;='様式第４（療養者名簿）  (15日以内)'!$W39,1,0),0),0)</f>
        <v>0</v>
      </c>
      <c r="BL39" s="238">
        <f>IF(BL$23-'様式第４（療養者名簿）  (15日以内)'!$O39+1&lt;=15,IF(BL$23&gt;='様式第４（療養者名簿）  (15日以内)'!$O39,IF(BL$23&lt;='様式第４（療養者名簿）  (15日以内)'!$W39,1,0),0),0)</f>
        <v>0</v>
      </c>
      <c r="BM39" s="238">
        <f>IF(BM$23-'様式第４（療養者名簿）  (15日以内)'!$O39+1&lt;=15,IF(BM$23&gt;='様式第４（療養者名簿）  (15日以内)'!$O39,IF(BM$23&lt;='様式第４（療養者名簿）  (15日以内)'!$W39,1,0),0),0)</f>
        <v>0</v>
      </c>
      <c r="BN39" s="238">
        <f>IF(BN$23-'様式第４（療養者名簿）  (15日以内)'!$O39+1&lt;=15,IF(BN$23&gt;='様式第４（療養者名簿）  (15日以内)'!$O39,IF(BN$23&lt;='様式第４（療養者名簿）  (15日以内)'!$W39,1,0),0),0)</f>
        <v>0</v>
      </c>
      <c r="BO39" s="238">
        <f>IF(BO$23-'様式第４（療養者名簿）  (15日以内)'!$O39+1&lt;=15,IF(BO$23&gt;='様式第４（療養者名簿）  (15日以内)'!$O39,IF(BO$23&lt;='様式第４（療養者名簿）  (15日以内)'!$W39,1,0),0),0)</f>
        <v>0</v>
      </c>
      <c r="BP39" s="238">
        <f>IF(BP$23-'様式第４（療養者名簿）  (15日以内)'!$O39+1&lt;=15,IF(BP$23&gt;='様式第４（療養者名簿）  (15日以内)'!$O39,IF(BP$23&lt;='様式第４（療養者名簿）  (15日以内)'!$W39,1,0),0),0)</f>
        <v>0</v>
      </c>
      <c r="BQ39" s="238">
        <f>IF(BQ$23-'様式第４（療養者名簿）  (15日以内)'!$O39+1&lt;=15,IF(BQ$23&gt;='様式第４（療養者名簿）  (15日以内)'!$O39,IF(BQ$23&lt;='様式第４（療養者名簿）  (15日以内)'!$W39,1,0),0),0)</f>
        <v>0</v>
      </c>
      <c r="BR39" s="238">
        <f>IF(BR$23-'様式第４（療養者名簿）  (15日以内)'!$O39+1&lt;=15,IF(BR$23&gt;='様式第４（療養者名簿）  (15日以内)'!$O39,IF(BR$23&lt;='様式第４（療養者名簿）  (15日以内)'!$W39,1,0),0),0)</f>
        <v>0</v>
      </c>
      <c r="BS39" s="238">
        <f>IF(BS$23-'様式第４（療養者名簿）  (15日以内)'!$O39+1&lt;=15,IF(BS$23&gt;='様式第４（療養者名簿）  (15日以内)'!$O39,IF(BS$23&lt;='様式第４（療養者名簿）  (15日以内)'!$W39,1,0),0),0)</f>
        <v>0</v>
      </c>
    </row>
    <row r="40" spans="1:71" s="41" customFormat="1" ht="41.95" customHeight="1">
      <c r="A40" s="240">
        <f>'様式第４（療養者名簿）  (15日以内)'!C40</f>
        <v>0</v>
      </c>
      <c r="B40" s="238">
        <f>IF(B$23-'様式第４（療養者名簿）  (15日以内)'!$O40+1&lt;=15,IF(B$23&gt;='様式第４（療養者名簿）  (15日以内)'!$O40,IF(B$23&lt;='様式第４（療養者名簿）  (15日以内)'!$W40,1,0),0),0)</f>
        <v>0</v>
      </c>
      <c r="C40" s="238">
        <f>IF(C$23-'様式第４（療養者名簿）  (15日以内)'!$O40+1&lt;=15,IF(C$23&gt;='様式第４（療養者名簿）  (15日以内)'!$O40,IF(C$23&lt;='様式第４（療養者名簿）  (15日以内)'!$W40,1,0),0),0)</f>
        <v>0</v>
      </c>
      <c r="D40" s="238">
        <f>IF(D$23-'様式第４（療養者名簿）  (15日以内)'!$O40+1&lt;=15,IF(D$23&gt;='様式第４（療養者名簿）  (15日以内)'!$O40,IF(D$23&lt;='様式第４（療養者名簿）  (15日以内)'!$W40,1,0),0),0)</f>
        <v>0</v>
      </c>
      <c r="E40" s="238">
        <f>IF(E$23-'様式第４（療養者名簿）  (15日以内)'!$O40+1&lt;=15,IF(E$23&gt;='様式第４（療養者名簿）  (15日以内)'!$O40,IF(E$23&lt;='様式第４（療養者名簿）  (15日以内)'!$W40,1,0),0),0)</f>
        <v>0</v>
      </c>
      <c r="F40" s="238">
        <f>IF(F$23-'様式第４（療養者名簿）  (15日以内)'!$O40+1&lt;=15,IF(F$23&gt;='様式第４（療養者名簿）  (15日以内)'!$O40,IF(F$23&lt;='様式第４（療養者名簿）  (15日以内)'!$W40,1,0),0),0)</f>
        <v>0</v>
      </c>
      <c r="G40" s="238">
        <f>IF(G$23-'様式第４（療養者名簿）  (15日以内)'!$O40+1&lt;=15,IF(G$23&gt;='様式第４（療養者名簿）  (15日以内)'!$O40,IF(G$23&lt;='様式第４（療養者名簿）  (15日以内)'!$W40,1,0),0),0)</f>
        <v>0</v>
      </c>
      <c r="H40" s="238">
        <f>IF(H$23-'様式第４（療養者名簿）  (15日以内)'!$O40+1&lt;=15,IF(H$23&gt;='様式第４（療養者名簿）  (15日以内)'!$O40,IF(H$23&lt;='様式第４（療養者名簿）  (15日以内)'!$W40,1,0),0),0)</f>
        <v>0</v>
      </c>
      <c r="I40" s="238">
        <f>IF(I$23-'様式第４（療養者名簿）  (15日以内)'!$O40+1&lt;=15,IF(I$23&gt;='様式第４（療養者名簿）  (15日以内)'!$O40,IF(I$23&lt;='様式第４（療養者名簿）  (15日以内)'!$W40,1,0),0),0)</f>
        <v>0</v>
      </c>
      <c r="J40" s="238">
        <f>IF(J$23-'様式第４（療養者名簿）  (15日以内)'!$O40+1&lt;=15,IF(J$23&gt;='様式第４（療養者名簿）  (15日以内)'!$O40,IF(J$23&lt;='様式第４（療養者名簿）  (15日以内)'!$W40,1,0),0),0)</f>
        <v>0</v>
      </c>
      <c r="K40" s="238">
        <f>IF(K$23-'様式第４（療養者名簿）  (15日以内)'!$O40+1&lt;=15,IF(K$23&gt;='様式第４（療養者名簿）  (15日以内)'!$O40,IF(K$23&lt;='様式第４（療養者名簿）  (15日以内)'!$W40,1,0),0),0)</f>
        <v>0</v>
      </c>
      <c r="L40" s="238">
        <f>IF(L$23-'様式第４（療養者名簿）  (15日以内)'!$O40+1&lt;=15,IF(L$23&gt;='様式第４（療養者名簿）  (15日以内)'!$O40,IF(L$23&lt;='様式第４（療養者名簿）  (15日以内)'!$W40,1,0),0),0)</f>
        <v>0</v>
      </c>
      <c r="M40" s="238">
        <f>IF(M$23-'様式第４（療養者名簿）  (15日以内)'!$O40+1&lt;=15,IF(M$23&gt;='様式第４（療養者名簿）  (15日以内)'!$O40,IF(M$23&lt;='様式第４（療養者名簿）  (15日以内)'!$W40,1,0),0),0)</f>
        <v>0</v>
      </c>
      <c r="N40" s="238">
        <f>IF(N$23-'様式第４（療養者名簿）  (15日以内)'!$O40+1&lt;=15,IF(N$23&gt;='様式第４（療養者名簿）  (15日以内)'!$O40,IF(N$23&lt;='様式第４（療養者名簿）  (15日以内)'!$W40,1,0),0),0)</f>
        <v>0</v>
      </c>
      <c r="O40" s="238">
        <f>IF(O$23-'様式第４（療養者名簿）  (15日以内)'!$O40+1&lt;=15,IF(O$23&gt;='様式第４（療養者名簿）  (15日以内)'!$O40,IF(O$23&lt;='様式第４（療養者名簿）  (15日以内)'!$W40,1,0),0),0)</f>
        <v>0</v>
      </c>
      <c r="P40" s="238">
        <f>IF(P$23-'様式第４（療養者名簿）  (15日以内)'!$O40+1&lt;=15,IF(P$23&gt;='様式第４（療養者名簿）  (15日以内)'!$O40,IF(P$23&lt;='様式第４（療養者名簿）  (15日以内)'!$W40,1,0),0),0)</f>
        <v>0</v>
      </c>
      <c r="Q40" s="238">
        <f>IF(Q$23-'様式第４（療養者名簿）  (15日以内)'!$O40+1&lt;=15,IF(Q$23&gt;='様式第４（療養者名簿）  (15日以内)'!$O40,IF(Q$23&lt;='様式第４（療養者名簿）  (15日以内)'!$W40,1,0),0),0)</f>
        <v>0</v>
      </c>
      <c r="R40" s="238">
        <f>IF(R$23-'様式第４（療養者名簿）  (15日以内)'!$O40+1&lt;=15,IF(R$23&gt;='様式第４（療養者名簿）  (15日以内)'!$O40,IF(R$23&lt;='様式第４（療養者名簿）  (15日以内)'!$W40,1,0),0),0)</f>
        <v>0</v>
      </c>
      <c r="S40" s="238">
        <f>IF(S$23-'様式第４（療養者名簿）  (15日以内)'!$O40+1&lt;=15,IF(S$23&gt;='様式第４（療養者名簿）  (15日以内)'!$O40,IF(S$23&lt;='様式第４（療養者名簿）  (15日以内)'!$W40,1,0),0),0)</f>
        <v>0</v>
      </c>
      <c r="T40" s="238">
        <f>IF(T$23-'様式第４（療養者名簿）  (15日以内)'!$O40+1&lt;=15,IF(T$23&gt;='様式第４（療養者名簿）  (15日以内)'!$O40,IF(T$23&lt;='様式第４（療養者名簿）  (15日以内)'!$W40,1,0),0),0)</f>
        <v>0</v>
      </c>
      <c r="U40" s="238">
        <f>IF(U$23-'様式第４（療養者名簿）  (15日以内)'!$O40+1&lt;=15,IF(U$23&gt;='様式第４（療養者名簿）  (15日以内)'!$O40,IF(U$23&lt;='様式第４（療養者名簿）  (15日以内)'!$W40,1,0),0),0)</f>
        <v>0</v>
      </c>
      <c r="V40" s="238">
        <f>IF(V$23-'様式第４（療養者名簿）  (15日以内)'!$O40+1&lt;=15,IF(V$23&gt;='様式第４（療養者名簿）  (15日以内)'!$O40,IF(V$23&lt;='様式第４（療養者名簿）  (15日以内)'!$W40,1,0),0),0)</f>
        <v>0</v>
      </c>
      <c r="W40" s="238">
        <f>IF(W$23-'様式第４（療養者名簿）  (15日以内)'!$O40+1&lt;=15,IF(W$23&gt;='様式第４（療養者名簿）  (15日以内)'!$O40,IF(W$23&lt;='様式第４（療養者名簿）  (15日以内)'!$W40,1,0),0),0)</f>
        <v>0</v>
      </c>
      <c r="X40" s="238">
        <f>IF(X$23-'様式第４（療養者名簿）  (15日以内)'!$O40+1&lt;=15,IF(X$23&gt;='様式第４（療養者名簿）  (15日以内)'!$O40,IF(X$23&lt;='様式第４（療養者名簿）  (15日以内)'!$W40,1,0),0),0)</f>
        <v>0</v>
      </c>
      <c r="Y40" s="238">
        <f>IF(Y$23-'様式第４（療養者名簿）  (15日以内)'!$O40+1&lt;=15,IF(Y$23&gt;='様式第４（療養者名簿）  (15日以内)'!$O40,IF(Y$23&lt;='様式第４（療養者名簿）  (15日以内)'!$W40,1,0),0),0)</f>
        <v>0</v>
      </c>
      <c r="Z40" s="238">
        <f>IF(Z$23-'様式第４（療養者名簿）  (15日以内)'!$O40+1&lt;=15,IF(Z$23&gt;='様式第４（療養者名簿）  (15日以内)'!$O40,IF(Z$23&lt;='様式第４（療養者名簿）  (15日以内)'!$W40,1,0),0),0)</f>
        <v>0</v>
      </c>
      <c r="AA40" s="238">
        <f>IF(AA$23-'様式第４（療養者名簿）  (15日以内)'!$O40+1&lt;=15,IF(AA$23&gt;='様式第４（療養者名簿）  (15日以内)'!$O40,IF(AA$23&lt;='様式第４（療養者名簿）  (15日以内)'!$W40,1,0),0),0)</f>
        <v>0</v>
      </c>
      <c r="AB40" s="238">
        <f>IF(AB$23-'様式第４（療養者名簿）  (15日以内)'!$O40+1&lt;=15,IF(AB$23&gt;='様式第４（療養者名簿）  (15日以内)'!$O40,IF(AB$23&lt;='様式第４（療養者名簿）  (15日以内)'!$W40,1,0),0),0)</f>
        <v>0</v>
      </c>
      <c r="AC40" s="238">
        <f>IF(AC$23-'様式第４（療養者名簿）  (15日以内)'!$O40+1&lt;=15,IF(AC$23&gt;='様式第４（療養者名簿）  (15日以内)'!$O40,IF(AC$23&lt;='様式第４（療養者名簿）  (15日以内)'!$W40,1,0),0),0)</f>
        <v>0</v>
      </c>
      <c r="AD40" s="238">
        <f>IF(AD$23-'様式第４（療養者名簿）  (15日以内)'!$O40+1&lt;=15,IF(AD$23&gt;='様式第４（療養者名簿）  (15日以内)'!$O40,IF(AD$23&lt;='様式第４（療養者名簿）  (15日以内)'!$W40,1,0),0),0)</f>
        <v>0</v>
      </c>
      <c r="AE40" s="238">
        <f>IF(AE$23-'様式第４（療養者名簿）  (15日以内)'!$O40+1&lt;=15,IF(AE$23&gt;='様式第４（療養者名簿）  (15日以内)'!$O40,IF(AE$23&lt;='様式第４（療養者名簿）  (15日以内)'!$W40,1,0),0),0)</f>
        <v>0</v>
      </c>
      <c r="AF40" s="238">
        <f>IF(AF$23-'様式第４（療養者名簿）  (15日以内)'!$O40+1&lt;=15,IF(AF$23&gt;='様式第４（療養者名簿）  (15日以内)'!$O40,IF(AF$23&lt;='様式第４（療養者名簿）  (15日以内)'!$W40,1,0),0),0)</f>
        <v>0</v>
      </c>
      <c r="AG40" s="238">
        <f>IF(AG$23-'様式第４（療養者名簿）  (15日以内)'!$O40+1&lt;=15,IF(AG$23&gt;='様式第４（療養者名簿）  (15日以内)'!$O40,IF(AG$23&lt;='様式第４（療養者名簿）  (15日以内)'!$W40,1,0),0),0)</f>
        <v>0</v>
      </c>
      <c r="AH40" s="238">
        <f>IF(AH$23-'様式第４（療養者名簿）  (15日以内)'!$O40+1&lt;=15,IF(AH$23&gt;='様式第４（療養者名簿）  (15日以内)'!$O40,IF(AH$23&lt;='様式第４（療養者名簿）  (15日以内)'!$W40,1,0),0),0)</f>
        <v>0</v>
      </c>
      <c r="AI40" s="238">
        <f>IF(AI$23-'様式第４（療養者名簿）  (15日以内)'!$O40+1&lt;=15,IF(AI$23&gt;='様式第４（療養者名簿）  (15日以内)'!$O40,IF(AI$23&lt;='様式第４（療養者名簿）  (15日以内)'!$W40,1,0),0),0)</f>
        <v>0</v>
      </c>
      <c r="AJ40" s="238">
        <f>IF(AJ$23-'様式第４（療養者名簿）  (15日以内)'!$O40+1&lt;=15,IF(AJ$23&gt;='様式第４（療養者名簿）  (15日以内)'!$O40,IF(AJ$23&lt;='様式第４（療養者名簿）  (15日以内)'!$W40,1,0),0),0)</f>
        <v>0</v>
      </c>
      <c r="AK40" s="238">
        <f>IF(AK$23-'様式第４（療養者名簿）  (15日以内)'!$O40+1&lt;=15,IF(AK$23&gt;='様式第４（療養者名簿）  (15日以内)'!$O40,IF(AK$23&lt;='様式第４（療養者名簿）  (15日以内)'!$W40,1,0),0),0)</f>
        <v>0</v>
      </c>
      <c r="AL40" s="238">
        <f>IF(AL$23-'様式第４（療養者名簿）  (15日以内)'!$O40+1&lt;=15,IF(AL$23&gt;='様式第４（療養者名簿）  (15日以内)'!$O40,IF(AL$23&lt;='様式第４（療養者名簿）  (15日以内)'!$W40,1,0),0),0)</f>
        <v>0</v>
      </c>
      <c r="AM40" s="238">
        <f>IF(AM$23-'様式第４（療養者名簿）  (15日以内)'!$O40+1&lt;=15,IF(AM$23&gt;='様式第４（療養者名簿）  (15日以内)'!$O40,IF(AM$23&lt;='様式第４（療養者名簿）  (15日以内)'!$W40,1,0),0),0)</f>
        <v>0</v>
      </c>
      <c r="AN40" s="238">
        <f>IF(AN$23-'様式第４（療養者名簿）  (15日以内)'!$O40+1&lt;=15,IF(AN$23&gt;='様式第４（療養者名簿）  (15日以内)'!$O40,IF(AN$23&lt;='様式第４（療養者名簿）  (15日以内)'!$W40,1,0),0),0)</f>
        <v>0</v>
      </c>
      <c r="AO40" s="238">
        <f>IF(AO$23-'様式第４（療養者名簿）  (15日以内)'!$O40+1&lt;=15,IF(AO$23&gt;='様式第４（療養者名簿）  (15日以内)'!$O40,IF(AO$23&lt;='様式第４（療養者名簿）  (15日以内)'!$W40,1,0),0),0)</f>
        <v>0</v>
      </c>
      <c r="AP40" s="238">
        <f>IF(AP$23-'様式第４（療養者名簿）  (15日以内)'!$O40+1&lt;=15,IF(AP$23&gt;='様式第４（療養者名簿）  (15日以内)'!$O40,IF(AP$23&lt;='様式第４（療養者名簿）  (15日以内)'!$W40,1,0),0),0)</f>
        <v>0</v>
      </c>
      <c r="AQ40" s="238">
        <f>IF(AQ$23-'様式第４（療養者名簿）  (15日以内)'!$O40+1&lt;=15,IF(AQ$23&gt;='様式第４（療養者名簿）  (15日以内)'!$O40,IF(AQ$23&lt;='様式第４（療養者名簿）  (15日以内)'!$W40,1,0),0),0)</f>
        <v>0</v>
      </c>
      <c r="AR40" s="238">
        <f>IF(AR$23-'様式第４（療養者名簿）  (15日以内)'!$O40+1&lt;=15,IF(AR$23&gt;='様式第４（療養者名簿）  (15日以内)'!$O40,IF(AR$23&lt;='様式第４（療養者名簿）  (15日以内)'!$W40,1,0),0),0)</f>
        <v>0</v>
      </c>
      <c r="AS40" s="238">
        <f>IF(AS$23-'様式第４（療養者名簿）  (15日以内)'!$O40+1&lt;=15,IF(AS$23&gt;='様式第４（療養者名簿）  (15日以内)'!$O40,IF(AS$23&lt;='様式第４（療養者名簿）  (15日以内)'!$W40,1,0),0),0)</f>
        <v>0</v>
      </c>
      <c r="AT40" s="238">
        <f>IF(AT$23-'様式第４（療養者名簿）  (15日以内)'!$O40+1&lt;=15,IF(AT$23&gt;='様式第４（療養者名簿）  (15日以内)'!$O40,IF(AT$23&lt;='様式第４（療養者名簿）  (15日以内)'!$W40,1,0),0),0)</f>
        <v>0</v>
      </c>
      <c r="AU40" s="238">
        <f>IF(AU$23-'様式第４（療養者名簿）  (15日以内)'!$O40+1&lt;=15,IF(AU$23&gt;='様式第４（療養者名簿）  (15日以内)'!$O40,IF(AU$23&lt;='様式第４（療養者名簿）  (15日以内)'!$W40,1,0),0),0)</f>
        <v>0</v>
      </c>
      <c r="AV40" s="238">
        <f>IF(AV$23-'様式第４（療養者名簿）  (15日以内)'!$O40+1&lt;=15,IF(AV$23&gt;='様式第４（療養者名簿）  (15日以内)'!$O40,IF(AV$23&lt;='様式第４（療養者名簿）  (15日以内)'!$W40,1,0),0),0)</f>
        <v>0</v>
      </c>
      <c r="AW40" s="238">
        <f>IF(AW$23-'様式第４（療養者名簿）  (15日以内)'!$O40+1&lt;=15,IF(AW$23&gt;='様式第４（療養者名簿）  (15日以内)'!$O40,IF(AW$23&lt;='様式第４（療養者名簿）  (15日以内)'!$W40,1,0),0),0)</f>
        <v>0</v>
      </c>
      <c r="AX40" s="238">
        <f>IF(AX$23-'様式第４（療養者名簿）  (15日以内)'!$O40+1&lt;=15,IF(AX$23&gt;='様式第４（療養者名簿）  (15日以内)'!$O40,IF(AX$23&lt;='様式第４（療養者名簿）  (15日以内)'!$W40,1,0),0),0)</f>
        <v>0</v>
      </c>
      <c r="AY40" s="238">
        <f>IF(AY$23-'様式第４（療養者名簿）  (15日以内)'!$O40+1&lt;=15,IF(AY$23&gt;='様式第４（療養者名簿）  (15日以内)'!$O40,IF(AY$23&lt;='様式第４（療養者名簿）  (15日以内)'!$W40,1,0),0),0)</f>
        <v>0</v>
      </c>
      <c r="AZ40" s="238">
        <f>IF(AZ$23-'様式第４（療養者名簿）  (15日以内)'!$O40+1&lt;=15,IF(AZ$23&gt;='様式第４（療養者名簿）  (15日以内)'!$O40,IF(AZ$23&lt;='様式第４（療養者名簿）  (15日以内)'!$W40,1,0),0),0)</f>
        <v>0</v>
      </c>
      <c r="BA40" s="238">
        <f>IF(BA$23-'様式第４（療養者名簿）  (15日以内)'!$O40+1&lt;=15,IF(BA$23&gt;='様式第４（療養者名簿）  (15日以内)'!$O40,IF(BA$23&lt;='様式第４（療養者名簿）  (15日以内)'!$W40,1,0),0),0)</f>
        <v>0</v>
      </c>
      <c r="BB40" s="238">
        <f>IF(BB$23-'様式第４（療養者名簿）  (15日以内)'!$O40+1&lt;=15,IF(BB$23&gt;='様式第４（療養者名簿）  (15日以内)'!$O40,IF(BB$23&lt;='様式第４（療養者名簿）  (15日以内)'!$W40,1,0),0),0)</f>
        <v>0</v>
      </c>
      <c r="BC40" s="238">
        <f>IF(BC$23-'様式第４（療養者名簿）  (15日以内)'!$O40+1&lt;=15,IF(BC$23&gt;='様式第４（療養者名簿）  (15日以内)'!$O40,IF(BC$23&lt;='様式第４（療養者名簿）  (15日以内)'!$W40,1,0),0),0)</f>
        <v>0</v>
      </c>
      <c r="BD40" s="238">
        <f>IF(BD$23-'様式第４（療養者名簿）  (15日以内)'!$O40+1&lt;=15,IF(BD$23&gt;='様式第４（療養者名簿）  (15日以内)'!$O40,IF(BD$23&lt;='様式第４（療養者名簿）  (15日以内)'!$W40,1,0),0),0)</f>
        <v>0</v>
      </c>
      <c r="BE40" s="238">
        <f>IF(BE$23-'様式第４（療養者名簿）  (15日以内)'!$O40+1&lt;=15,IF(BE$23&gt;='様式第４（療養者名簿）  (15日以内)'!$O40,IF(BE$23&lt;='様式第４（療養者名簿）  (15日以内)'!$W40,1,0),0),0)</f>
        <v>0</v>
      </c>
      <c r="BF40" s="238">
        <f>IF(BF$23-'様式第４（療養者名簿）  (15日以内)'!$O40+1&lt;=15,IF(BF$23&gt;='様式第４（療養者名簿）  (15日以内)'!$O40,IF(BF$23&lt;='様式第４（療養者名簿）  (15日以内)'!$W40,1,0),0),0)</f>
        <v>0</v>
      </c>
      <c r="BG40" s="238">
        <f>IF(BG$23-'様式第４（療養者名簿）  (15日以内)'!$O40+1&lt;=15,IF(BG$23&gt;='様式第４（療養者名簿）  (15日以内)'!$O40,IF(BG$23&lt;='様式第４（療養者名簿）  (15日以内)'!$W40,1,0),0),0)</f>
        <v>0</v>
      </c>
      <c r="BH40" s="238">
        <f>IF(BH$23-'様式第４（療養者名簿）  (15日以内)'!$O40+1&lt;=15,IF(BH$23&gt;='様式第４（療養者名簿）  (15日以内)'!$O40,IF(BH$23&lt;='様式第４（療養者名簿）  (15日以内)'!$W40,1,0),0),0)</f>
        <v>0</v>
      </c>
      <c r="BI40" s="238">
        <f>IF(BI$23-'様式第４（療養者名簿）  (15日以内)'!$O40+1&lt;=15,IF(BI$23&gt;='様式第４（療養者名簿）  (15日以内)'!$O40,IF(BI$23&lt;='様式第４（療養者名簿）  (15日以内)'!$W40,1,0),0),0)</f>
        <v>0</v>
      </c>
      <c r="BJ40" s="238">
        <f>IF(BJ$23-'様式第４（療養者名簿）  (15日以内)'!$O40+1&lt;=15,IF(BJ$23&gt;='様式第４（療養者名簿）  (15日以内)'!$O40,IF(BJ$23&lt;='様式第４（療養者名簿）  (15日以内)'!$W40,1,0),0),0)</f>
        <v>0</v>
      </c>
      <c r="BK40" s="238">
        <f>IF(BK$23-'様式第４（療養者名簿）  (15日以内)'!$O40+1&lt;=15,IF(BK$23&gt;='様式第４（療養者名簿）  (15日以内)'!$O40,IF(BK$23&lt;='様式第４（療養者名簿）  (15日以内)'!$W40,1,0),0),0)</f>
        <v>0</v>
      </c>
      <c r="BL40" s="238">
        <f>IF(BL$23-'様式第４（療養者名簿）  (15日以内)'!$O40+1&lt;=15,IF(BL$23&gt;='様式第４（療養者名簿）  (15日以内)'!$O40,IF(BL$23&lt;='様式第４（療養者名簿）  (15日以内)'!$W40,1,0),0),0)</f>
        <v>0</v>
      </c>
      <c r="BM40" s="238">
        <f>IF(BM$23-'様式第４（療養者名簿）  (15日以内)'!$O40+1&lt;=15,IF(BM$23&gt;='様式第４（療養者名簿）  (15日以内)'!$O40,IF(BM$23&lt;='様式第４（療養者名簿）  (15日以内)'!$W40,1,0),0),0)</f>
        <v>0</v>
      </c>
      <c r="BN40" s="238">
        <f>IF(BN$23-'様式第４（療養者名簿）  (15日以内)'!$O40+1&lt;=15,IF(BN$23&gt;='様式第４（療養者名簿）  (15日以内)'!$O40,IF(BN$23&lt;='様式第４（療養者名簿）  (15日以内)'!$W40,1,0),0),0)</f>
        <v>0</v>
      </c>
      <c r="BO40" s="238">
        <f>IF(BO$23-'様式第４（療養者名簿）  (15日以内)'!$O40+1&lt;=15,IF(BO$23&gt;='様式第４（療養者名簿）  (15日以内)'!$O40,IF(BO$23&lt;='様式第４（療養者名簿）  (15日以内)'!$W40,1,0),0),0)</f>
        <v>0</v>
      </c>
      <c r="BP40" s="238">
        <f>IF(BP$23-'様式第４（療養者名簿）  (15日以内)'!$O40+1&lt;=15,IF(BP$23&gt;='様式第４（療養者名簿）  (15日以内)'!$O40,IF(BP$23&lt;='様式第４（療養者名簿）  (15日以内)'!$W40,1,0),0),0)</f>
        <v>0</v>
      </c>
      <c r="BQ40" s="238">
        <f>IF(BQ$23-'様式第４（療養者名簿）  (15日以内)'!$O40+1&lt;=15,IF(BQ$23&gt;='様式第４（療養者名簿）  (15日以内)'!$O40,IF(BQ$23&lt;='様式第４（療養者名簿）  (15日以内)'!$W40,1,0),0),0)</f>
        <v>0</v>
      </c>
      <c r="BR40" s="238">
        <f>IF(BR$23-'様式第４（療養者名簿）  (15日以内)'!$O40+1&lt;=15,IF(BR$23&gt;='様式第４（療養者名簿）  (15日以内)'!$O40,IF(BR$23&lt;='様式第４（療養者名簿）  (15日以内)'!$W40,1,0),0),0)</f>
        <v>0</v>
      </c>
      <c r="BS40" s="238">
        <f>IF(BS$23-'様式第４（療養者名簿）  (15日以内)'!$O40+1&lt;=15,IF(BS$23&gt;='様式第４（療養者名簿）  (15日以内)'!$O40,IF(BS$23&lt;='様式第４（療養者名簿）  (15日以内)'!$W40,1,0),0),0)</f>
        <v>0</v>
      </c>
    </row>
    <row r="41" spans="1:71" s="41" customFormat="1" ht="41.95" customHeight="1">
      <c r="A41" s="240">
        <f>'様式第４（療養者名簿）  (15日以内)'!C41</f>
        <v>0</v>
      </c>
      <c r="B41" s="238">
        <f>IF(B$23-'様式第４（療養者名簿）  (15日以内)'!$O41+1&lt;=15,IF(B$23&gt;='様式第４（療養者名簿）  (15日以内)'!$O41,IF(B$23&lt;='様式第４（療養者名簿）  (15日以内)'!$W41,1,0),0),0)</f>
        <v>0</v>
      </c>
      <c r="C41" s="238">
        <f>IF(C$23-'様式第４（療養者名簿）  (15日以内)'!$O41+1&lt;=15,IF(C$23&gt;='様式第４（療養者名簿）  (15日以内)'!$O41,IF(C$23&lt;='様式第４（療養者名簿）  (15日以内)'!$W41,1,0),0),0)</f>
        <v>0</v>
      </c>
      <c r="D41" s="238">
        <f>IF(D$23-'様式第４（療養者名簿）  (15日以内)'!$O41+1&lt;=15,IF(D$23&gt;='様式第４（療養者名簿）  (15日以内)'!$O41,IF(D$23&lt;='様式第４（療養者名簿）  (15日以内)'!$W41,1,0),0),0)</f>
        <v>0</v>
      </c>
      <c r="E41" s="238">
        <f>IF(E$23-'様式第４（療養者名簿）  (15日以内)'!$O41+1&lt;=15,IF(E$23&gt;='様式第４（療養者名簿）  (15日以内)'!$O41,IF(E$23&lt;='様式第４（療養者名簿）  (15日以内)'!$W41,1,0),0),0)</f>
        <v>0</v>
      </c>
      <c r="F41" s="238">
        <f>IF(F$23-'様式第４（療養者名簿）  (15日以内)'!$O41+1&lt;=15,IF(F$23&gt;='様式第４（療養者名簿）  (15日以内)'!$O41,IF(F$23&lt;='様式第４（療養者名簿）  (15日以内)'!$W41,1,0),0),0)</f>
        <v>0</v>
      </c>
      <c r="G41" s="238">
        <f>IF(G$23-'様式第４（療養者名簿）  (15日以内)'!$O41+1&lt;=15,IF(G$23&gt;='様式第４（療養者名簿）  (15日以内)'!$O41,IF(G$23&lt;='様式第４（療養者名簿）  (15日以内)'!$W41,1,0),0),0)</f>
        <v>0</v>
      </c>
      <c r="H41" s="238">
        <f>IF(H$23-'様式第４（療養者名簿）  (15日以内)'!$O41+1&lt;=15,IF(H$23&gt;='様式第４（療養者名簿）  (15日以内)'!$O41,IF(H$23&lt;='様式第４（療養者名簿）  (15日以内)'!$W41,1,0),0),0)</f>
        <v>0</v>
      </c>
      <c r="I41" s="238">
        <f>IF(I$23-'様式第４（療養者名簿）  (15日以内)'!$O41+1&lt;=15,IF(I$23&gt;='様式第４（療養者名簿）  (15日以内)'!$O41,IF(I$23&lt;='様式第４（療養者名簿）  (15日以内)'!$W41,1,0),0),0)</f>
        <v>0</v>
      </c>
      <c r="J41" s="238">
        <f>IF(J$23-'様式第４（療養者名簿）  (15日以内)'!$O41+1&lt;=15,IF(J$23&gt;='様式第４（療養者名簿）  (15日以内)'!$O41,IF(J$23&lt;='様式第４（療養者名簿）  (15日以内)'!$W41,1,0),0),0)</f>
        <v>0</v>
      </c>
      <c r="K41" s="238">
        <f>IF(K$23-'様式第４（療養者名簿）  (15日以内)'!$O41+1&lt;=15,IF(K$23&gt;='様式第４（療養者名簿）  (15日以内)'!$O41,IF(K$23&lt;='様式第４（療養者名簿）  (15日以内)'!$W41,1,0),0),0)</f>
        <v>0</v>
      </c>
      <c r="L41" s="238">
        <f>IF(L$23-'様式第４（療養者名簿）  (15日以内)'!$O41+1&lt;=15,IF(L$23&gt;='様式第４（療養者名簿）  (15日以内)'!$O41,IF(L$23&lt;='様式第４（療養者名簿）  (15日以内)'!$W41,1,0),0),0)</f>
        <v>0</v>
      </c>
      <c r="M41" s="238">
        <f>IF(M$23-'様式第４（療養者名簿）  (15日以内)'!$O41+1&lt;=15,IF(M$23&gt;='様式第４（療養者名簿）  (15日以内)'!$O41,IF(M$23&lt;='様式第４（療養者名簿）  (15日以内)'!$W41,1,0),0),0)</f>
        <v>0</v>
      </c>
      <c r="N41" s="238">
        <f>IF(N$23-'様式第４（療養者名簿）  (15日以内)'!$O41+1&lt;=15,IF(N$23&gt;='様式第４（療養者名簿）  (15日以内)'!$O41,IF(N$23&lt;='様式第４（療養者名簿）  (15日以内)'!$W41,1,0),0),0)</f>
        <v>0</v>
      </c>
      <c r="O41" s="238">
        <f>IF(O$23-'様式第４（療養者名簿）  (15日以内)'!$O41+1&lt;=15,IF(O$23&gt;='様式第４（療養者名簿）  (15日以内)'!$O41,IF(O$23&lt;='様式第４（療養者名簿）  (15日以内)'!$W41,1,0),0),0)</f>
        <v>0</v>
      </c>
      <c r="P41" s="238">
        <f>IF(P$23-'様式第４（療養者名簿）  (15日以内)'!$O41+1&lt;=15,IF(P$23&gt;='様式第４（療養者名簿）  (15日以内)'!$O41,IF(P$23&lt;='様式第４（療養者名簿）  (15日以内)'!$W41,1,0),0),0)</f>
        <v>0</v>
      </c>
      <c r="Q41" s="238">
        <f>IF(Q$23-'様式第４（療養者名簿）  (15日以内)'!$O41+1&lt;=15,IF(Q$23&gt;='様式第４（療養者名簿）  (15日以内)'!$O41,IF(Q$23&lt;='様式第４（療養者名簿）  (15日以内)'!$W41,1,0),0),0)</f>
        <v>0</v>
      </c>
      <c r="R41" s="238">
        <f>IF(R$23-'様式第４（療養者名簿）  (15日以内)'!$O41+1&lt;=15,IF(R$23&gt;='様式第４（療養者名簿）  (15日以内)'!$O41,IF(R$23&lt;='様式第４（療養者名簿）  (15日以内)'!$W41,1,0),0),0)</f>
        <v>0</v>
      </c>
      <c r="S41" s="238">
        <f>IF(S$23-'様式第４（療養者名簿）  (15日以内)'!$O41+1&lt;=15,IF(S$23&gt;='様式第４（療養者名簿）  (15日以内)'!$O41,IF(S$23&lt;='様式第４（療養者名簿）  (15日以内)'!$W41,1,0),0),0)</f>
        <v>0</v>
      </c>
      <c r="T41" s="238">
        <f>IF(T$23-'様式第４（療養者名簿）  (15日以内)'!$O41+1&lt;=15,IF(T$23&gt;='様式第４（療養者名簿）  (15日以内)'!$O41,IF(T$23&lt;='様式第４（療養者名簿）  (15日以内)'!$W41,1,0),0),0)</f>
        <v>0</v>
      </c>
      <c r="U41" s="238">
        <f>IF(U$23-'様式第４（療養者名簿）  (15日以内)'!$O41+1&lt;=15,IF(U$23&gt;='様式第４（療養者名簿）  (15日以内)'!$O41,IF(U$23&lt;='様式第４（療養者名簿）  (15日以内)'!$W41,1,0),0),0)</f>
        <v>0</v>
      </c>
      <c r="V41" s="238">
        <f>IF(V$23-'様式第４（療養者名簿）  (15日以内)'!$O41+1&lt;=15,IF(V$23&gt;='様式第４（療養者名簿）  (15日以内)'!$O41,IF(V$23&lt;='様式第４（療養者名簿）  (15日以内)'!$W41,1,0),0),0)</f>
        <v>0</v>
      </c>
      <c r="W41" s="238">
        <f>IF(W$23-'様式第４（療養者名簿）  (15日以内)'!$O41+1&lt;=15,IF(W$23&gt;='様式第４（療養者名簿）  (15日以内)'!$O41,IF(W$23&lt;='様式第４（療養者名簿）  (15日以内)'!$W41,1,0),0),0)</f>
        <v>0</v>
      </c>
      <c r="X41" s="238">
        <f>IF(X$23-'様式第４（療養者名簿）  (15日以内)'!$O41+1&lt;=15,IF(X$23&gt;='様式第４（療養者名簿）  (15日以内)'!$O41,IF(X$23&lt;='様式第４（療養者名簿）  (15日以内)'!$W41,1,0),0),0)</f>
        <v>0</v>
      </c>
      <c r="Y41" s="238">
        <f>IF(Y$23-'様式第４（療養者名簿）  (15日以内)'!$O41+1&lt;=15,IF(Y$23&gt;='様式第４（療養者名簿）  (15日以内)'!$O41,IF(Y$23&lt;='様式第４（療養者名簿）  (15日以内)'!$W41,1,0),0),0)</f>
        <v>0</v>
      </c>
      <c r="Z41" s="238">
        <f>IF(Z$23-'様式第４（療養者名簿）  (15日以内)'!$O41+1&lt;=15,IF(Z$23&gt;='様式第４（療養者名簿）  (15日以内)'!$O41,IF(Z$23&lt;='様式第４（療養者名簿）  (15日以内)'!$W41,1,0),0),0)</f>
        <v>0</v>
      </c>
      <c r="AA41" s="238">
        <f>IF(AA$23-'様式第４（療養者名簿）  (15日以内)'!$O41+1&lt;=15,IF(AA$23&gt;='様式第４（療養者名簿）  (15日以内)'!$O41,IF(AA$23&lt;='様式第４（療養者名簿）  (15日以内)'!$W41,1,0),0),0)</f>
        <v>0</v>
      </c>
      <c r="AB41" s="238">
        <f>IF(AB$23-'様式第４（療養者名簿）  (15日以内)'!$O41+1&lt;=15,IF(AB$23&gt;='様式第４（療養者名簿）  (15日以内)'!$O41,IF(AB$23&lt;='様式第４（療養者名簿）  (15日以内)'!$W41,1,0),0),0)</f>
        <v>0</v>
      </c>
      <c r="AC41" s="238">
        <f>IF(AC$23-'様式第４（療養者名簿）  (15日以内)'!$O41+1&lt;=15,IF(AC$23&gt;='様式第４（療養者名簿）  (15日以内)'!$O41,IF(AC$23&lt;='様式第４（療養者名簿）  (15日以内)'!$W41,1,0),0),0)</f>
        <v>0</v>
      </c>
      <c r="AD41" s="238">
        <f>IF(AD$23-'様式第４（療養者名簿）  (15日以内)'!$O41+1&lt;=15,IF(AD$23&gt;='様式第４（療養者名簿）  (15日以内)'!$O41,IF(AD$23&lt;='様式第４（療養者名簿）  (15日以内)'!$W41,1,0),0),0)</f>
        <v>0</v>
      </c>
      <c r="AE41" s="238">
        <f>IF(AE$23-'様式第４（療養者名簿）  (15日以内)'!$O41+1&lt;=15,IF(AE$23&gt;='様式第４（療養者名簿）  (15日以内)'!$O41,IF(AE$23&lt;='様式第４（療養者名簿）  (15日以内)'!$W41,1,0),0),0)</f>
        <v>0</v>
      </c>
      <c r="AF41" s="238">
        <f>IF(AF$23-'様式第４（療養者名簿）  (15日以内)'!$O41+1&lt;=15,IF(AF$23&gt;='様式第４（療養者名簿）  (15日以内)'!$O41,IF(AF$23&lt;='様式第４（療養者名簿）  (15日以内)'!$W41,1,0),0),0)</f>
        <v>0</v>
      </c>
      <c r="AG41" s="238">
        <f>IF(AG$23-'様式第４（療養者名簿）  (15日以内)'!$O41+1&lt;=15,IF(AG$23&gt;='様式第４（療養者名簿）  (15日以内)'!$O41,IF(AG$23&lt;='様式第４（療養者名簿）  (15日以内)'!$W41,1,0),0),0)</f>
        <v>0</v>
      </c>
      <c r="AH41" s="238">
        <f>IF(AH$23-'様式第４（療養者名簿）  (15日以内)'!$O41+1&lt;=15,IF(AH$23&gt;='様式第４（療養者名簿）  (15日以内)'!$O41,IF(AH$23&lt;='様式第４（療養者名簿）  (15日以内)'!$W41,1,0),0),0)</f>
        <v>0</v>
      </c>
      <c r="AI41" s="238">
        <f>IF(AI$23-'様式第４（療養者名簿）  (15日以内)'!$O41+1&lt;=15,IF(AI$23&gt;='様式第４（療養者名簿）  (15日以内)'!$O41,IF(AI$23&lt;='様式第４（療養者名簿）  (15日以内)'!$W41,1,0),0),0)</f>
        <v>0</v>
      </c>
      <c r="AJ41" s="238">
        <f>IF(AJ$23-'様式第４（療養者名簿）  (15日以内)'!$O41+1&lt;=15,IF(AJ$23&gt;='様式第４（療養者名簿）  (15日以内)'!$O41,IF(AJ$23&lt;='様式第４（療養者名簿）  (15日以内)'!$W41,1,0),0),0)</f>
        <v>0</v>
      </c>
      <c r="AK41" s="238">
        <f>IF(AK$23-'様式第４（療養者名簿）  (15日以内)'!$O41+1&lt;=15,IF(AK$23&gt;='様式第４（療養者名簿）  (15日以内)'!$O41,IF(AK$23&lt;='様式第４（療養者名簿）  (15日以内)'!$W41,1,0),0),0)</f>
        <v>0</v>
      </c>
      <c r="AL41" s="238">
        <f>IF(AL$23-'様式第４（療養者名簿）  (15日以内)'!$O41+1&lt;=15,IF(AL$23&gt;='様式第４（療養者名簿）  (15日以内)'!$O41,IF(AL$23&lt;='様式第４（療養者名簿）  (15日以内)'!$W41,1,0),0),0)</f>
        <v>0</v>
      </c>
      <c r="AM41" s="238">
        <f>IF(AM$23-'様式第４（療養者名簿）  (15日以内)'!$O41+1&lt;=15,IF(AM$23&gt;='様式第４（療養者名簿）  (15日以内)'!$O41,IF(AM$23&lt;='様式第４（療養者名簿）  (15日以内)'!$W41,1,0),0),0)</f>
        <v>0</v>
      </c>
      <c r="AN41" s="238">
        <f>IF(AN$23-'様式第４（療養者名簿）  (15日以内)'!$O41+1&lt;=15,IF(AN$23&gt;='様式第４（療養者名簿）  (15日以内)'!$O41,IF(AN$23&lt;='様式第４（療養者名簿）  (15日以内)'!$W41,1,0),0),0)</f>
        <v>0</v>
      </c>
      <c r="AO41" s="238">
        <f>IF(AO$23-'様式第４（療養者名簿）  (15日以内)'!$O41+1&lt;=15,IF(AO$23&gt;='様式第４（療養者名簿）  (15日以内)'!$O41,IF(AO$23&lt;='様式第４（療養者名簿）  (15日以内)'!$W41,1,0),0),0)</f>
        <v>0</v>
      </c>
      <c r="AP41" s="238">
        <f>IF(AP$23-'様式第４（療養者名簿）  (15日以内)'!$O41+1&lt;=15,IF(AP$23&gt;='様式第４（療養者名簿）  (15日以内)'!$O41,IF(AP$23&lt;='様式第４（療養者名簿）  (15日以内)'!$W41,1,0),0),0)</f>
        <v>0</v>
      </c>
      <c r="AQ41" s="238">
        <f>IF(AQ$23-'様式第４（療養者名簿）  (15日以内)'!$O41+1&lt;=15,IF(AQ$23&gt;='様式第４（療養者名簿）  (15日以内)'!$O41,IF(AQ$23&lt;='様式第４（療養者名簿）  (15日以内)'!$W41,1,0),0),0)</f>
        <v>0</v>
      </c>
      <c r="AR41" s="238">
        <f>IF(AR$23-'様式第４（療養者名簿）  (15日以内)'!$O41+1&lt;=15,IF(AR$23&gt;='様式第４（療養者名簿）  (15日以内)'!$O41,IF(AR$23&lt;='様式第４（療養者名簿）  (15日以内)'!$W41,1,0),0),0)</f>
        <v>0</v>
      </c>
      <c r="AS41" s="238">
        <f>IF(AS$23-'様式第４（療養者名簿）  (15日以内)'!$O41+1&lt;=15,IF(AS$23&gt;='様式第４（療養者名簿）  (15日以内)'!$O41,IF(AS$23&lt;='様式第４（療養者名簿）  (15日以内)'!$W41,1,0),0),0)</f>
        <v>0</v>
      </c>
      <c r="AT41" s="238">
        <f>IF(AT$23-'様式第４（療養者名簿）  (15日以内)'!$O41+1&lt;=15,IF(AT$23&gt;='様式第４（療養者名簿）  (15日以内)'!$O41,IF(AT$23&lt;='様式第４（療養者名簿）  (15日以内)'!$W41,1,0),0),0)</f>
        <v>0</v>
      </c>
      <c r="AU41" s="238">
        <f>IF(AU$23-'様式第４（療養者名簿）  (15日以内)'!$O41+1&lt;=15,IF(AU$23&gt;='様式第４（療養者名簿）  (15日以内)'!$O41,IF(AU$23&lt;='様式第４（療養者名簿）  (15日以内)'!$W41,1,0),0),0)</f>
        <v>0</v>
      </c>
      <c r="AV41" s="238">
        <f>IF(AV$23-'様式第４（療養者名簿）  (15日以内)'!$O41+1&lt;=15,IF(AV$23&gt;='様式第４（療養者名簿）  (15日以内)'!$O41,IF(AV$23&lt;='様式第４（療養者名簿）  (15日以内)'!$W41,1,0),0),0)</f>
        <v>0</v>
      </c>
      <c r="AW41" s="238">
        <f>IF(AW$23-'様式第４（療養者名簿）  (15日以内)'!$O41+1&lt;=15,IF(AW$23&gt;='様式第４（療養者名簿）  (15日以内)'!$O41,IF(AW$23&lt;='様式第４（療養者名簿）  (15日以内)'!$W41,1,0),0),0)</f>
        <v>0</v>
      </c>
      <c r="AX41" s="238">
        <f>IF(AX$23-'様式第４（療養者名簿）  (15日以内)'!$O41+1&lt;=15,IF(AX$23&gt;='様式第４（療養者名簿）  (15日以内)'!$O41,IF(AX$23&lt;='様式第４（療養者名簿）  (15日以内)'!$W41,1,0),0),0)</f>
        <v>0</v>
      </c>
      <c r="AY41" s="238">
        <f>IF(AY$23-'様式第４（療養者名簿）  (15日以内)'!$O41+1&lt;=15,IF(AY$23&gt;='様式第４（療養者名簿）  (15日以内)'!$O41,IF(AY$23&lt;='様式第４（療養者名簿）  (15日以内)'!$W41,1,0),0),0)</f>
        <v>0</v>
      </c>
      <c r="AZ41" s="238">
        <f>IF(AZ$23-'様式第４（療養者名簿）  (15日以内)'!$O41+1&lt;=15,IF(AZ$23&gt;='様式第４（療養者名簿）  (15日以内)'!$O41,IF(AZ$23&lt;='様式第４（療養者名簿）  (15日以内)'!$W41,1,0),0),0)</f>
        <v>0</v>
      </c>
      <c r="BA41" s="238">
        <f>IF(BA$23-'様式第４（療養者名簿）  (15日以内)'!$O41+1&lt;=15,IF(BA$23&gt;='様式第４（療養者名簿）  (15日以内)'!$O41,IF(BA$23&lt;='様式第４（療養者名簿）  (15日以内)'!$W41,1,0),0),0)</f>
        <v>0</v>
      </c>
      <c r="BB41" s="238">
        <f>IF(BB$23-'様式第４（療養者名簿）  (15日以内)'!$O41+1&lt;=15,IF(BB$23&gt;='様式第４（療養者名簿）  (15日以内)'!$O41,IF(BB$23&lt;='様式第４（療養者名簿）  (15日以内)'!$W41,1,0),0),0)</f>
        <v>0</v>
      </c>
      <c r="BC41" s="238">
        <f>IF(BC$23-'様式第４（療養者名簿）  (15日以内)'!$O41+1&lt;=15,IF(BC$23&gt;='様式第４（療養者名簿）  (15日以内)'!$O41,IF(BC$23&lt;='様式第４（療養者名簿）  (15日以内)'!$W41,1,0),0),0)</f>
        <v>0</v>
      </c>
      <c r="BD41" s="238">
        <f>IF(BD$23-'様式第４（療養者名簿）  (15日以内)'!$O41+1&lt;=15,IF(BD$23&gt;='様式第４（療養者名簿）  (15日以内)'!$O41,IF(BD$23&lt;='様式第４（療養者名簿）  (15日以内)'!$W41,1,0),0),0)</f>
        <v>0</v>
      </c>
      <c r="BE41" s="238">
        <f>IF(BE$23-'様式第４（療養者名簿）  (15日以内)'!$O41+1&lt;=15,IF(BE$23&gt;='様式第４（療養者名簿）  (15日以内)'!$O41,IF(BE$23&lt;='様式第４（療養者名簿）  (15日以内)'!$W41,1,0),0),0)</f>
        <v>0</v>
      </c>
      <c r="BF41" s="238">
        <f>IF(BF$23-'様式第４（療養者名簿）  (15日以内)'!$O41+1&lt;=15,IF(BF$23&gt;='様式第４（療養者名簿）  (15日以内)'!$O41,IF(BF$23&lt;='様式第４（療養者名簿）  (15日以内)'!$W41,1,0),0),0)</f>
        <v>0</v>
      </c>
      <c r="BG41" s="238">
        <f>IF(BG$23-'様式第４（療養者名簿）  (15日以内)'!$O41+1&lt;=15,IF(BG$23&gt;='様式第４（療養者名簿）  (15日以内)'!$O41,IF(BG$23&lt;='様式第４（療養者名簿）  (15日以内)'!$W41,1,0),0),0)</f>
        <v>0</v>
      </c>
      <c r="BH41" s="238">
        <f>IF(BH$23-'様式第４（療養者名簿）  (15日以内)'!$O41+1&lt;=15,IF(BH$23&gt;='様式第４（療養者名簿）  (15日以内)'!$O41,IF(BH$23&lt;='様式第４（療養者名簿）  (15日以内)'!$W41,1,0),0),0)</f>
        <v>0</v>
      </c>
      <c r="BI41" s="238">
        <f>IF(BI$23-'様式第４（療養者名簿）  (15日以内)'!$O41+1&lt;=15,IF(BI$23&gt;='様式第４（療養者名簿）  (15日以内)'!$O41,IF(BI$23&lt;='様式第４（療養者名簿）  (15日以内)'!$W41,1,0),0),0)</f>
        <v>0</v>
      </c>
      <c r="BJ41" s="238">
        <f>IF(BJ$23-'様式第４（療養者名簿）  (15日以内)'!$O41+1&lt;=15,IF(BJ$23&gt;='様式第４（療養者名簿）  (15日以内)'!$O41,IF(BJ$23&lt;='様式第４（療養者名簿）  (15日以内)'!$W41,1,0),0),0)</f>
        <v>0</v>
      </c>
      <c r="BK41" s="238">
        <f>IF(BK$23-'様式第４（療養者名簿）  (15日以内)'!$O41+1&lt;=15,IF(BK$23&gt;='様式第４（療養者名簿）  (15日以内)'!$O41,IF(BK$23&lt;='様式第４（療養者名簿）  (15日以内)'!$W41,1,0),0),0)</f>
        <v>0</v>
      </c>
      <c r="BL41" s="238">
        <f>IF(BL$23-'様式第４（療養者名簿）  (15日以内)'!$O41+1&lt;=15,IF(BL$23&gt;='様式第４（療養者名簿）  (15日以内)'!$O41,IF(BL$23&lt;='様式第４（療養者名簿）  (15日以内)'!$W41,1,0),0),0)</f>
        <v>0</v>
      </c>
      <c r="BM41" s="238">
        <f>IF(BM$23-'様式第４（療養者名簿）  (15日以内)'!$O41+1&lt;=15,IF(BM$23&gt;='様式第４（療養者名簿）  (15日以内)'!$O41,IF(BM$23&lt;='様式第４（療養者名簿）  (15日以内)'!$W41,1,0),0),0)</f>
        <v>0</v>
      </c>
      <c r="BN41" s="238">
        <f>IF(BN$23-'様式第４（療養者名簿）  (15日以内)'!$O41+1&lt;=15,IF(BN$23&gt;='様式第４（療養者名簿）  (15日以内)'!$O41,IF(BN$23&lt;='様式第４（療養者名簿）  (15日以内)'!$W41,1,0),0),0)</f>
        <v>0</v>
      </c>
      <c r="BO41" s="238">
        <f>IF(BO$23-'様式第４（療養者名簿）  (15日以内)'!$O41+1&lt;=15,IF(BO$23&gt;='様式第４（療養者名簿）  (15日以内)'!$O41,IF(BO$23&lt;='様式第４（療養者名簿）  (15日以内)'!$W41,1,0),0),0)</f>
        <v>0</v>
      </c>
      <c r="BP41" s="238">
        <f>IF(BP$23-'様式第４（療養者名簿）  (15日以内)'!$O41+1&lt;=15,IF(BP$23&gt;='様式第４（療養者名簿）  (15日以内)'!$O41,IF(BP$23&lt;='様式第４（療養者名簿）  (15日以内)'!$W41,1,0),0),0)</f>
        <v>0</v>
      </c>
      <c r="BQ41" s="238">
        <f>IF(BQ$23-'様式第４（療養者名簿）  (15日以内)'!$O41+1&lt;=15,IF(BQ$23&gt;='様式第４（療養者名簿）  (15日以内)'!$O41,IF(BQ$23&lt;='様式第４（療養者名簿）  (15日以内)'!$W41,1,0),0),0)</f>
        <v>0</v>
      </c>
      <c r="BR41" s="238">
        <f>IF(BR$23-'様式第４（療養者名簿）  (15日以内)'!$O41+1&lt;=15,IF(BR$23&gt;='様式第４（療養者名簿）  (15日以内)'!$O41,IF(BR$23&lt;='様式第４（療養者名簿）  (15日以内)'!$W41,1,0),0),0)</f>
        <v>0</v>
      </c>
      <c r="BS41" s="238">
        <f>IF(BS$23-'様式第４（療養者名簿）  (15日以内)'!$O41+1&lt;=15,IF(BS$23&gt;='様式第４（療養者名簿）  (15日以内)'!$O41,IF(BS$23&lt;='様式第４（療養者名簿）  (15日以内)'!$W41,1,0),0),0)</f>
        <v>0</v>
      </c>
    </row>
    <row r="42" spans="1:71" s="41" customFormat="1" ht="41.95" customHeight="1">
      <c r="A42" s="240">
        <f>'様式第４（療養者名簿）  (15日以内)'!C42</f>
        <v>0</v>
      </c>
      <c r="B42" s="238">
        <f>IF(B$23-'様式第４（療養者名簿）  (15日以内)'!$O42+1&lt;=15,IF(B$23&gt;='様式第４（療養者名簿）  (15日以内)'!$O42,IF(B$23&lt;='様式第４（療養者名簿）  (15日以内)'!$W42,1,0),0),0)</f>
        <v>0</v>
      </c>
      <c r="C42" s="238">
        <f>IF(C$23-'様式第４（療養者名簿）  (15日以内)'!$O42+1&lt;=15,IF(C$23&gt;='様式第４（療養者名簿）  (15日以内)'!$O42,IF(C$23&lt;='様式第４（療養者名簿）  (15日以内)'!$W42,1,0),0),0)</f>
        <v>0</v>
      </c>
      <c r="D42" s="238">
        <f>IF(D$23-'様式第４（療養者名簿）  (15日以内)'!$O42+1&lt;=15,IF(D$23&gt;='様式第４（療養者名簿）  (15日以内)'!$O42,IF(D$23&lt;='様式第４（療養者名簿）  (15日以内)'!$W42,1,0),0),0)</f>
        <v>0</v>
      </c>
      <c r="E42" s="238">
        <f>IF(E$23-'様式第４（療養者名簿）  (15日以内)'!$O42+1&lt;=15,IF(E$23&gt;='様式第４（療養者名簿）  (15日以内)'!$O42,IF(E$23&lt;='様式第４（療養者名簿）  (15日以内)'!$W42,1,0),0),0)</f>
        <v>0</v>
      </c>
      <c r="F42" s="238">
        <f>IF(F$23-'様式第４（療養者名簿）  (15日以内)'!$O42+1&lt;=15,IF(F$23&gt;='様式第４（療養者名簿）  (15日以内)'!$O42,IF(F$23&lt;='様式第４（療養者名簿）  (15日以内)'!$W42,1,0),0),0)</f>
        <v>0</v>
      </c>
      <c r="G42" s="238">
        <f>IF(G$23-'様式第４（療養者名簿）  (15日以内)'!$O42+1&lt;=15,IF(G$23&gt;='様式第４（療養者名簿）  (15日以内)'!$O42,IF(G$23&lt;='様式第４（療養者名簿）  (15日以内)'!$W42,1,0),0),0)</f>
        <v>0</v>
      </c>
      <c r="H42" s="238">
        <f>IF(H$23-'様式第４（療養者名簿）  (15日以内)'!$O42+1&lt;=15,IF(H$23&gt;='様式第４（療養者名簿）  (15日以内)'!$O42,IF(H$23&lt;='様式第４（療養者名簿）  (15日以内)'!$W42,1,0),0),0)</f>
        <v>0</v>
      </c>
      <c r="I42" s="238">
        <f>IF(I$23-'様式第４（療養者名簿）  (15日以内)'!$O42+1&lt;=15,IF(I$23&gt;='様式第４（療養者名簿）  (15日以内)'!$O42,IF(I$23&lt;='様式第４（療養者名簿）  (15日以内)'!$W42,1,0),0),0)</f>
        <v>0</v>
      </c>
      <c r="J42" s="238">
        <f>IF(J$23-'様式第４（療養者名簿）  (15日以内)'!$O42+1&lt;=15,IF(J$23&gt;='様式第４（療養者名簿）  (15日以内)'!$O42,IF(J$23&lt;='様式第４（療養者名簿）  (15日以内)'!$W42,1,0),0),0)</f>
        <v>0</v>
      </c>
      <c r="K42" s="238">
        <f>IF(K$23-'様式第４（療養者名簿）  (15日以内)'!$O42+1&lt;=15,IF(K$23&gt;='様式第４（療養者名簿）  (15日以内)'!$O42,IF(K$23&lt;='様式第４（療養者名簿）  (15日以内)'!$W42,1,0),0),0)</f>
        <v>0</v>
      </c>
      <c r="L42" s="238">
        <f>IF(L$23-'様式第４（療養者名簿）  (15日以内)'!$O42+1&lt;=15,IF(L$23&gt;='様式第４（療養者名簿）  (15日以内)'!$O42,IF(L$23&lt;='様式第４（療養者名簿）  (15日以内)'!$W42,1,0),0),0)</f>
        <v>0</v>
      </c>
      <c r="M42" s="238">
        <f>IF(M$23-'様式第４（療養者名簿）  (15日以内)'!$O42+1&lt;=15,IF(M$23&gt;='様式第４（療養者名簿）  (15日以内)'!$O42,IF(M$23&lt;='様式第４（療養者名簿）  (15日以内)'!$W42,1,0),0),0)</f>
        <v>0</v>
      </c>
      <c r="N42" s="238">
        <f>IF(N$23-'様式第４（療養者名簿）  (15日以内)'!$O42+1&lt;=15,IF(N$23&gt;='様式第４（療養者名簿）  (15日以内)'!$O42,IF(N$23&lt;='様式第４（療養者名簿）  (15日以内)'!$W42,1,0),0),0)</f>
        <v>0</v>
      </c>
      <c r="O42" s="238">
        <f>IF(O$23-'様式第４（療養者名簿）  (15日以内)'!$O42+1&lt;=15,IF(O$23&gt;='様式第４（療養者名簿）  (15日以内)'!$O42,IF(O$23&lt;='様式第４（療養者名簿）  (15日以内)'!$W42,1,0),0),0)</f>
        <v>0</v>
      </c>
      <c r="P42" s="238">
        <f>IF(P$23-'様式第４（療養者名簿）  (15日以内)'!$O42+1&lt;=15,IF(P$23&gt;='様式第４（療養者名簿）  (15日以内)'!$O42,IF(P$23&lt;='様式第４（療養者名簿）  (15日以内)'!$W42,1,0),0),0)</f>
        <v>0</v>
      </c>
      <c r="Q42" s="238">
        <f>IF(Q$23-'様式第４（療養者名簿）  (15日以内)'!$O42+1&lt;=15,IF(Q$23&gt;='様式第４（療養者名簿）  (15日以内)'!$O42,IF(Q$23&lt;='様式第４（療養者名簿）  (15日以内)'!$W42,1,0),0),0)</f>
        <v>0</v>
      </c>
      <c r="R42" s="238">
        <f>IF(R$23-'様式第４（療養者名簿）  (15日以内)'!$O42+1&lt;=15,IF(R$23&gt;='様式第４（療養者名簿）  (15日以内)'!$O42,IF(R$23&lt;='様式第４（療養者名簿）  (15日以内)'!$W42,1,0),0),0)</f>
        <v>0</v>
      </c>
      <c r="S42" s="238">
        <f>IF(S$23-'様式第４（療養者名簿）  (15日以内)'!$O42+1&lt;=15,IF(S$23&gt;='様式第４（療養者名簿）  (15日以内)'!$O42,IF(S$23&lt;='様式第４（療養者名簿）  (15日以内)'!$W42,1,0),0),0)</f>
        <v>0</v>
      </c>
      <c r="T42" s="238">
        <f>IF(T$23-'様式第４（療養者名簿）  (15日以内)'!$O42+1&lt;=15,IF(T$23&gt;='様式第４（療養者名簿）  (15日以内)'!$O42,IF(T$23&lt;='様式第４（療養者名簿）  (15日以内)'!$W42,1,0),0),0)</f>
        <v>0</v>
      </c>
      <c r="U42" s="238">
        <f>IF(U$23-'様式第４（療養者名簿）  (15日以内)'!$O42+1&lt;=15,IF(U$23&gt;='様式第４（療養者名簿）  (15日以内)'!$O42,IF(U$23&lt;='様式第４（療養者名簿）  (15日以内)'!$W42,1,0),0),0)</f>
        <v>0</v>
      </c>
      <c r="V42" s="238">
        <f>IF(V$23-'様式第４（療養者名簿）  (15日以内)'!$O42+1&lt;=15,IF(V$23&gt;='様式第４（療養者名簿）  (15日以内)'!$O42,IF(V$23&lt;='様式第４（療養者名簿）  (15日以内)'!$W42,1,0),0),0)</f>
        <v>0</v>
      </c>
      <c r="W42" s="238">
        <f>IF(W$23-'様式第４（療養者名簿）  (15日以内)'!$O42+1&lt;=15,IF(W$23&gt;='様式第４（療養者名簿）  (15日以内)'!$O42,IF(W$23&lt;='様式第４（療養者名簿）  (15日以内)'!$W42,1,0),0),0)</f>
        <v>0</v>
      </c>
      <c r="X42" s="238">
        <f>IF(X$23-'様式第４（療養者名簿）  (15日以内)'!$O42+1&lt;=15,IF(X$23&gt;='様式第４（療養者名簿）  (15日以内)'!$O42,IF(X$23&lt;='様式第４（療養者名簿）  (15日以内)'!$W42,1,0),0),0)</f>
        <v>0</v>
      </c>
      <c r="Y42" s="238">
        <f>IF(Y$23-'様式第４（療養者名簿）  (15日以内)'!$O42+1&lt;=15,IF(Y$23&gt;='様式第４（療養者名簿）  (15日以内)'!$O42,IF(Y$23&lt;='様式第４（療養者名簿）  (15日以内)'!$W42,1,0),0),0)</f>
        <v>0</v>
      </c>
      <c r="Z42" s="238">
        <f>IF(Z$23-'様式第４（療養者名簿）  (15日以内)'!$O42+1&lt;=15,IF(Z$23&gt;='様式第４（療養者名簿）  (15日以内)'!$O42,IF(Z$23&lt;='様式第４（療養者名簿）  (15日以内)'!$W42,1,0),0),0)</f>
        <v>0</v>
      </c>
      <c r="AA42" s="238">
        <f>IF(AA$23-'様式第４（療養者名簿）  (15日以内)'!$O42+1&lt;=15,IF(AA$23&gt;='様式第４（療養者名簿）  (15日以内)'!$O42,IF(AA$23&lt;='様式第４（療養者名簿）  (15日以内)'!$W42,1,0),0),0)</f>
        <v>0</v>
      </c>
      <c r="AB42" s="238">
        <f>IF(AB$23-'様式第４（療養者名簿）  (15日以内)'!$O42+1&lt;=15,IF(AB$23&gt;='様式第４（療養者名簿）  (15日以内)'!$O42,IF(AB$23&lt;='様式第４（療養者名簿）  (15日以内)'!$W42,1,0),0),0)</f>
        <v>0</v>
      </c>
      <c r="AC42" s="238">
        <f>IF(AC$23-'様式第４（療養者名簿）  (15日以内)'!$O42+1&lt;=15,IF(AC$23&gt;='様式第４（療養者名簿）  (15日以内)'!$O42,IF(AC$23&lt;='様式第４（療養者名簿）  (15日以内)'!$W42,1,0),0),0)</f>
        <v>0</v>
      </c>
      <c r="AD42" s="238">
        <f>IF(AD$23-'様式第４（療養者名簿）  (15日以内)'!$O42+1&lt;=15,IF(AD$23&gt;='様式第４（療養者名簿）  (15日以内)'!$O42,IF(AD$23&lt;='様式第４（療養者名簿）  (15日以内)'!$W42,1,0),0),0)</f>
        <v>0</v>
      </c>
      <c r="AE42" s="238">
        <f>IF(AE$23-'様式第４（療養者名簿）  (15日以内)'!$O42+1&lt;=15,IF(AE$23&gt;='様式第４（療養者名簿）  (15日以内)'!$O42,IF(AE$23&lt;='様式第４（療養者名簿）  (15日以内)'!$W42,1,0),0),0)</f>
        <v>0</v>
      </c>
      <c r="AF42" s="238">
        <f>IF(AF$23-'様式第４（療養者名簿）  (15日以内)'!$O42+1&lt;=15,IF(AF$23&gt;='様式第４（療養者名簿）  (15日以内)'!$O42,IF(AF$23&lt;='様式第４（療養者名簿）  (15日以内)'!$W42,1,0),0),0)</f>
        <v>0</v>
      </c>
      <c r="AG42" s="238">
        <f>IF(AG$23-'様式第４（療養者名簿）  (15日以内)'!$O42+1&lt;=15,IF(AG$23&gt;='様式第４（療養者名簿）  (15日以内)'!$O42,IF(AG$23&lt;='様式第４（療養者名簿）  (15日以内)'!$W42,1,0),0),0)</f>
        <v>0</v>
      </c>
      <c r="AH42" s="238">
        <f>IF(AH$23-'様式第４（療養者名簿）  (15日以内)'!$O42+1&lt;=15,IF(AH$23&gt;='様式第４（療養者名簿）  (15日以内)'!$O42,IF(AH$23&lt;='様式第４（療養者名簿）  (15日以内)'!$W42,1,0),0),0)</f>
        <v>0</v>
      </c>
      <c r="AI42" s="238">
        <f>IF(AI$23-'様式第４（療養者名簿）  (15日以内)'!$O42+1&lt;=15,IF(AI$23&gt;='様式第４（療養者名簿）  (15日以内)'!$O42,IF(AI$23&lt;='様式第４（療養者名簿）  (15日以内)'!$W42,1,0),0),0)</f>
        <v>0</v>
      </c>
      <c r="AJ42" s="238">
        <f>IF(AJ$23-'様式第４（療養者名簿）  (15日以内)'!$O42+1&lt;=15,IF(AJ$23&gt;='様式第４（療養者名簿）  (15日以内)'!$O42,IF(AJ$23&lt;='様式第４（療養者名簿）  (15日以内)'!$W42,1,0),0),0)</f>
        <v>0</v>
      </c>
      <c r="AK42" s="238">
        <f>IF(AK$23-'様式第４（療養者名簿）  (15日以内)'!$O42+1&lt;=15,IF(AK$23&gt;='様式第４（療養者名簿）  (15日以内)'!$O42,IF(AK$23&lt;='様式第４（療養者名簿）  (15日以内)'!$W42,1,0),0),0)</f>
        <v>0</v>
      </c>
      <c r="AL42" s="238">
        <f>IF(AL$23-'様式第４（療養者名簿）  (15日以内)'!$O42+1&lt;=15,IF(AL$23&gt;='様式第４（療養者名簿）  (15日以内)'!$O42,IF(AL$23&lt;='様式第４（療養者名簿）  (15日以内)'!$W42,1,0),0),0)</f>
        <v>0</v>
      </c>
      <c r="AM42" s="238">
        <f>IF(AM$23-'様式第４（療養者名簿）  (15日以内)'!$O42+1&lt;=15,IF(AM$23&gt;='様式第４（療養者名簿）  (15日以内)'!$O42,IF(AM$23&lt;='様式第４（療養者名簿）  (15日以内)'!$W42,1,0),0),0)</f>
        <v>0</v>
      </c>
      <c r="AN42" s="238">
        <f>IF(AN$23-'様式第４（療養者名簿）  (15日以内)'!$O42+1&lt;=15,IF(AN$23&gt;='様式第４（療養者名簿）  (15日以内)'!$O42,IF(AN$23&lt;='様式第４（療養者名簿）  (15日以内)'!$W42,1,0),0),0)</f>
        <v>0</v>
      </c>
      <c r="AO42" s="238">
        <f>IF(AO$23-'様式第４（療養者名簿）  (15日以内)'!$O42+1&lt;=15,IF(AO$23&gt;='様式第４（療養者名簿）  (15日以内)'!$O42,IF(AO$23&lt;='様式第４（療養者名簿）  (15日以内)'!$W42,1,0),0),0)</f>
        <v>0</v>
      </c>
      <c r="AP42" s="238">
        <f>IF(AP$23-'様式第４（療養者名簿）  (15日以内)'!$O42+1&lt;=15,IF(AP$23&gt;='様式第４（療養者名簿）  (15日以内)'!$O42,IF(AP$23&lt;='様式第４（療養者名簿）  (15日以内)'!$W42,1,0),0),0)</f>
        <v>0</v>
      </c>
      <c r="AQ42" s="238">
        <f>IF(AQ$23-'様式第４（療養者名簿）  (15日以内)'!$O42+1&lt;=15,IF(AQ$23&gt;='様式第４（療養者名簿）  (15日以内)'!$O42,IF(AQ$23&lt;='様式第４（療養者名簿）  (15日以内)'!$W42,1,0),0),0)</f>
        <v>0</v>
      </c>
      <c r="AR42" s="238">
        <f>IF(AR$23-'様式第４（療養者名簿）  (15日以内)'!$O42+1&lt;=15,IF(AR$23&gt;='様式第４（療養者名簿）  (15日以内)'!$O42,IF(AR$23&lt;='様式第４（療養者名簿）  (15日以内)'!$W42,1,0),0),0)</f>
        <v>0</v>
      </c>
      <c r="AS42" s="238">
        <f>IF(AS$23-'様式第４（療養者名簿）  (15日以内)'!$O42+1&lt;=15,IF(AS$23&gt;='様式第４（療養者名簿）  (15日以内)'!$O42,IF(AS$23&lt;='様式第４（療養者名簿）  (15日以内)'!$W42,1,0),0),0)</f>
        <v>0</v>
      </c>
      <c r="AT42" s="238">
        <f>IF(AT$23-'様式第４（療養者名簿）  (15日以内)'!$O42+1&lt;=15,IF(AT$23&gt;='様式第４（療養者名簿）  (15日以内)'!$O42,IF(AT$23&lt;='様式第４（療養者名簿）  (15日以内)'!$W42,1,0),0),0)</f>
        <v>0</v>
      </c>
      <c r="AU42" s="238">
        <f>IF(AU$23-'様式第４（療養者名簿）  (15日以内)'!$O42+1&lt;=15,IF(AU$23&gt;='様式第４（療養者名簿）  (15日以内)'!$O42,IF(AU$23&lt;='様式第４（療養者名簿）  (15日以内)'!$W42,1,0),0),0)</f>
        <v>0</v>
      </c>
      <c r="AV42" s="238">
        <f>IF(AV$23-'様式第４（療養者名簿）  (15日以内)'!$O42+1&lt;=15,IF(AV$23&gt;='様式第４（療養者名簿）  (15日以内)'!$O42,IF(AV$23&lt;='様式第４（療養者名簿）  (15日以内)'!$W42,1,0),0),0)</f>
        <v>0</v>
      </c>
      <c r="AW42" s="238">
        <f>IF(AW$23-'様式第４（療養者名簿）  (15日以内)'!$O42+1&lt;=15,IF(AW$23&gt;='様式第４（療養者名簿）  (15日以内)'!$O42,IF(AW$23&lt;='様式第４（療養者名簿）  (15日以内)'!$W42,1,0),0),0)</f>
        <v>0</v>
      </c>
      <c r="AX42" s="238">
        <f>IF(AX$23-'様式第４（療養者名簿）  (15日以内)'!$O42+1&lt;=15,IF(AX$23&gt;='様式第４（療養者名簿）  (15日以内)'!$O42,IF(AX$23&lt;='様式第４（療養者名簿）  (15日以内)'!$W42,1,0),0),0)</f>
        <v>0</v>
      </c>
      <c r="AY42" s="238">
        <f>IF(AY$23-'様式第４（療養者名簿）  (15日以内)'!$O42+1&lt;=15,IF(AY$23&gt;='様式第４（療養者名簿）  (15日以内)'!$O42,IF(AY$23&lt;='様式第４（療養者名簿）  (15日以内)'!$W42,1,0),0),0)</f>
        <v>0</v>
      </c>
      <c r="AZ42" s="238">
        <f>IF(AZ$23-'様式第４（療養者名簿）  (15日以内)'!$O42+1&lt;=15,IF(AZ$23&gt;='様式第４（療養者名簿）  (15日以内)'!$O42,IF(AZ$23&lt;='様式第４（療養者名簿）  (15日以内)'!$W42,1,0),0),0)</f>
        <v>0</v>
      </c>
      <c r="BA42" s="238">
        <f>IF(BA$23-'様式第４（療養者名簿）  (15日以内)'!$O42+1&lt;=15,IF(BA$23&gt;='様式第４（療養者名簿）  (15日以内)'!$O42,IF(BA$23&lt;='様式第４（療養者名簿）  (15日以内)'!$W42,1,0),0),0)</f>
        <v>0</v>
      </c>
      <c r="BB42" s="238">
        <f>IF(BB$23-'様式第４（療養者名簿）  (15日以内)'!$O42+1&lt;=15,IF(BB$23&gt;='様式第４（療養者名簿）  (15日以内)'!$O42,IF(BB$23&lt;='様式第４（療養者名簿）  (15日以内)'!$W42,1,0),0),0)</f>
        <v>0</v>
      </c>
      <c r="BC42" s="238">
        <f>IF(BC$23-'様式第４（療養者名簿）  (15日以内)'!$O42+1&lt;=15,IF(BC$23&gt;='様式第４（療養者名簿）  (15日以内)'!$O42,IF(BC$23&lt;='様式第４（療養者名簿）  (15日以内)'!$W42,1,0),0),0)</f>
        <v>0</v>
      </c>
      <c r="BD42" s="238">
        <f>IF(BD$23-'様式第４（療養者名簿）  (15日以内)'!$O42+1&lt;=15,IF(BD$23&gt;='様式第４（療養者名簿）  (15日以内)'!$O42,IF(BD$23&lt;='様式第４（療養者名簿）  (15日以内)'!$W42,1,0),0),0)</f>
        <v>0</v>
      </c>
      <c r="BE42" s="238">
        <f>IF(BE$23-'様式第４（療養者名簿）  (15日以内)'!$O42+1&lt;=15,IF(BE$23&gt;='様式第４（療養者名簿）  (15日以内)'!$O42,IF(BE$23&lt;='様式第４（療養者名簿）  (15日以内)'!$W42,1,0),0),0)</f>
        <v>0</v>
      </c>
      <c r="BF42" s="238">
        <f>IF(BF$23-'様式第４（療養者名簿）  (15日以内)'!$O42+1&lt;=15,IF(BF$23&gt;='様式第４（療養者名簿）  (15日以内)'!$O42,IF(BF$23&lt;='様式第４（療養者名簿）  (15日以内)'!$W42,1,0),0),0)</f>
        <v>0</v>
      </c>
      <c r="BG42" s="238">
        <f>IF(BG$23-'様式第４（療養者名簿）  (15日以内)'!$O42+1&lt;=15,IF(BG$23&gt;='様式第４（療養者名簿）  (15日以内)'!$O42,IF(BG$23&lt;='様式第４（療養者名簿）  (15日以内)'!$W42,1,0),0),0)</f>
        <v>0</v>
      </c>
      <c r="BH42" s="238">
        <f>IF(BH$23-'様式第４（療養者名簿）  (15日以内)'!$O42+1&lt;=15,IF(BH$23&gt;='様式第４（療養者名簿）  (15日以内)'!$O42,IF(BH$23&lt;='様式第４（療養者名簿）  (15日以内)'!$W42,1,0),0),0)</f>
        <v>0</v>
      </c>
      <c r="BI42" s="238">
        <f>IF(BI$23-'様式第４（療養者名簿）  (15日以内)'!$O42+1&lt;=15,IF(BI$23&gt;='様式第４（療養者名簿）  (15日以内)'!$O42,IF(BI$23&lt;='様式第４（療養者名簿）  (15日以内)'!$W42,1,0),0),0)</f>
        <v>0</v>
      </c>
      <c r="BJ42" s="238">
        <f>IF(BJ$23-'様式第４（療養者名簿）  (15日以内)'!$O42+1&lt;=15,IF(BJ$23&gt;='様式第４（療養者名簿）  (15日以内)'!$O42,IF(BJ$23&lt;='様式第４（療養者名簿）  (15日以内)'!$W42,1,0),0),0)</f>
        <v>0</v>
      </c>
      <c r="BK42" s="238">
        <f>IF(BK$23-'様式第４（療養者名簿）  (15日以内)'!$O42+1&lt;=15,IF(BK$23&gt;='様式第４（療養者名簿）  (15日以内)'!$O42,IF(BK$23&lt;='様式第４（療養者名簿）  (15日以内)'!$W42,1,0),0),0)</f>
        <v>0</v>
      </c>
      <c r="BL42" s="238">
        <f>IF(BL$23-'様式第４（療養者名簿）  (15日以内)'!$O42+1&lt;=15,IF(BL$23&gt;='様式第４（療養者名簿）  (15日以内)'!$O42,IF(BL$23&lt;='様式第４（療養者名簿）  (15日以内)'!$W42,1,0),0),0)</f>
        <v>0</v>
      </c>
      <c r="BM42" s="238">
        <f>IF(BM$23-'様式第４（療養者名簿）  (15日以内)'!$O42+1&lt;=15,IF(BM$23&gt;='様式第４（療養者名簿）  (15日以内)'!$O42,IF(BM$23&lt;='様式第４（療養者名簿）  (15日以内)'!$W42,1,0),0),0)</f>
        <v>0</v>
      </c>
      <c r="BN42" s="238">
        <f>IF(BN$23-'様式第４（療養者名簿）  (15日以内)'!$O42+1&lt;=15,IF(BN$23&gt;='様式第４（療養者名簿）  (15日以内)'!$O42,IF(BN$23&lt;='様式第４（療養者名簿）  (15日以内)'!$W42,1,0),0),0)</f>
        <v>0</v>
      </c>
      <c r="BO42" s="238">
        <f>IF(BO$23-'様式第４（療養者名簿）  (15日以内)'!$O42+1&lt;=15,IF(BO$23&gt;='様式第４（療養者名簿）  (15日以内)'!$O42,IF(BO$23&lt;='様式第４（療養者名簿）  (15日以内)'!$W42,1,0),0),0)</f>
        <v>0</v>
      </c>
      <c r="BP42" s="238">
        <f>IF(BP$23-'様式第４（療養者名簿）  (15日以内)'!$O42+1&lt;=15,IF(BP$23&gt;='様式第４（療養者名簿）  (15日以内)'!$O42,IF(BP$23&lt;='様式第４（療養者名簿）  (15日以内)'!$W42,1,0),0),0)</f>
        <v>0</v>
      </c>
      <c r="BQ42" s="238">
        <f>IF(BQ$23-'様式第４（療養者名簿）  (15日以内)'!$O42+1&lt;=15,IF(BQ$23&gt;='様式第４（療養者名簿）  (15日以内)'!$O42,IF(BQ$23&lt;='様式第４（療養者名簿）  (15日以内)'!$W42,1,0),0),0)</f>
        <v>0</v>
      </c>
      <c r="BR42" s="238">
        <f>IF(BR$23-'様式第４（療養者名簿）  (15日以内)'!$O42+1&lt;=15,IF(BR$23&gt;='様式第４（療養者名簿）  (15日以内)'!$O42,IF(BR$23&lt;='様式第４（療養者名簿）  (15日以内)'!$W42,1,0),0),0)</f>
        <v>0</v>
      </c>
      <c r="BS42" s="238">
        <f>IF(BS$23-'様式第４（療養者名簿）  (15日以内)'!$O42+1&lt;=15,IF(BS$23&gt;='様式第４（療養者名簿）  (15日以内)'!$O42,IF(BS$23&lt;='様式第４（療養者名簿）  (15日以内)'!$W42,1,0),0),0)</f>
        <v>0</v>
      </c>
    </row>
    <row r="43" spans="1:71" s="41" customFormat="1" ht="41.95" customHeight="1">
      <c r="A43" s="240">
        <f>'様式第４（療養者名簿）  (15日以内)'!C43</f>
        <v>0</v>
      </c>
      <c r="B43" s="238">
        <f>IF(B$23-'様式第４（療養者名簿）  (15日以内)'!$O43+1&lt;=15,IF(B$23&gt;='様式第４（療養者名簿）  (15日以内)'!$O43,IF(B$23&lt;='様式第４（療養者名簿）  (15日以内)'!$W43,1,0),0),0)</f>
        <v>0</v>
      </c>
      <c r="C43" s="238">
        <f>IF(C$23-'様式第４（療養者名簿）  (15日以内)'!$O43+1&lt;=15,IF(C$23&gt;='様式第４（療養者名簿）  (15日以内)'!$O43,IF(C$23&lt;='様式第４（療養者名簿）  (15日以内)'!$W43,1,0),0),0)</f>
        <v>0</v>
      </c>
      <c r="D43" s="238">
        <f>IF(D$23-'様式第４（療養者名簿）  (15日以内)'!$O43+1&lt;=15,IF(D$23&gt;='様式第４（療養者名簿）  (15日以内)'!$O43,IF(D$23&lt;='様式第４（療養者名簿）  (15日以内)'!$W43,1,0),0),0)</f>
        <v>0</v>
      </c>
      <c r="E43" s="238">
        <f>IF(E$23-'様式第４（療養者名簿）  (15日以内)'!$O43+1&lt;=15,IF(E$23&gt;='様式第４（療養者名簿）  (15日以内)'!$O43,IF(E$23&lt;='様式第４（療養者名簿）  (15日以内)'!$W43,1,0),0),0)</f>
        <v>0</v>
      </c>
      <c r="F43" s="238">
        <f>IF(F$23-'様式第４（療養者名簿）  (15日以内)'!$O43+1&lt;=15,IF(F$23&gt;='様式第４（療養者名簿）  (15日以内)'!$O43,IF(F$23&lt;='様式第４（療養者名簿）  (15日以内)'!$W43,1,0),0),0)</f>
        <v>0</v>
      </c>
      <c r="G43" s="238">
        <f>IF(G$23-'様式第４（療養者名簿）  (15日以内)'!$O43+1&lt;=15,IF(G$23&gt;='様式第４（療養者名簿）  (15日以内)'!$O43,IF(G$23&lt;='様式第４（療養者名簿）  (15日以内)'!$W43,1,0),0),0)</f>
        <v>0</v>
      </c>
      <c r="H43" s="238">
        <f>IF(H$23-'様式第４（療養者名簿）  (15日以内)'!$O43+1&lt;=15,IF(H$23&gt;='様式第４（療養者名簿）  (15日以内)'!$O43,IF(H$23&lt;='様式第４（療養者名簿）  (15日以内)'!$W43,1,0),0),0)</f>
        <v>0</v>
      </c>
      <c r="I43" s="238">
        <f>IF(I$23-'様式第４（療養者名簿）  (15日以内)'!$O43+1&lt;=15,IF(I$23&gt;='様式第４（療養者名簿）  (15日以内)'!$O43,IF(I$23&lt;='様式第４（療養者名簿）  (15日以内)'!$W43,1,0),0),0)</f>
        <v>0</v>
      </c>
      <c r="J43" s="238">
        <f>IF(J$23-'様式第４（療養者名簿）  (15日以内)'!$O43+1&lt;=15,IF(J$23&gt;='様式第４（療養者名簿）  (15日以内)'!$O43,IF(J$23&lt;='様式第４（療養者名簿）  (15日以内)'!$W43,1,0),0),0)</f>
        <v>0</v>
      </c>
      <c r="K43" s="238">
        <f>IF(K$23-'様式第４（療養者名簿）  (15日以内)'!$O43+1&lt;=15,IF(K$23&gt;='様式第４（療養者名簿）  (15日以内)'!$O43,IF(K$23&lt;='様式第４（療養者名簿）  (15日以内)'!$W43,1,0),0),0)</f>
        <v>0</v>
      </c>
      <c r="L43" s="238">
        <f>IF(L$23-'様式第４（療養者名簿）  (15日以内)'!$O43+1&lt;=15,IF(L$23&gt;='様式第４（療養者名簿）  (15日以内)'!$O43,IF(L$23&lt;='様式第４（療養者名簿）  (15日以内)'!$W43,1,0),0),0)</f>
        <v>0</v>
      </c>
      <c r="M43" s="238">
        <f>IF(M$23-'様式第４（療養者名簿）  (15日以内)'!$O43+1&lt;=15,IF(M$23&gt;='様式第４（療養者名簿）  (15日以内)'!$O43,IF(M$23&lt;='様式第４（療養者名簿）  (15日以内)'!$W43,1,0),0),0)</f>
        <v>0</v>
      </c>
      <c r="N43" s="238">
        <f>IF(N$23-'様式第４（療養者名簿）  (15日以内)'!$O43+1&lt;=15,IF(N$23&gt;='様式第４（療養者名簿）  (15日以内)'!$O43,IF(N$23&lt;='様式第４（療養者名簿）  (15日以内)'!$W43,1,0),0),0)</f>
        <v>0</v>
      </c>
      <c r="O43" s="238">
        <f>IF(O$23-'様式第４（療養者名簿）  (15日以内)'!$O43+1&lt;=15,IF(O$23&gt;='様式第４（療養者名簿）  (15日以内)'!$O43,IF(O$23&lt;='様式第４（療養者名簿）  (15日以内)'!$W43,1,0),0),0)</f>
        <v>0</v>
      </c>
      <c r="P43" s="238">
        <f>IF(P$23-'様式第４（療養者名簿）  (15日以内)'!$O43+1&lt;=15,IF(P$23&gt;='様式第４（療養者名簿）  (15日以内)'!$O43,IF(P$23&lt;='様式第４（療養者名簿）  (15日以内)'!$W43,1,0),0),0)</f>
        <v>0</v>
      </c>
      <c r="Q43" s="238">
        <f>IF(Q$23-'様式第４（療養者名簿）  (15日以内)'!$O43+1&lt;=15,IF(Q$23&gt;='様式第４（療養者名簿）  (15日以内)'!$O43,IF(Q$23&lt;='様式第４（療養者名簿）  (15日以内)'!$W43,1,0),0),0)</f>
        <v>0</v>
      </c>
      <c r="R43" s="238">
        <f>IF(R$23-'様式第４（療養者名簿）  (15日以内)'!$O43+1&lt;=15,IF(R$23&gt;='様式第４（療養者名簿）  (15日以内)'!$O43,IF(R$23&lt;='様式第４（療養者名簿）  (15日以内)'!$W43,1,0),0),0)</f>
        <v>0</v>
      </c>
      <c r="S43" s="238">
        <f>IF(S$23-'様式第４（療養者名簿）  (15日以内)'!$O43+1&lt;=15,IF(S$23&gt;='様式第４（療養者名簿）  (15日以内)'!$O43,IF(S$23&lt;='様式第４（療養者名簿）  (15日以内)'!$W43,1,0),0),0)</f>
        <v>0</v>
      </c>
      <c r="T43" s="238">
        <f>IF(T$23-'様式第４（療養者名簿）  (15日以内)'!$O43+1&lt;=15,IF(T$23&gt;='様式第４（療養者名簿）  (15日以内)'!$O43,IF(T$23&lt;='様式第４（療養者名簿）  (15日以内)'!$W43,1,0),0),0)</f>
        <v>0</v>
      </c>
      <c r="U43" s="238">
        <f>IF(U$23-'様式第４（療養者名簿）  (15日以内)'!$O43+1&lt;=15,IF(U$23&gt;='様式第４（療養者名簿）  (15日以内)'!$O43,IF(U$23&lt;='様式第４（療養者名簿）  (15日以内)'!$W43,1,0),0),0)</f>
        <v>0</v>
      </c>
      <c r="V43" s="238">
        <f>IF(V$23-'様式第４（療養者名簿）  (15日以内)'!$O43+1&lt;=15,IF(V$23&gt;='様式第４（療養者名簿）  (15日以内)'!$O43,IF(V$23&lt;='様式第４（療養者名簿）  (15日以内)'!$W43,1,0),0),0)</f>
        <v>0</v>
      </c>
      <c r="W43" s="238">
        <f>IF(W$23-'様式第４（療養者名簿）  (15日以内)'!$O43+1&lt;=15,IF(W$23&gt;='様式第４（療養者名簿）  (15日以内)'!$O43,IF(W$23&lt;='様式第４（療養者名簿）  (15日以内)'!$W43,1,0),0),0)</f>
        <v>0</v>
      </c>
      <c r="X43" s="238">
        <f>IF(X$23-'様式第４（療養者名簿）  (15日以内)'!$O43+1&lt;=15,IF(X$23&gt;='様式第４（療養者名簿）  (15日以内)'!$O43,IF(X$23&lt;='様式第４（療養者名簿）  (15日以内)'!$W43,1,0),0),0)</f>
        <v>0</v>
      </c>
      <c r="Y43" s="238">
        <f>IF(Y$23-'様式第４（療養者名簿）  (15日以内)'!$O43+1&lt;=15,IF(Y$23&gt;='様式第４（療養者名簿）  (15日以内)'!$O43,IF(Y$23&lt;='様式第４（療養者名簿）  (15日以内)'!$W43,1,0),0),0)</f>
        <v>0</v>
      </c>
      <c r="Z43" s="238">
        <f>IF(Z$23-'様式第４（療養者名簿）  (15日以内)'!$O43+1&lt;=15,IF(Z$23&gt;='様式第４（療養者名簿）  (15日以内)'!$O43,IF(Z$23&lt;='様式第４（療養者名簿）  (15日以内)'!$W43,1,0),0),0)</f>
        <v>0</v>
      </c>
      <c r="AA43" s="238">
        <f>IF(AA$23-'様式第４（療養者名簿）  (15日以内)'!$O43+1&lt;=15,IF(AA$23&gt;='様式第４（療養者名簿）  (15日以内)'!$O43,IF(AA$23&lt;='様式第４（療養者名簿）  (15日以内)'!$W43,1,0),0),0)</f>
        <v>0</v>
      </c>
      <c r="AB43" s="238">
        <f>IF(AB$23-'様式第４（療養者名簿）  (15日以内)'!$O43+1&lt;=15,IF(AB$23&gt;='様式第４（療養者名簿）  (15日以内)'!$O43,IF(AB$23&lt;='様式第４（療養者名簿）  (15日以内)'!$W43,1,0),0),0)</f>
        <v>0</v>
      </c>
      <c r="AC43" s="238">
        <f>IF(AC$23-'様式第４（療養者名簿）  (15日以内)'!$O43+1&lt;=15,IF(AC$23&gt;='様式第４（療養者名簿）  (15日以内)'!$O43,IF(AC$23&lt;='様式第４（療養者名簿）  (15日以内)'!$W43,1,0),0),0)</f>
        <v>0</v>
      </c>
      <c r="AD43" s="238">
        <f>IF(AD$23-'様式第４（療養者名簿）  (15日以内)'!$O43+1&lt;=15,IF(AD$23&gt;='様式第４（療養者名簿）  (15日以内)'!$O43,IF(AD$23&lt;='様式第４（療養者名簿）  (15日以内)'!$W43,1,0),0),0)</f>
        <v>0</v>
      </c>
      <c r="AE43" s="238">
        <f>IF(AE$23-'様式第４（療養者名簿）  (15日以内)'!$O43+1&lt;=15,IF(AE$23&gt;='様式第４（療養者名簿）  (15日以内)'!$O43,IF(AE$23&lt;='様式第４（療養者名簿）  (15日以内)'!$W43,1,0),0),0)</f>
        <v>0</v>
      </c>
      <c r="AF43" s="238">
        <f>IF(AF$23-'様式第４（療養者名簿）  (15日以内)'!$O43+1&lt;=15,IF(AF$23&gt;='様式第４（療養者名簿）  (15日以内)'!$O43,IF(AF$23&lt;='様式第４（療養者名簿）  (15日以内)'!$W43,1,0),0),0)</f>
        <v>0</v>
      </c>
      <c r="AG43" s="238">
        <f>IF(AG$23-'様式第４（療養者名簿）  (15日以内)'!$O43+1&lt;=15,IF(AG$23&gt;='様式第４（療養者名簿）  (15日以内)'!$O43,IF(AG$23&lt;='様式第４（療養者名簿）  (15日以内)'!$W43,1,0),0),0)</f>
        <v>0</v>
      </c>
      <c r="AH43" s="238">
        <f>IF(AH$23-'様式第４（療養者名簿）  (15日以内)'!$O43+1&lt;=15,IF(AH$23&gt;='様式第４（療養者名簿）  (15日以内)'!$O43,IF(AH$23&lt;='様式第４（療養者名簿）  (15日以内)'!$W43,1,0),0),0)</f>
        <v>0</v>
      </c>
      <c r="AI43" s="238">
        <f>IF(AI$23-'様式第４（療養者名簿）  (15日以内)'!$O43+1&lt;=15,IF(AI$23&gt;='様式第４（療養者名簿）  (15日以内)'!$O43,IF(AI$23&lt;='様式第４（療養者名簿）  (15日以内)'!$W43,1,0),0),0)</f>
        <v>0</v>
      </c>
      <c r="AJ43" s="238">
        <f>IF(AJ$23-'様式第４（療養者名簿）  (15日以内)'!$O43+1&lt;=15,IF(AJ$23&gt;='様式第４（療養者名簿）  (15日以内)'!$O43,IF(AJ$23&lt;='様式第４（療養者名簿）  (15日以内)'!$W43,1,0),0),0)</f>
        <v>0</v>
      </c>
      <c r="AK43" s="238">
        <f>IF(AK$23-'様式第４（療養者名簿）  (15日以内)'!$O43+1&lt;=15,IF(AK$23&gt;='様式第４（療養者名簿）  (15日以内)'!$O43,IF(AK$23&lt;='様式第４（療養者名簿）  (15日以内)'!$W43,1,0),0),0)</f>
        <v>0</v>
      </c>
      <c r="AL43" s="238">
        <f>IF(AL$23-'様式第４（療養者名簿）  (15日以内)'!$O43+1&lt;=15,IF(AL$23&gt;='様式第４（療養者名簿）  (15日以内)'!$O43,IF(AL$23&lt;='様式第４（療養者名簿）  (15日以内)'!$W43,1,0),0),0)</f>
        <v>0</v>
      </c>
      <c r="AM43" s="238">
        <f>IF(AM$23-'様式第４（療養者名簿）  (15日以内)'!$O43+1&lt;=15,IF(AM$23&gt;='様式第４（療養者名簿）  (15日以内)'!$O43,IF(AM$23&lt;='様式第４（療養者名簿）  (15日以内)'!$W43,1,0),0),0)</f>
        <v>0</v>
      </c>
      <c r="AN43" s="238">
        <f>IF(AN$23-'様式第４（療養者名簿）  (15日以内)'!$O43+1&lt;=15,IF(AN$23&gt;='様式第４（療養者名簿）  (15日以内)'!$O43,IF(AN$23&lt;='様式第４（療養者名簿）  (15日以内)'!$W43,1,0),0),0)</f>
        <v>0</v>
      </c>
      <c r="AO43" s="238">
        <f>IF(AO$23-'様式第４（療養者名簿）  (15日以内)'!$O43+1&lt;=15,IF(AO$23&gt;='様式第４（療養者名簿）  (15日以内)'!$O43,IF(AO$23&lt;='様式第４（療養者名簿）  (15日以内)'!$W43,1,0),0),0)</f>
        <v>0</v>
      </c>
      <c r="AP43" s="238">
        <f>IF(AP$23-'様式第４（療養者名簿）  (15日以内)'!$O43+1&lt;=15,IF(AP$23&gt;='様式第４（療養者名簿）  (15日以内)'!$O43,IF(AP$23&lt;='様式第４（療養者名簿）  (15日以内)'!$W43,1,0),0),0)</f>
        <v>0</v>
      </c>
      <c r="AQ43" s="238">
        <f>IF(AQ$23-'様式第４（療養者名簿）  (15日以内)'!$O43+1&lt;=15,IF(AQ$23&gt;='様式第４（療養者名簿）  (15日以内)'!$O43,IF(AQ$23&lt;='様式第４（療養者名簿）  (15日以内)'!$W43,1,0),0),0)</f>
        <v>0</v>
      </c>
      <c r="AR43" s="238">
        <f>IF(AR$23-'様式第４（療養者名簿）  (15日以内)'!$O43+1&lt;=15,IF(AR$23&gt;='様式第４（療養者名簿）  (15日以内)'!$O43,IF(AR$23&lt;='様式第４（療養者名簿）  (15日以内)'!$W43,1,0),0),0)</f>
        <v>0</v>
      </c>
      <c r="AS43" s="238">
        <f>IF(AS$23-'様式第４（療養者名簿）  (15日以内)'!$O43+1&lt;=15,IF(AS$23&gt;='様式第４（療養者名簿）  (15日以内)'!$O43,IF(AS$23&lt;='様式第４（療養者名簿）  (15日以内)'!$W43,1,0),0),0)</f>
        <v>0</v>
      </c>
      <c r="AT43" s="238">
        <f>IF(AT$23-'様式第４（療養者名簿）  (15日以内)'!$O43+1&lt;=15,IF(AT$23&gt;='様式第４（療養者名簿）  (15日以内)'!$O43,IF(AT$23&lt;='様式第４（療養者名簿）  (15日以内)'!$W43,1,0),0),0)</f>
        <v>0</v>
      </c>
      <c r="AU43" s="238">
        <f>IF(AU$23-'様式第４（療養者名簿）  (15日以内)'!$O43+1&lt;=15,IF(AU$23&gt;='様式第４（療養者名簿）  (15日以内)'!$O43,IF(AU$23&lt;='様式第４（療養者名簿）  (15日以内)'!$W43,1,0),0),0)</f>
        <v>0</v>
      </c>
      <c r="AV43" s="238">
        <f>IF(AV$23-'様式第４（療養者名簿）  (15日以内)'!$O43+1&lt;=15,IF(AV$23&gt;='様式第４（療養者名簿）  (15日以内)'!$O43,IF(AV$23&lt;='様式第４（療養者名簿）  (15日以内)'!$W43,1,0),0),0)</f>
        <v>0</v>
      </c>
      <c r="AW43" s="238">
        <f>IF(AW$23-'様式第４（療養者名簿）  (15日以内)'!$O43+1&lt;=15,IF(AW$23&gt;='様式第４（療養者名簿）  (15日以内)'!$O43,IF(AW$23&lt;='様式第４（療養者名簿）  (15日以内)'!$W43,1,0),0),0)</f>
        <v>0</v>
      </c>
      <c r="AX43" s="238">
        <f>IF(AX$23-'様式第４（療養者名簿）  (15日以内)'!$O43+1&lt;=15,IF(AX$23&gt;='様式第４（療養者名簿）  (15日以内)'!$O43,IF(AX$23&lt;='様式第４（療養者名簿）  (15日以内)'!$W43,1,0),0),0)</f>
        <v>0</v>
      </c>
      <c r="AY43" s="238">
        <f>IF(AY$23-'様式第４（療養者名簿）  (15日以内)'!$O43+1&lt;=15,IF(AY$23&gt;='様式第４（療養者名簿）  (15日以内)'!$O43,IF(AY$23&lt;='様式第４（療養者名簿）  (15日以内)'!$W43,1,0),0),0)</f>
        <v>0</v>
      </c>
      <c r="AZ43" s="238">
        <f>IF(AZ$23-'様式第４（療養者名簿）  (15日以内)'!$O43+1&lt;=15,IF(AZ$23&gt;='様式第４（療養者名簿）  (15日以内)'!$O43,IF(AZ$23&lt;='様式第４（療養者名簿）  (15日以内)'!$W43,1,0),0),0)</f>
        <v>0</v>
      </c>
      <c r="BA43" s="238">
        <f>IF(BA$23-'様式第４（療養者名簿）  (15日以内)'!$O43+1&lt;=15,IF(BA$23&gt;='様式第４（療養者名簿）  (15日以内)'!$O43,IF(BA$23&lt;='様式第４（療養者名簿）  (15日以内)'!$W43,1,0),0),0)</f>
        <v>0</v>
      </c>
      <c r="BB43" s="238">
        <f>IF(BB$23-'様式第４（療養者名簿）  (15日以内)'!$O43+1&lt;=15,IF(BB$23&gt;='様式第４（療養者名簿）  (15日以内)'!$O43,IF(BB$23&lt;='様式第４（療養者名簿）  (15日以内)'!$W43,1,0),0),0)</f>
        <v>0</v>
      </c>
      <c r="BC43" s="238">
        <f>IF(BC$23-'様式第４（療養者名簿）  (15日以内)'!$O43+1&lt;=15,IF(BC$23&gt;='様式第４（療養者名簿）  (15日以内)'!$O43,IF(BC$23&lt;='様式第４（療養者名簿）  (15日以内)'!$W43,1,0),0),0)</f>
        <v>0</v>
      </c>
      <c r="BD43" s="238">
        <f>IF(BD$23-'様式第４（療養者名簿）  (15日以内)'!$O43+1&lt;=15,IF(BD$23&gt;='様式第４（療養者名簿）  (15日以内)'!$O43,IF(BD$23&lt;='様式第４（療養者名簿）  (15日以内)'!$W43,1,0),0),0)</f>
        <v>0</v>
      </c>
      <c r="BE43" s="238">
        <f>IF(BE$23-'様式第４（療養者名簿）  (15日以内)'!$O43+1&lt;=15,IF(BE$23&gt;='様式第４（療養者名簿）  (15日以内)'!$O43,IF(BE$23&lt;='様式第４（療養者名簿）  (15日以内)'!$W43,1,0),0),0)</f>
        <v>0</v>
      </c>
      <c r="BF43" s="238">
        <f>IF(BF$23-'様式第４（療養者名簿）  (15日以内)'!$O43+1&lt;=15,IF(BF$23&gt;='様式第４（療養者名簿）  (15日以内)'!$O43,IF(BF$23&lt;='様式第４（療養者名簿）  (15日以内)'!$W43,1,0),0),0)</f>
        <v>0</v>
      </c>
      <c r="BG43" s="238">
        <f>IF(BG$23-'様式第４（療養者名簿）  (15日以内)'!$O43+1&lt;=15,IF(BG$23&gt;='様式第４（療養者名簿）  (15日以内)'!$O43,IF(BG$23&lt;='様式第４（療養者名簿）  (15日以内)'!$W43,1,0),0),0)</f>
        <v>0</v>
      </c>
      <c r="BH43" s="238">
        <f>IF(BH$23-'様式第４（療養者名簿）  (15日以内)'!$O43+1&lt;=15,IF(BH$23&gt;='様式第４（療養者名簿）  (15日以内)'!$O43,IF(BH$23&lt;='様式第４（療養者名簿）  (15日以内)'!$W43,1,0),0),0)</f>
        <v>0</v>
      </c>
      <c r="BI43" s="238">
        <f>IF(BI$23-'様式第４（療養者名簿）  (15日以内)'!$O43+1&lt;=15,IF(BI$23&gt;='様式第４（療養者名簿）  (15日以内)'!$O43,IF(BI$23&lt;='様式第４（療養者名簿）  (15日以内)'!$W43,1,0),0),0)</f>
        <v>0</v>
      </c>
      <c r="BJ43" s="238">
        <f>IF(BJ$23-'様式第４（療養者名簿）  (15日以内)'!$O43+1&lt;=15,IF(BJ$23&gt;='様式第４（療養者名簿）  (15日以内)'!$O43,IF(BJ$23&lt;='様式第４（療養者名簿）  (15日以内)'!$W43,1,0),0),0)</f>
        <v>0</v>
      </c>
      <c r="BK43" s="238">
        <f>IF(BK$23-'様式第４（療養者名簿）  (15日以内)'!$O43+1&lt;=15,IF(BK$23&gt;='様式第４（療養者名簿）  (15日以内)'!$O43,IF(BK$23&lt;='様式第４（療養者名簿）  (15日以内)'!$W43,1,0),0),0)</f>
        <v>0</v>
      </c>
      <c r="BL43" s="238">
        <f>IF(BL$23-'様式第４（療養者名簿）  (15日以内)'!$O43+1&lt;=15,IF(BL$23&gt;='様式第４（療養者名簿）  (15日以内)'!$O43,IF(BL$23&lt;='様式第４（療養者名簿）  (15日以内)'!$W43,1,0),0),0)</f>
        <v>0</v>
      </c>
      <c r="BM43" s="238">
        <f>IF(BM$23-'様式第４（療養者名簿）  (15日以内)'!$O43+1&lt;=15,IF(BM$23&gt;='様式第４（療養者名簿）  (15日以内)'!$O43,IF(BM$23&lt;='様式第４（療養者名簿）  (15日以内)'!$W43,1,0),0),0)</f>
        <v>0</v>
      </c>
      <c r="BN43" s="238">
        <f>IF(BN$23-'様式第４（療養者名簿）  (15日以内)'!$O43+1&lt;=15,IF(BN$23&gt;='様式第４（療養者名簿）  (15日以内)'!$O43,IF(BN$23&lt;='様式第４（療養者名簿）  (15日以内)'!$W43,1,0),0),0)</f>
        <v>0</v>
      </c>
      <c r="BO43" s="238">
        <f>IF(BO$23-'様式第４（療養者名簿）  (15日以内)'!$O43+1&lt;=15,IF(BO$23&gt;='様式第４（療養者名簿）  (15日以内)'!$O43,IF(BO$23&lt;='様式第４（療養者名簿）  (15日以内)'!$W43,1,0),0),0)</f>
        <v>0</v>
      </c>
      <c r="BP43" s="238">
        <f>IF(BP$23-'様式第４（療養者名簿）  (15日以内)'!$O43+1&lt;=15,IF(BP$23&gt;='様式第４（療養者名簿）  (15日以内)'!$O43,IF(BP$23&lt;='様式第４（療養者名簿）  (15日以内)'!$W43,1,0),0),0)</f>
        <v>0</v>
      </c>
      <c r="BQ43" s="238">
        <f>IF(BQ$23-'様式第４（療養者名簿）  (15日以内)'!$O43+1&lt;=15,IF(BQ$23&gt;='様式第４（療養者名簿）  (15日以内)'!$O43,IF(BQ$23&lt;='様式第４（療養者名簿）  (15日以内)'!$W43,1,0),0),0)</f>
        <v>0</v>
      </c>
      <c r="BR43" s="238">
        <f>IF(BR$23-'様式第４（療養者名簿）  (15日以内)'!$O43+1&lt;=15,IF(BR$23&gt;='様式第４（療養者名簿）  (15日以内)'!$O43,IF(BR$23&lt;='様式第４（療養者名簿）  (15日以内)'!$W43,1,0),0),0)</f>
        <v>0</v>
      </c>
      <c r="BS43" s="238">
        <f>IF(BS$23-'様式第４（療養者名簿）  (15日以内)'!$O43+1&lt;=15,IF(BS$23&gt;='様式第４（療養者名簿）  (15日以内)'!$O43,IF(BS$23&lt;='様式第４（療養者名簿）  (15日以内)'!$W43,1,0),0),0)</f>
        <v>0</v>
      </c>
    </row>
    <row r="44" spans="1:71" s="41" customFormat="1" ht="41.95" customHeight="1">
      <c r="A44" s="240">
        <f>'様式第４（療養者名簿）  (15日以内)'!C44</f>
        <v>0</v>
      </c>
      <c r="B44" s="238">
        <f>IF(B$23-'様式第４（療養者名簿）  (15日以内)'!$O44+1&lt;=15,IF(B$23&gt;='様式第４（療養者名簿）  (15日以内)'!$O44,IF(B$23&lt;='様式第４（療養者名簿）  (15日以内)'!$W44,1,0),0),0)</f>
        <v>0</v>
      </c>
      <c r="C44" s="238">
        <f>IF(C$23-'様式第４（療養者名簿）  (15日以内)'!$O44+1&lt;=15,IF(C$23&gt;='様式第４（療養者名簿）  (15日以内)'!$O44,IF(C$23&lt;='様式第４（療養者名簿）  (15日以内)'!$W44,1,0),0),0)</f>
        <v>0</v>
      </c>
      <c r="D44" s="238">
        <f>IF(D$23-'様式第４（療養者名簿）  (15日以内)'!$O44+1&lt;=15,IF(D$23&gt;='様式第４（療養者名簿）  (15日以内)'!$O44,IF(D$23&lt;='様式第４（療養者名簿）  (15日以内)'!$W44,1,0),0),0)</f>
        <v>0</v>
      </c>
      <c r="E44" s="238">
        <f>IF(E$23-'様式第４（療養者名簿）  (15日以内)'!$O44+1&lt;=15,IF(E$23&gt;='様式第４（療養者名簿）  (15日以内)'!$O44,IF(E$23&lt;='様式第４（療養者名簿）  (15日以内)'!$W44,1,0),0),0)</f>
        <v>0</v>
      </c>
      <c r="F44" s="238">
        <f>IF(F$23-'様式第４（療養者名簿）  (15日以内)'!$O44+1&lt;=15,IF(F$23&gt;='様式第４（療養者名簿）  (15日以内)'!$O44,IF(F$23&lt;='様式第４（療養者名簿）  (15日以内)'!$W44,1,0),0),0)</f>
        <v>0</v>
      </c>
      <c r="G44" s="238">
        <f>IF(G$23-'様式第４（療養者名簿）  (15日以内)'!$O44+1&lt;=15,IF(G$23&gt;='様式第４（療養者名簿）  (15日以内)'!$O44,IF(G$23&lt;='様式第４（療養者名簿）  (15日以内)'!$W44,1,0),0),0)</f>
        <v>0</v>
      </c>
      <c r="H44" s="238">
        <f>IF(H$23-'様式第４（療養者名簿）  (15日以内)'!$O44+1&lt;=15,IF(H$23&gt;='様式第４（療養者名簿）  (15日以内)'!$O44,IF(H$23&lt;='様式第４（療養者名簿）  (15日以内)'!$W44,1,0),0),0)</f>
        <v>0</v>
      </c>
      <c r="I44" s="238">
        <f>IF(I$23-'様式第４（療養者名簿）  (15日以内)'!$O44+1&lt;=15,IF(I$23&gt;='様式第４（療養者名簿）  (15日以内)'!$O44,IF(I$23&lt;='様式第４（療養者名簿）  (15日以内)'!$W44,1,0),0),0)</f>
        <v>0</v>
      </c>
      <c r="J44" s="238">
        <f>IF(J$23-'様式第４（療養者名簿）  (15日以内)'!$O44+1&lt;=15,IF(J$23&gt;='様式第４（療養者名簿）  (15日以内)'!$O44,IF(J$23&lt;='様式第４（療養者名簿）  (15日以内)'!$W44,1,0),0),0)</f>
        <v>0</v>
      </c>
      <c r="K44" s="238">
        <f>IF(K$23-'様式第４（療養者名簿）  (15日以内)'!$O44+1&lt;=15,IF(K$23&gt;='様式第４（療養者名簿）  (15日以内)'!$O44,IF(K$23&lt;='様式第４（療養者名簿）  (15日以内)'!$W44,1,0),0),0)</f>
        <v>0</v>
      </c>
      <c r="L44" s="238">
        <f>IF(L$23-'様式第４（療養者名簿）  (15日以内)'!$O44+1&lt;=15,IF(L$23&gt;='様式第４（療養者名簿）  (15日以内)'!$O44,IF(L$23&lt;='様式第４（療養者名簿）  (15日以内)'!$W44,1,0),0),0)</f>
        <v>0</v>
      </c>
      <c r="M44" s="238">
        <f>IF(M$23-'様式第４（療養者名簿）  (15日以内)'!$O44+1&lt;=15,IF(M$23&gt;='様式第４（療養者名簿）  (15日以内)'!$O44,IF(M$23&lt;='様式第４（療養者名簿）  (15日以内)'!$W44,1,0),0),0)</f>
        <v>0</v>
      </c>
      <c r="N44" s="238">
        <f>IF(N$23-'様式第４（療養者名簿）  (15日以内)'!$O44+1&lt;=15,IF(N$23&gt;='様式第４（療養者名簿）  (15日以内)'!$O44,IF(N$23&lt;='様式第４（療養者名簿）  (15日以内)'!$W44,1,0),0),0)</f>
        <v>0</v>
      </c>
      <c r="O44" s="238">
        <f>IF(O$23-'様式第４（療養者名簿）  (15日以内)'!$O44+1&lt;=15,IF(O$23&gt;='様式第４（療養者名簿）  (15日以内)'!$O44,IF(O$23&lt;='様式第４（療養者名簿）  (15日以内)'!$W44,1,0),0),0)</f>
        <v>0</v>
      </c>
      <c r="P44" s="238">
        <f>IF(P$23-'様式第４（療養者名簿）  (15日以内)'!$O44+1&lt;=15,IF(P$23&gt;='様式第４（療養者名簿）  (15日以内)'!$O44,IF(P$23&lt;='様式第４（療養者名簿）  (15日以内)'!$W44,1,0),0),0)</f>
        <v>0</v>
      </c>
      <c r="Q44" s="238">
        <f>IF(Q$23-'様式第４（療養者名簿）  (15日以内)'!$O44+1&lt;=15,IF(Q$23&gt;='様式第４（療養者名簿）  (15日以内)'!$O44,IF(Q$23&lt;='様式第４（療養者名簿）  (15日以内)'!$W44,1,0),0),0)</f>
        <v>0</v>
      </c>
      <c r="R44" s="238">
        <f>IF(R$23-'様式第４（療養者名簿）  (15日以内)'!$O44+1&lt;=15,IF(R$23&gt;='様式第４（療養者名簿）  (15日以内)'!$O44,IF(R$23&lt;='様式第４（療養者名簿）  (15日以内)'!$W44,1,0),0),0)</f>
        <v>0</v>
      </c>
      <c r="S44" s="238">
        <f>IF(S$23-'様式第４（療養者名簿）  (15日以内)'!$O44+1&lt;=15,IF(S$23&gt;='様式第４（療養者名簿）  (15日以内)'!$O44,IF(S$23&lt;='様式第４（療養者名簿）  (15日以内)'!$W44,1,0),0),0)</f>
        <v>0</v>
      </c>
      <c r="T44" s="238">
        <f>IF(T$23-'様式第４（療養者名簿）  (15日以内)'!$O44+1&lt;=15,IF(T$23&gt;='様式第４（療養者名簿）  (15日以内)'!$O44,IF(T$23&lt;='様式第４（療養者名簿）  (15日以内)'!$W44,1,0),0),0)</f>
        <v>0</v>
      </c>
      <c r="U44" s="238">
        <f>IF(U$23-'様式第４（療養者名簿）  (15日以内)'!$O44+1&lt;=15,IF(U$23&gt;='様式第４（療養者名簿）  (15日以内)'!$O44,IF(U$23&lt;='様式第４（療養者名簿）  (15日以内)'!$W44,1,0),0),0)</f>
        <v>0</v>
      </c>
      <c r="V44" s="238">
        <f>IF(V$23-'様式第４（療養者名簿）  (15日以内)'!$O44+1&lt;=15,IF(V$23&gt;='様式第４（療養者名簿）  (15日以内)'!$O44,IF(V$23&lt;='様式第４（療養者名簿）  (15日以内)'!$W44,1,0),0),0)</f>
        <v>0</v>
      </c>
      <c r="W44" s="238">
        <f>IF(W$23-'様式第４（療養者名簿）  (15日以内)'!$O44+1&lt;=15,IF(W$23&gt;='様式第４（療養者名簿）  (15日以内)'!$O44,IF(W$23&lt;='様式第４（療養者名簿）  (15日以内)'!$W44,1,0),0),0)</f>
        <v>0</v>
      </c>
      <c r="X44" s="238">
        <f>IF(X$23-'様式第４（療養者名簿）  (15日以内)'!$O44+1&lt;=15,IF(X$23&gt;='様式第４（療養者名簿）  (15日以内)'!$O44,IF(X$23&lt;='様式第４（療養者名簿）  (15日以内)'!$W44,1,0),0),0)</f>
        <v>0</v>
      </c>
      <c r="Y44" s="238">
        <f>IF(Y$23-'様式第４（療養者名簿）  (15日以内)'!$O44+1&lt;=15,IF(Y$23&gt;='様式第４（療養者名簿）  (15日以内)'!$O44,IF(Y$23&lt;='様式第４（療養者名簿）  (15日以内)'!$W44,1,0),0),0)</f>
        <v>0</v>
      </c>
      <c r="Z44" s="238">
        <f>IF(Z$23-'様式第４（療養者名簿）  (15日以内)'!$O44+1&lt;=15,IF(Z$23&gt;='様式第４（療養者名簿）  (15日以内)'!$O44,IF(Z$23&lt;='様式第４（療養者名簿）  (15日以内)'!$W44,1,0),0),0)</f>
        <v>0</v>
      </c>
      <c r="AA44" s="238">
        <f>IF(AA$23-'様式第４（療養者名簿）  (15日以内)'!$O44+1&lt;=15,IF(AA$23&gt;='様式第４（療養者名簿）  (15日以内)'!$O44,IF(AA$23&lt;='様式第４（療養者名簿）  (15日以内)'!$W44,1,0),0),0)</f>
        <v>0</v>
      </c>
      <c r="AB44" s="238">
        <f>IF(AB$23-'様式第４（療養者名簿）  (15日以内)'!$O44+1&lt;=15,IF(AB$23&gt;='様式第４（療養者名簿）  (15日以内)'!$O44,IF(AB$23&lt;='様式第４（療養者名簿）  (15日以内)'!$W44,1,0),0),0)</f>
        <v>0</v>
      </c>
      <c r="AC44" s="238">
        <f>IF(AC$23-'様式第４（療養者名簿）  (15日以内)'!$O44+1&lt;=15,IF(AC$23&gt;='様式第４（療養者名簿）  (15日以内)'!$O44,IF(AC$23&lt;='様式第４（療養者名簿）  (15日以内)'!$W44,1,0),0),0)</f>
        <v>0</v>
      </c>
      <c r="AD44" s="238">
        <f>IF(AD$23-'様式第４（療養者名簿）  (15日以内)'!$O44+1&lt;=15,IF(AD$23&gt;='様式第４（療養者名簿）  (15日以内)'!$O44,IF(AD$23&lt;='様式第４（療養者名簿）  (15日以内)'!$W44,1,0),0),0)</f>
        <v>0</v>
      </c>
      <c r="AE44" s="238">
        <f>IF(AE$23-'様式第４（療養者名簿）  (15日以内)'!$O44+1&lt;=15,IF(AE$23&gt;='様式第４（療養者名簿）  (15日以内)'!$O44,IF(AE$23&lt;='様式第４（療養者名簿）  (15日以内)'!$W44,1,0),0),0)</f>
        <v>0</v>
      </c>
      <c r="AF44" s="238">
        <f>IF(AF$23-'様式第４（療養者名簿）  (15日以内)'!$O44+1&lt;=15,IF(AF$23&gt;='様式第４（療養者名簿）  (15日以内)'!$O44,IF(AF$23&lt;='様式第４（療養者名簿）  (15日以内)'!$W44,1,0),0),0)</f>
        <v>0</v>
      </c>
      <c r="AG44" s="238">
        <f>IF(AG$23-'様式第４（療養者名簿）  (15日以内)'!$O44+1&lt;=15,IF(AG$23&gt;='様式第４（療養者名簿）  (15日以内)'!$O44,IF(AG$23&lt;='様式第４（療養者名簿）  (15日以内)'!$W44,1,0),0),0)</f>
        <v>0</v>
      </c>
      <c r="AH44" s="238">
        <f>IF(AH$23-'様式第４（療養者名簿）  (15日以内)'!$O44+1&lt;=15,IF(AH$23&gt;='様式第４（療養者名簿）  (15日以内)'!$O44,IF(AH$23&lt;='様式第４（療養者名簿）  (15日以内)'!$W44,1,0),0),0)</f>
        <v>0</v>
      </c>
      <c r="AI44" s="238">
        <f>IF(AI$23-'様式第４（療養者名簿）  (15日以内)'!$O44+1&lt;=15,IF(AI$23&gt;='様式第４（療養者名簿）  (15日以内)'!$O44,IF(AI$23&lt;='様式第４（療養者名簿）  (15日以内)'!$W44,1,0),0),0)</f>
        <v>0</v>
      </c>
      <c r="AJ44" s="238">
        <f>IF(AJ$23-'様式第４（療養者名簿）  (15日以内)'!$O44+1&lt;=15,IF(AJ$23&gt;='様式第４（療養者名簿）  (15日以内)'!$O44,IF(AJ$23&lt;='様式第４（療養者名簿）  (15日以内)'!$W44,1,0),0),0)</f>
        <v>0</v>
      </c>
      <c r="AK44" s="238">
        <f>IF(AK$23-'様式第４（療養者名簿）  (15日以内)'!$O44+1&lt;=15,IF(AK$23&gt;='様式第４（療養者名簿）  (15日以内)'!$O44,IF(AK$23&lt;='様式第４（療養者名簿）  (15日以内)'!$W44,1,0),0),0)</f>
        <v>0</v>
      </c>
      <c r="AL44" s="238">
        <f>IF(AL$23-'様式第４（療養者名簿）  (15日以内)'!$O44+1&lt;=15,IF(AL$23&gt;='様式第４（療養者名簿）  (15日以内)'!$O44,IF(AL$23&lt;='様式第４（療養者名簿）  (15日以内)'!$W44,1,0),0),0)</f>
        <v>0</v>
      </c>
      <c r="AM44" s="238">
        <f>IF(AM$23-'様式第４（療養者名簿）  (15日以内)'!$O44+1&lt;=15,IF(AM$23&gt;='様式第４（療養者名簿）  (15日以内)'!$O44,IF(AM$23&lt;='様式第４（療養者名簿）  (15日以内)'!$W44,1,0),0),0)</f>
        <v>0</v>
      </c>
      <c r="AN44" s="238">
        <f>IF(AN$23-'様式第４（療養者名簿）  (15日以内)'!$O44+1&lt;=15,IF(AN$23&gt;='様式第４（療養者名簿）  (15日以内)'!$O44,IF(AN$23&lt;='様式第４（療養者名簿）  (15日以内)'!$W44,1,0),0),0)</f>
        <v>0</v>
      </c>
      <c r="AO44" s="238">
        <f>IF(AO$23-'様式第４（療養者名簿）  (15日以内)'!$O44+1&lt;=15,IF(AO$23&gt;='様式第４（療養者名簿）  (15日以内)'!$O44,IF(AO$23&lt;='様式第４（療養者名簿）  (15日以内)'!$W44,1,0),0),0)</f>
        <v>0</v>
      </c>
      <c r="AP44" s="238">
        <f>IF(AP$23-'様式第４（療養者名簿）  (15日以内)'!$O44+1&lt;=15,IF(AP$23&gt;='様式第４（療養者名簿）  (15日以内)'!$O44,IF(AP$23&lt;='様式第４（療養者名簿）  (15日以内)'!$W44,1,0),0),0)</f>
        <v>0</v>
      </c>
      <c r="AQ44" s="238">
        <f>IF(AQ$23-'様式第４（療養者名簿）  (15日以内)'!$O44+1&lt;=15,IF(AQ$23&gt;='様式第４（療養者名簿）  (15日以内)'!$O44,IF(AQ$23&lt;='様式第４（療養者名簿）  (15日以内)'!$W44,1,0),0),0)</f>
        <v>0</v>
      </c>
      <c r="AR44" s="238">
        <f>IF(AR$23-'様式第４（療養者名簿）  (15日以内)'!$O44+1&lt;=15,IF(AR$23&gt;='様式第４（療養者名簿）  (15日以内)'!$O44,IF(AR$23&lt;='様式第４（療養者名簿）  (15日以内)'!$W44,1,0),0),0)</f>
        <v>0</v>
      </c>
      <c r="AS44" s="238">
        <f>IF(AS$23-'様式第４（療養者名簿）  (15日以内)'!$O44+1&lt;=15,IF(AS$23&gt;='様式第４（療養者名簿）  (15日以内)'!$O44,IF(AS$23&lt;='様式第４（療養者名簿）  (15日以内)'!$W44,1,0),0),0)</f>
        <v>0</v>
      </c>
      <c r="AT44" s="238">
        <f>IF(AT$23-'様式第４（療養者名簿）  (15日以内)'!$O44+1&lt;=15,IF(AT$23&gt;='様式第４（療養者名簿）  (15日以内)'!$O44,IF(AT$23&lt;='様式第４（療養者名簿）  (15日以内)'!$W44,1,0),0),0)</f>
        <v>0</v>
      </c>
      <c r="AU44" s="238">
        <f>IF(AU$23-'様式第４（療養者名簿）  (15日以内)'!$O44+1&lt;=15,IF(AU$23&gt;='様式第４（療養者名簿）  (15日以内)'!$O44,IF(AU$23&lt;='様式第４（療養者名簿）  (15日以内)'!$W44,1,0),0),0)</f>
        <v>0</v>
      </c>
      <c r="AV44" s="238">
        <f>IF(AV$23-'様式第４（療養者名簿）  (15日以内)'!$O44+1&lt;=15,IF(AV$23&gt;='様式第４（療養者名簿）  (15日以内)'!$O44,IF(AV$23&lt;='様式第４（療養者名簿）  (15日以内)'!$W44,1,0),0),0)</f>
        <v>0</v>
      </c>
      <c r="AW44" s="238">
        <f>IF(AW$23-'様式第４（療養者名簿）  (15日以内)'!$O44+1&lt;=15,IF(AW$23&gt;='様式第４（療養者名簿）  (15日以内)'!$O44,IF(AW$23&lt;='様式第４（療養者名簿）  (15日以内)'!$W44,1,0),0),0)</f>
        <v>0</v>
      </c>
      <c r="AX44" s="238">
        <f>IF(AX$23-'様式第４（療養者名簿）  (15日以内)'!$O44+1&lt;=15,IF(AX$23&gt;='様式第４（療養者名簿）  (15日以内)'!$O44,IF(AX$23&lt;='様式第４（療養者名簿）  (15日以内)'!$W44,1,0),0),0)</f>
        <v>0</v>
      </c>
      <c r="AY44" s="238">
        <f>IF(AY$23-'様式第４（療養者名簿）  (15日以内)'!$O44+1&lt;=15,IF(AY$23&gt;='様式第４（療養者名簿）  (15日以内)'!$O44,IF(AY$23&lt;='様式第４（療養者名簿）  (15日以内)'!$W44,1,0),0),0)</f>
        <v>0</v>
      </c>
      <c r="AZ44" s="238">
        <f>IF(AZ$23-'様式第４（療養者名簿）  (15日以内)'!$O44+1&lt;=15,IF(AZ$23&gt;='様式第４（療養者名簿）  (15日以内)'!$O44,IF(AZ$23&lt;='様式第４（療養者名簿）  (15日以内)'!$W44,1,0),0),0)</f>
        <v>0</v>
      </c>
      <c r="BA44" s="238">
        <f>IF(BA$23-'様式第４（療養者名簿）  (15日以内)'!$O44+1&lt;=15,IF(BA$23&gt;='様式第４（療養者名簿）  (15日以内)'!$O44,IF(BA$23&lt;='様式第４（療養者名簿）  (15日以内)'!$W44,1,0),0),0)</f>
        <v>0</v>
      </c>
      <c r="BB44" s="238">
        <f>IF(BB$23-'様式第４（療養者名簿）  (15日以内)'!$O44+1&lt;=15,IF(BB$23&gt;='様式第４（療養者名簿）  (15日以内)'!$O44,IF(BB$23&lt;='様式第４（療養者名簿）  (15日以内)'!$W44,1,0),0),0)</f>
        <v>0</v>
      </c>
      <c r="BC44" s="238">
        <f>IF(BC$23-'様式第４（療養者名簿）  (15日以内)'!$O44+1&lt;=15,IF(BC$23&gt;='様式第４（療養者名簿）  (15日以内)'!$O44,IF(BC$23&lt;='様式第４（療養者名簿）  (15日以内)'!$W44,1,0),0),0)</f>
        <v>0</v>
      </c>
      <c r="BD44" s="238">
        <f>IF(BD$23-'様式第４（療養者名簿）  (15日以内)'!$O44+1&lt;=15,IF(BD$23&gt;='様式第４（療養者名簿）  (15日以内)'!$O44,IF(BD$23&lt;='様式第４（療養者名簿）  (15日以内)'!$W44,1,0),0),0)</f>
        <v>0</v>
      </c>
      <c r="BE44" s="238">
        <f>IF(BE$23-'様式第４（療養者名簿）  (15日以内)'!$O44+1&lt;=15,IF(BE$23&gt;='様式第４（療養者名簿）  (15日以内)'!$O44,IF(BE$23&lt;='様式第４（療養者名簿）  (15日以内)'!$W44,1,0),0),0)</f>
        <v>0</v>
      </c>
      <c r="BF44" s="238">
        <f>IF(BF$23-'様式第４（療養者名簿）  (15日以内)'!$O44+1&lt;=15,IF(BF$23&gt;='様式第４（療養者名簿）  (15日以内)'!$O44,IF(BF$23&lt;='様式第４（療養者名簿）  (15日以内)'!$W44,1,0),0),0)</f>
        <v>0</v>
      </c>
      <c r="BG44" s="238">
        <f>IF(BG$23-'様式第４（療養者名簿）  (15日以内)'!$O44+1&lt;=15,IF(BG$23&gt;='様式第４（療養者名簿）  (15日以内)'!$O44,IF(BG$23&lt;='様式第４（療養者名簿）  (15日以内)'!$W44,1,0),0),0)</f>
        <v>0</v>
      </c>
      <c r="BH44" s="238">
        <f>IF(BH$23-'様式第４（療養者名簿）  (15日以内)'!$O44+1&lt;=15,IF(BH$23&gt;='様式第４（療養者名簿）  (15日以内)'!$O44,IF(BH$23&lt;='様式第４（療養者名簿）  (15日以内)'!$W44,1,0),0),0)</f>
        <v>0</v>
      </c>
      <c r="BI44" s="238">
        <f>IF(BI$23-'様式第４（療養者名簿）  (15日以内)'!$O44+1&lt;=15,IF(BI$23&gt;='様式第４（療養者名簿）  (15日以内)'!$O44,IF(BI$23&lt;='様式第４（療養者名簿）  (15日以内)'!$W44,1,0),0),0)</f>
        <v>0</v>
      </c>
      <c r="BJ44" s="238">
        <f>IF(BJ$23-'様式第４（療養者名簿）  (15日以内)'!$O44+1&lt;=15,IF(BJ$23&gt;='様式第４（療養者名簿）  (15日以内)'!$O44,IF(BJ$23&lt;='様式第４（療養者名簿）  (15日以内)'!$W44,1,0),0),0)</f>
        <v>0</v>
      </c>
      <c r="BK44" s="238">
        <f>IF(BK$23-'様式第４（療養者名簿）  (15日以内)'!$O44+1&lt;=15,IF(BK$23&gt;='様式第４（療養者名簿）  (15日以内)'!$O44,IF(BK$23&lt;='様式第４（療養者名簿）  (15日以内)'!$W44,1,0),0),0)</f>
        <v>0</v>
      </c>
      <c r="BL44" s="238">
        <f>IF(BL$23-'様式第４（療養者名簿）  (15日以内)'!$O44+1&lt;=15,IF(BL$23&gt;='様式第４（療養者名簿）  (15日以内)'!$O44,IF(BL$23&lt;='様式第４（療養者名簿）  (15日以内)'!$W44,1,0),0),0)</f>
        <v>0</v>
      </c>
      <c r="BM44" s="238">
        <f>IF(BM$23-'様式第４（療養者名簿）  (15日以内)'!$O44+1&lt;=15,IF(BM$23&gt;='様式第４（療養者名簿）  (15日以内)'!$O44,IF(BM$23&lt;='様式第４（療養者名簿）  (15日以内)'!$W44,1,0),0),0)</f>
        <v>0</v>
      </c>
      <c r="BN44" s="238">
        <f>IF(BN$23-'様式第４（療養者名簿）  (15日以内)'!$O44+1&lt;=15,IF(BN$23&gt;='様式第４（療養者名簿）  (15日以内)'!$O44,IF(BN$23&lt;='様式第４（療養者名簿）  (15日以内)'!$W44,1,0),0),0)</f>
        <v>0</v>
      </c>
      <c r="BO44" s="238">
        <f>IF(BO$23-'様式第４（療養者名簿）  (15日以内)'!$O44+1&lt;=15,IF(BO$23&gt;='様式第４（療養者名簿）  (15日以内)'!$O44,IF(BO$23&lt;='様式第４（療養者名簿）  (15日以内)'!$W44,1,0),0),0)</f>
        <v>0</v>
      </c>
      <c r="BP44" s="238">
        <f>IF(BP$23-'様式第４（療養者名簿）  (15日以内)'!$O44+1&lt;=15,IF(BP$23&gt;='様式第４（療養者名簿）  (15日以内)'!$O44,IF(BP$23&lt;='様式第４（療養者名簿）  (15日以内)'!$W44,1,0),0),0)</f>
        <v>0</v>
      </c>
      <c r="BQ44" s="238">
        <f>IF(BQ$23-'様式第４（療養者名簿）  (15日以内)'!$O44+1&lt;=15,IF(BQ$23&gt;='様式第４（療養者名簿）  (15日以内)'!$O44,IF(BQ$23&lt;='様式第４（療養者名簿）  (15日以内)'!$W44,1,0),0),0)</f>
        <v>0</v>
      </c>
      <c r="BR44" s="238">
        <f>IF(BR$23-'様式第４（療養者名簿）  (15日以内)'!$O44+1&lt;=15,IF(BR$23&gt;='様式第４（療養者名簿）  (15日以内)'!$O44,IF(BR$23&lt;='様式第４（療養者名簿）  (15日以内)'!$W44,1,0),0),0)</f>
        <v>0</v>
      </c>
      <c r="BS44" s="238">
        <f>IF(BS$23-'様式第４（療養者名簿）  (15日以内)'!$O44+1&lt;=15,IF(BS$23&gt;='様式第４（療養者名簿）  (15日以内)'!$O44,IF(BS$23&lt;='様式第４（療養者名簿）  (15日以内)'!$W44,1,0),0),0)</f>
        <v>0</v>
      </c>
    </row>
    <row r="45" spans="1:71" s="41" customFormat="1" ht="41.95" customHeight="1">
      <c r="A45" s="240">
        <f>'様式第４（療養者名簿）  (15日以内)'!C45</f>
        <v>0</v>
      </c>
      <c r="B45" s="238">
        <f>IF(B$23-'様式第４（療養者名簿）  (15日以内)'!$O45+1&lt;=15,IF(B$23&gt;='様式第４（療養者名簿）  (15日以内)'!$O45,IF(B$23&lt;='様式第４（療養者名簿）  (15日以内)'!$W45,1,0),0),0)</f>
        <v>0</v>
      </c>
      <c r="C45" s="238">
        <f>IF(C$23-'様式第４（療養者名簿）  (15日以内)'!$O45+1&lt;=15,IF(C$23&gt;='様式第４（療養者名簿）  (15日以内)'!$O45,IF(C$23&lt;='様式第４（療養者名簿）  (15日以内)'!$W45,1,0),0),0)</f>
        <v>0</v>
      </c>
      <c r="D45" s="238">
        <f>IF(D$23-'様式第４（療養者名簿）  (15日以内)'!$O45+1&lt;=15,IF(D$23&gt;='様式第４（療養者名簿）  (15日以内)'!$O45,IF(D$23&lt;='様式第４（療養者名簿）  (15日以内)'!$W45,1,0),0),0)</f>
        <v>0</v>
      </c>
      <c r="E45" s="238">
        <f>IF(E$23-'様式第４（療養者名簿）  (15日以内)'!$O45+1&lt;=15,IF(E$23&gt;='様式第４（療養者名簿）  (15日以内)'!$O45,IF(E$23&lt;='様式第４（療養者名簿）  (15日以内)'!$W45,1,0),0),0)</f>
        <v>0</v>
      </c>
      <c r="F45" s="238">
        <f>IF(F$23-'様式第４（療養者名簿）  (15日以内)'!$O45+1&lt;=15,IF(F$23&gt;='様式第４（療養者名簿）  (15日以内)'!$O45,IF(F$23&lt;='様式第４（療養者名簿）  (15日以内)'!$W45,1,0),0),0)</f>
        <v>0</v>
      </c>
      <c r="G45" s="238">
        <f>IF(G$23-'様式第４（療養者名簿）  (15日以内)'!$O45+1&lt;=15,IF(G$23&gt;='様式第４（療養者名簿）  (15日以内)'!$O45,IF(G$23&lt;='様式第４（療養者名簿）  (15日以内)'!$W45,1,0),0),0)</f>
        <v>0</v>
      </c>
      <c r="H45" s="238">
        <f>IF(H$23-'様式第４（療養者名簿）  (15日以内)'!$O45+1&lt;=15,IF(H$23&gt;='様式第４（療養者名簿）  (15日以内)'!$O45,IF(H$23&lt;='様式第４（療養者名簿）  (15日以内)'!$W45,1,0),0),0)</f>
        <v>0</v>
      </c>
      <c r="I45" s="238">
        <f>IF(I$23-'様式第４（療養者名簿）  (15日以内)'!$O45+1&lt;=15,IF(I$23&gt;='様式第４（療養者名簿）  (15日以内)'!$O45,IF(I$23&lt;='様式第４（療養者名簿）  (15日以内)'!$W45,1,0),0),0)</f>
        <v>0</v>
      </c>
      <c r="J45" s="238">
        <f>IF(J$23-'様式第４（療養者名簿）  (15日以内)'!$O45+1&lt;=15,IF(J$23&gt;='様式第４（療養者名簿）  (15日以内)'!$O45,IF(J$23&lt;='様式第４（療養者名簿）  (15日以内)'!$W45,1,0),0),0)</f>
        <v>0</v>
      </c>
      <c r="K45" s="238">
        <f>IF(K$23-'様式第４（療養者名簿）  (15日以内)'!$O45+1&lt;=15,IF(K$23&gt;='様式第４（療養者名簿）  (15日以内)'!$O45,IF(K$23&lt;='様式第４（療養者名簿）  (15日以内)'!$W45,1,0),0),0)</f>
        <v>0</v>
      </c>
      <c r="L45" s="238">
        <f>IF(L$23-'様式第４（療養者名簿）  (15日以内)'!$O45+1&lt;=15,IF(L$23&gt;='様式第４（療養者名簿）  (15日以内)'!$O45,IF(L$23&lt;='様式第４（療養者名簿）  (15日以内)'!$W45,1,0),0),0)</f>
        <v>0</v>
      </c>
      <c r="M45" s="238">
        <f>IF(M$23-'様式第４（療養者名簿）  (15日以内)'!$O45+1&lt;=15,IF(M$23&gt;='様式第４（療養者名簿）  (15日以内)'!$O45,IF(M$23&lt;='様式第４（療養者名簿）  (15日以内)'!$W45,1,0),0),0)</f>
        <v>0</v>
      </c>
      <c r="N45" s="238">
        <f>IF(N$23-'様式第４（療養者名簿）  (15日以内)'!$O45+1&lt;=15,IF(N$23&gt;='様式第４（療養者名簿）  (15日以内)'!$O45,IF(N$23&lt;='様式第４（療養者名簿）  (15日以内)'!$W45,1,0),0),0)</f>
        <v>0</v>
      </c>
      <c r="O45" s="238">
        <f>IF(O$23-'様式第４（療養者名簿）  (15日以内)'!$O45+1&lt;=15,IF(O$23&gt;='様式第４（療養者名簿）  (15日以内)'!$O45,IF(O$23&lt;='様式第４（療養者名簿）  (15日以内)'!$W45,1,0),0),0)</f>
        <v>0</v>
      </c>
      <c r="P45" s="238">
        <f>IF(P$23-'様式第４（療養者名簿）  (15日以内)'!$O45+1&lt;=15,IF(P$23&gt;='様式第４（療養者名簿）  (15日以内)'!$O45,IF(P$23&lt;='様式第４（療養者名簿）  (15日以内)'!$W45,1,0),0),0)</f>
        <v>0</v>
      </c>
      <c r="Q45" s="238">
        <f>IF(Q$23-'様式第４（療養者名簿）  (15日以内)'!$O45+1&lt;=15,IF(Q$23&gt;='様式第４（療養者名簿）  (15日以内)'!$O45,IF(Q$23&lt;='様式第４（療養者名簿）  (15日以内)'!$W45,1,0),0),0)</f>
        <v>0</v>
      </c>
      <c r="R45" s="238">
        <f>IF(R$23-'様式第４（療養者名簿）  (15日以内)'!$O45+1&lt;=15,IF(R$23&gt;='様式第４（療養者名簿）  (15日以内)'!$O45,IF(R$23&lt;='様式第４（療養者名簿）  (15日以内)'!$W45,1,0),0),0)</f>
        <v>0</v>
      </c>
      <c r="S45" s="238">
        <f>IF(S$23-'様式第４（療養者名簿）  (15日以内)'!$O45+1&lt;=15,IF(S$23&gt;='様式第４（療養者名簿）  (15日以内)'!$O45,IF(S$23&lt;='様式第４（療養者名簿）  (15日以内)'!$W45,1,0),0),0)</f>
        <v>0</v>
      </c>
      <c r="T45" s="238">
        <f>IF(T$23-'様式第４（療養者名簿）  (15日以内)'!$O45+1&lt;=15,IF(T$23&gt;='様式第４（療養者名簿）  (15日以内)'!$O45,IF(T$23&lt;='様式第４（療養者名簿）  (15日以内)'!$W45,1,0),0),0)</f>
        <v>0</v>
      </c>
      <c r="U45" s="238">
        <f>IF(U$23-'様式第４（療養者名簿）  (15日以内)'!$O45+1&lt;=15,IF(U$23&gt;='様式第４（療養者名簿）  (15日以内)'!$O45,IF(U$23&lt;='様式第４（療養者名簿）  (15日以内)'!$W45,1,0),0),0)</f>
        <v>0</v>
      </c>
      <c r="V45" s="238">
        <f>IF(V$23-'様式第４（療養者名簿）  (15日以内)'!$O45+1&lt;=15,IF(V$23&gt;='様式第４（療養者名簿）  (15日以内)'!$O45,IF(V$23&lt;='様式第４（療養者名簿）  (15日以内)'!$W45,1,0),0),0)</f>
        <v>0</v>
      </c>
      <c r="W45" s="238">
        <f>IF(W$23-'様式第４（療養者名簿）  (15日以内)'!$O45+1&lt;=15,IF(W$23&gt;='様式第４（療養者名簿）  (15日以内)'!$O45,IF(W$23&lt;='様式第４（療養者名簿）  (15日以内)'!$W45,1,0),0),0)</f>
        <v>0</v>
      </c>
      <c r="X45" s="238">
        <f>IF(X$23-'様式第４（療養者名簿）  (15日以内)'!$O45+1&lt;=15,IF(X$23&gt;='様式第４（療養者名簿）  (15日以内)'!$O45,IF(X$23&lt;='様式第４（療養者名簿）  (15日以内)'!$W45,1,0),0),0)</f>
        <v>0</v>
      </c>
      <c r="Y45" s="238">
        <f>IF(Y$23-'様式第４（療養者名簿）  (15日以内)'!$O45+1&lt;=15,IF(Y$23&gt;='様式第４（療養者名簿）  (15日以内)'!$O45,IF(Y$23&lt;='様式第４（療養者名簿）  (15日以内)'!$W45,1,0),0),0)</f>
        <v>0</v>
      </c>
      <c r="Z45" s="238">
        <f>IF(Z$23-'様式第４（療養者名簿）  (15日以内)'!$O45+1&lt;=15,IF(Z$23&gt;='様式第４（療養者名簿）  (15日以内)'!$O45,IF(Z$23&lt;='様式第４（療養者名簿）  (15日以内)'!$W45,1,0),0),0)</f>
        <v>0</v>
      </c>
      <c r="AA45" s="238">
        <f>IF(AA$23-'様式第４（療養者名簿）  (15日以内)'!$O45+1&lt;=15,IF(AA$23&gt;='様式第４（療養者名簿）  (15日以内)'!$O45,IF(AA$23&lt;='様式第４（療養者名簿）  (15日以内)'!$W45,1,0),0),0)</f>
        <v>0</v>
      </c>
      <c r="AB45" s="238">
        <f>IF(AB$23-'様式第４（療養者名簿）  (15日以内)'!$O45+1&lt;=15,IF(AB$23&gt;='様式第４（療養者名簿）  (15日以内)'!$O45,IF(AB$23&lt;='様式第４（療養者名簿）  (15日以内)'!$W45,1,0),0),0)</f>
        <v>0</v>
      </c>
      <c r="AC45" s="238">
        <f>IF(AC$23-'様式第４（療養者名簿）  (15日以内)'!$O45+1&lt;=15,IF(AC$23&gt;='様式第４（療養者名簿）  (15日以内)'!$O45,IF(AC$23&lt;='様式第４（療養者名簿）  (15日以内)'!$W45,1,0),0),0)</f>
        <v>0</v>
      </c>
      <c r="AD45" s="238">
        <f>IF(AD$23-'様式第４（療養者名簿）  (15日以内)'!$O45+1&lt;=15,IF(AD$23&gt;='様式第４（療養者名簿）  (15日以内)'!$O45,IF(AD$23&lt;='様式第４（療養者名簿）  (15日以内)'!$W45,1,0),0),0)</f>
        <v>0</v>
      </c>
      <c r="AE45" s="238">
        <f>IF(AE$23-'様式第４（療養者名簿）  (15日以内)'!$O45+1&lt;=15,IF(AE$23&gt;='様式第４（療養者名簿）  (15日以内)'!$O45,IF(AE$23&lt;='様式第４（療養者名簿）  (15日以内)'!$W45,1,0),0),0)</f>
        <v>0</v>
      </c>
      <c r="AF45" s="238">
        <f>IF(AF$23-'様式第４（療養者名簿）  (15日以内)'!$O45+1&lt;=15,IF(AF$23&gt;='様式第４（療養者名簿）  (15日以内)'!$O45,IF(AF$23&lt;='様式第４（療養者名簿）  (15日以内)'!$W45,1,0),0),0)</f>
        <v>0</v>
      </c>
      <c r="AG45" s="238">
        <f>IF(AG$23-'様式第４（療養者名簿）  (15日以内)'!$O45+1&lt;=15,IF(AG$23&gt;='様式第４（療養者名簿）  (15日以内)'!$O45,IF(AG$23&lt;='様式第４（療養者名簿）  (15日以内)'!$W45,1,0),0),0)</f>
        <v>0</v>
      </c>
      <c r="AH45" s="238">
        <f>IF(AH$23-'様式第４（療養者名簿）  (15日以内)'!$O45+1&lt;=15,IF(AH$23&gt;='様式第４（療養者名簿）  (15日以内)'!$O45,IF(AH$23&lt;='様式第４（療養者名簿）  (15日以内)'!$W45,1,0),0),0)</f>
        <v>0</v>
      </c>
      <c r="AI45" s="238">
        <f>IF(AI$23-'様式第４（療養者名簿）  (15日以内)'!$O45+1&lt;=15,IF(AI$23&gt;='様式第４（療養者名簿）  (15日以内)'!$O45,IF(AI$23&lt;='様式第４（療養者名簿）  (15日以内)'!$W45,1,0),0),0)</f>
        <v>0</v>
      </c>
      <c r="AJ45" s="238">
        <f>IF(AJ$23-'様式第４（療養者名簿）  (15日以内)'!$O45+1&lt;=15,IF(AJ$23&gt;='様式第４（療養者名簿）  (15日以内)'!$O45,IF(AJ$23&lt;='様式第４（療養者名簿）  (15日以内)'!$W45,1,0),0),0)</f>
        <v>0</v>
      </c>
      <c r="AK45" s="238">
        <f>IF(AK$23-'様式第４（療養者名簿）  (15日以内)'!$O45+1&lt;=15,IF(AK$23&gt;='様式第４（療養者名簿）  (15日以内)'!$O45,IF(AK$23&lt;='様式第４（療養者名簿）  (15日以内)'!$W45,1,0),0),0)</f>
        <v>0</v>
      </c>
      <c r="AL45" s="238">
        <f>IF(AL$23-'様式第４（療養者名簿）  (15日以内)'!$O45+1&lt;=15,IF(AL$23&gt;='様式第４（療養者名簿）  (15日以内)'!$O45,IF(AL$23&lt;='様式第４（療養者名簿）  (15日以内)'!$W45,1,0),0),0)</f>
        <v>0</v>
      </c>
      <c r="AM45" s="238">
        <f>IF(AM$23-'様式第４（療養者名簿）  (15日以内)'!$O45+1&lt;=15,IF(AM$23&gt;='様式第４（療養者名簿）  (15日以内)'!$O45,IF(AM$23&lt;='様式第４（療養者名簿）  (15日以内)'!$W45,1,0),0),0)</f>
        <v>0</v>
      </c>
      <c r="AN45" s="238">
        <f>IF(AN$23-'様式第４（療養者名簿）  (15日以内)'!$O45+1&lt;=15,IF(AN$23&gt;='様式第４（療養者名簿）  (15日以内)'!$O45,IF(AN$23&lt;='様式第４（療養者名簿）  (15日以内)'!$W45,1,0),0),0)</f>
        <v>0</v>
      </c>
      <c r="AO45" s="238">
        <f>IF(AO$23-'様式第４（療養者名簿）  (15日以内)'!$O45+1&lt;=15,IF(AO$23&gt;='様式第４（療養者名簿）  (15日以内)'!$O45,IF(AO$23&lt;='様式第４（療養者名簿）  (15日以内)'!$W45,1,0),0),0)</f>
        <v>0</v>
      </c>
      <c r="AP45" s="238">
        <f>IF(AP$23-'様式第４（療養者名簿）  (15日以内)'!$O45+1&lt;=15,IF(AP$23&gt;='様式第４（療養者名簿）  (15日以内)'!$O45,IF(AP$23&lt;='様式第４（療養者名簿）  (15日以内)'!$W45,1,0),0),0)</f>
        <v>0</v>
      </c>
      <c r="AQ45" s="238">
        <f>IF(AQ$23-'様式第４（療養者名簿）  (15日以内)'!$O45+1&lt;=15,IF(AQ$23&gt;='様式第４（療養者名簿）  (15日以内)'!$O45,IF(AQ$23&lt;='様式第４（療養者名簿）  (15日以内)'!$W45,1,0),0),0)</f>
        <v>0</v>
      </c>
      <c r="AR45" s="238">
        <f>IF(AR$23-'様式第４（療養者名簿）  (15日以内)'!$O45+1&lt;=15,IF(AR$23&gt;='様式第４（療養者名簿）  (15日以内)'!$O45,IF(AR$23&lt;='様式第４（療養者名簿）  (15日以内)'!$W45,1,0),0),0)</f>
        <v>0</v>
      </c>
      <c r="AS45" s="238">
        <f>IF(AS$23-'様式第４（療養者名簿）  (15日以内)'!$O45+1&lt;=15,IF(AS$23&gt;='様式第４（療養者名簿）  (15日以内)'!$O45,IF(AS$23&lt;='様式第４（療養者名簿）  (15日以内)'!$W45,1,0),0),0)</f>
        <v>0</v>
      </c>
      <c r="AT45" s="238">
        <f>IF(AT$23-'様式第４（療養者名簿）  (15日以内)'!$O45+1&lt;=15,IF(AT$23&gt;='様式第４（療養者名簿）  (15日以内)'!$O45,IF(AT$23&lt;='様式第４（療養者名簿）  (15日以内)'!$W45,1,0),0),0)</f>
        <v>0</v>
      </c>
      <c r="AU45" s="238">
        <f>IF(AU$23-'様式第４（療養者名簿）  (15日以内)'!$O45+1&lt;=15,IF(AU$23&gt;='様式第４（療養者名簿）  (15日以内)'!$O45,IF(AU$23&lt;='様式第４（療養者名簿）  (15日以内)'!$W45,1,0),0),0)</f>
        <v>0</v>
      </c>
      <c r="AV45" s="238">
        <f>IF(AV$23-'様式第４（療養者名簿）  (15日以内)'!$O45+1&lt;=15,IF(AV$23&gt;='様式第４（療養者名簿）  (15日以内)'!$O45,IF(AV$23&lt;='様式第４（療養者名簿）  (15日以内)'!$W45,1,0),0),0)</f>
        <v>0</v>
      </c>
      <c r="AW45" s="238">
        <f>IF(AW$23-'様式第４（療養者名簿）  (15日以内)'!$O45+1&lt;=15,IF(AW$23&gt;='様式第４（療養者名簿）  (15日以内)'!$O45,IF(AW$23&lt;='様式第４（療養者名簿）  (15日以内)'!$W45,1,0),0),0)</f>
        <v>0</v>
      </c>
      <c r="AX45" s="238">
        <f>IF(AX$23-'様式第４（療養者名簿）  (15日以内)'!$O45+1&lt;=15,IF(AX$23&gt;='様式第４（療養者名簿）  (15日以内)'!$O45,IF(AX$23&lt;='様式第４（療養者名簿）  (15日以内)'!$W45,1,0),0),0)</f>
        <v>0</v>
      </c>
      <c r="AY45" s="238">
        <f>IF(AY$23-'様式第４（療養者名簿）  (15日以内)'!$O45+1&lt;=15,IF(AY$23&gt;='様式第４（療養者名簿）  (15日以内)'!$O45,IF(AY$23&lt;='様式第４（療養者名簿）  (15日以内)'!$W45,1,0),0),0)</f>
        <v>0</v>
      </c>
      <c r="AZ45" s="238">
        <f>IF(AZ$23-'様式第４（療養者名簿）  (15日以内)'!$O45+1&lt;=15,IF(AZ$23&gt;='様式第４（療養者名簿）  (15日以内)'!$O45,IF(AZ$23&lt;='様式第４（療養者名簿）  (15日以内)'!$W45,1,0),0),0)</f>
        <v>0</v>
      </c>
      <c r="BA45" s="238">
        <f>IF(BA$23-'様式第４（療養者名簿）  (15日以内)'!$O45+1&lt;=15,IF(BA$23&gt;='様式第４（療養者名簿）  (15日以内)'!$O45,IF(BA$23&lt;='様式第４（療養者名簿）  (15日以内)'!$W45,1,0),0),0)</f>
        <v>0</v>
      </c>
      <c r="BB45" s="238">
        <f>IF(BB$23-'様式第４（療養者名簿）  (15日以内)'!$O45+1&lt;=15,IF(BB$23&gt;='様式第４（療養者名簿）  (15日以内)'!$O45,IF(BB$23&lt;='様式第４（療養者名簿）  (15日以内)'!$W45,1,0),0),0)</f>
        <v>0</v>
      </c>
      <c r="BC45" s="238">
        <f>IF(BC$23-'様式第４（療養者名簿）  (15日以内)'!$O45+1&lt;=15,IF(BC$23&gt;='様式第４（療養者名簿）  (15日以内)'!$O45,IF(BC$23&lt;='様式第４（療養者名簿）  (15日以内)'!$W45,1,0),0),0)</f>
        <v>0</v>
      </c>
      <c r="BD45" s="238">
        <f>IF(BD$23-'様式第４（療養者名簿）  (15日以内)'!$O45+1&lt;=15,IF(BD$23&gt;='様式第４（療養者名簿）  (15日以内)'!$O45,IF(BD$23&lt;='様式第４（療養者名簿）  (15日以内)'!$W45,1,0),0),0)</f>
        <v>0</v>
      </c>
      <c r="BE45" s="238">
        <f>IF(BE$23-'様式第４（療養者名簿）  (15日以内)'!$O45+1&lt;=15,IF(BE$23&gt;='様式第４（療養者名簿）  (15日以内)'!$O45,IF(BE$23&lt;='様式第４（療養者名簿）  (15日以内)'!$W45,1,0),0),0)</f>
        <v>0</v>
      </c>
      <c r="BF45" s="238">
        <f>IF(BF$23-'様式第４（療養者名簿）  (15日以内)'!$O45+1&lt;=15,IF(BF$23&gt;='様式第４（療養者名簿）  (15日以内)'!$O45,IF(BF$23&lt;='様式第４（療養者名簿）  (15日以内)'!$W45,1,0),0),0)</f>
        <v>0</v>
      </c>
      <c r="BG45" s="238">
        <f>IF(BG$23-'様式第４（療養者名簿）  (15日以内)'!$O45+1&lt;=15,IF(BG$23&gt;='様式第４（療養者名簿）  (15日以内)'!$O45,IF(BG$23&lt;='様式第４（療養者名簿）  (15日以内)'!$W45,1,0),0),0)</f>
        <v>0</v>
      </c>
      <c r="BH45" s="238">
        <f>IF(BH$23-'様式第４（療養者名簿）  (15日以内)'!$O45+1&lt;=15,IF(BH$23&gt;='様式第４（療養者名簿）  (15日以内)'!$O45,IF(BH$23&lt;='様式第４（療養者名簿）  (15日以内)'!$W45,1,0),0),0)</f>
        <v>0</v>
      </c>
      <c r="BI45" s="238">
        <f>IF(BI$23-'様式第４（療養者名簿）  (15日以内)'!$O45+1&lt;=15,IF(BI$23&gt;='様式第４（療養者名簿）  (15日以内)'!$O45,IF(BI$23&lt;='様式第４（療養者名簿）  (15日以内)'!$W45,1,0),0),0)</f>
        <v>0</v>
      </c>
      <c r="BJ45" s="238">
        <f>IF(BJ$23-'様式第４（療養者名簿）  (15日以内)'!$O45+1&lt;=15,IF(BJ$23&gt;='様式第４（療養者名簿）  (15日以内)'!$O45,IF(BJ$23&lt;='様式第４（療養者名簿）  (15日以内)'!$W45,1,0),0),0)</f>
        <v>0</v>
      </c>
      <c r="BK45" s="238">
        <f>IF(BK$23-'様式第４（療養者名簿）  (15日以内)'!$O45+1&lt;=15,IF(BK$23&gt;='様式第４（療養者名簿）  (15日以内)'!$O45,IF(BK$23&lt;='様式第４（療養者名簿）  (15日以内)'!$W45,1,0),0),0)</f>
        <v>0</v>
      </c>
      <c r="BL45" s="238">
        <f>IF(BL$23-'様式第４（療養者名簿）  (15日以内)'!$O45+1&lt;=15,IF(BL$23&gt;='様式第４（療養者名簿）  (15日以内)'!$O45,IF(BL$23&lt;='様式第４（療養者名簿）  (15日以内)'!$W45,1,0),0),0)</f>
        <v>0</v>
      </c>
      <c r="BM45" s="238">
        <f>IF(BM$23-'様式第４（療養者名簿）  (15日以内)'!$O45+1&lt;=15,IF(BM$23&gt;='様式第４（療養者名簿）  (15日以内)'!$O45,IF(BM$23&lt;='様式第４（療養者名簿）  (15日以内)'!$W45,1,0),0),0)</f>
        <v>0</v>
      </c>
      <c r="BN45" s="238">
        <f>IF(BN$23-'様式第４（療養者名簿）  (15日以内)'!$O45+1&lt;=15,IF(BN$23&gt;='様式第４（療養者名簿）  (15日以内)'!$O45,IF(BN$23&lt;='様式第４（療養者名簿）  (15日以内)'!$W45,1,0),0),0)</f>
        <v>0</v>
      </c>
      <c r="BO45" s="238">
        <f>IF(BO$23-'様式第４（療養者名簿）  (15日以内)'!$O45+1&lt;=15,IF(BO$23&gt;='様式第４（療養者名簿）  (15日以内)'!$O45,IF(BO$23&lt;='様式第４（療養者名簿）  (15日以内)'!$W45,1,0),0),0)</f>
        <v>0</v>
      </c>
      <c r="BP45" s="238">
        <f>IF(BP$23-'様式第４（療養者名簿）  (15日以内)'!$O45+1&lt;=15,IF(BP$23&gt;='様式第４（療養者名簿）  (15日以内)'!$O45,IF(BP$23&lt;='様式第４（療養者名簿）  (15日以内)'!$W45,1,0),0),0)</f>
        <v>0</v>
      </c>
      <c r="BQ45" s="238">
        <f>IF(BQ$23-'様式第４（療養者名簿）  (15日以内)'!$O45+1&lt;=15,IF(BQ$23&gt;='様式第４（療養者名簿）  (15日以内)'!$O45,IF(BQ$23&lt;='様式第４（療養者名簿）  (15日以内)'!$W45,1,0),0),0)</f>
        <v>0</v>
      </c>
      <c r="BR45" s="238">
        <f>IF(BR$23-'様式第４（療養者名簿）  (15日以内)'!$O45+1&lt;=15,IF(BR$23&gt;='様式第４（療養者名簿）  (15日以内)'!$O45,IF(BR$23&lt;='様式第４（療養者名簿）  (15日以内)'!$W45,1,0),0),0)</f>
        <v>0</v>
      </c>
      <c r="BS45" s="238">
        <f>IF(BS$23-'様式第４（療養者名簿）  (15日以内)'!$O45+1&lt;=15,IF(BS$23&gt;='様式第４（療養者名簿）  (15日以内)'!$O45,IF(BS$23&lt;='様式第４（療養者名簿）  (15日以内)'!$W45,1,0),0),0)</f>
        <v>0</v>
      </c>
    </row>
    <row r="46" spans="1:71" s="41" customFormat="1" ht="41.95" customHeight="1">
      <c r="A46" s="240">
        <f>'様式第４（療養者名簿）  (15日以内)'!C46</f>
        <v>0</v>
      </c>
      <c r="B46" s="238">
        <f>IF(B$23-'様式第４（療養者名簿）  (15日以内)'!$O46+1&lt;=15,IF(B$23&gt;='様式第４（療養者名簿）  (15日以内)'!$O46,IF(B$23&lt;='様式第４（療養者名簿）  (15日以内)'!$W46,1,0),0),0)</f>
        <v>0</v>
      </c>
      <c r="C46" s="238">
        <f>IF(C$23-'様式第４（療養者名簿）  (15日以内)'!$O46+1&lt;=15,IF(C$23&gt;='様式第４（療養者名簿）  (15日以内)'!$O46,IF(C$23&lt;='様式第４（療養者名簿）  (15日以内)'!$W46,1,0),0),0)</f>
        <v>0</v>
      </c>
      <c r="D46" s="238">
        <f>IF(D$23-'様式第４（療養者名簿）  (15日以内)'!$O46+1&lt;=15,IF(D$23&gt;='様式第４（療養者名簿）  (15日以内)'!$O46,IF(D$23&lt;='様式第４（療養者名簿）  (15日以内)'!$W46,1,0),0),0)</f>
        <v>0</v>
      </c>
      <c r="E46" s="238">
        <f>IF(E$23-'様式第４（療養者名簿）  (15日以内)'!$O46+1&lt;=15,IF(E$23&gt;='様式第４（療養者名簿）  (15日以内)'!$O46,IF(E$23&lt;='様式第４（療養者名簿）  (15日以内)'!$W46,1,0),0),0)</f>
        <v>0</v>
      </c>
      <c r="F46" s="238">
        <f>IF(F$23-'様式第４（療養者名簿）  (15日以内)'!$O46+1&lt;=15,IF(F$23&gt;='様式第４（療養者名簿）  (15日以内)'!$O46,IF(F$23&lt;='様式第４（療養者名簿）  (15日以内)'!$W46,1,0),0),0)</f>
        <v>0</v>
      </c>
      <c r="G46" s="238">
        <f>IF(G$23-'様式第４（療養者名簿）  (15日以内)'!$O46+1&lt;=15,IF(G$23&gt;='様式第４（療養者名簿）  (15日以内)'!$O46,IF(G$23&lt;='様式第４（療養者名簿）  (15日以内)'!$W46,1,0),0),0)</f>
        <v>0</v>
      </c>
      <c r="H46" s="238">
        <f>IF(H$23-'様式第４（療養者名簿）  (15日以内)'!$O46+1&lt;=15,IF(H$23&gt;='様式第４（療養者名簿）  (15日以内)'!$O46,IF(H$23&lt;='様式第４（療養者名簿）  (15日以内)'!$W46,1,0),0),0)</f>
        <v>0</v>
      </c>
      <c r="I46" s="238">
        <f>IF(I$23-'様式第４（療養者名簿）  (15日以内)'!$O46+1&lt;=15,IF(I$23&gt;='様式第４（療養者名簿）  (15日以内)'!$O46,IF(I$23&lt;='様式第４（療養者名簿）  (15日以内)'!$W46,1,0),0),0)</f>
        <v>0</v>
      </c>
      <c r="J46" s="238">
        <f>IF(J$23-'様式第４（療養者名簿）  (15日以内)'!$O46+1&lt;=15,IF(J$23&gt;='様式第４（療養者名簿）  (15日以内)'!$O46,IF(J$23&lt;='様式第４（療養者名簿）  (15日以内)'!$W46,1,0),0),0)</f>
        <v>0</v>
      </c>
      <c r="K46" s="238">
        <f>IF(K$23-'様式第４（療養者名簿）  (15日以内)'!$O46+1&lt;=15,IF(K$23&gt;='様式第４（療養者名簿）  (15日以内)'!$O46,IF(K$23&lt;='様式第４（療養者名簿）  (15日以内)'!$W46,1,0),0),0)</f>
        <v>0</v>
      </c>
      <c r="L46" s="238">
        <f>IF(L$23-'様式第４（療養者名簿）  (15日以内)'!$O46+1&lt;=15,IF(L$23&gt;='様式第４（療養者名簿）  (15日以内)'!$O46,IF(L$23&lt;='様式第４（療養者名簿）  (15日以内)'!$W46,1,0),0),0)</f>
        <v>0</v>
      </c>
      <c r="M46" s="238">
        <f>IF(M$23-'様式第４（療養者名簿）  (15日以内)'!$O46+1&lt;=15,IF(M$23&gt;='様式第４（療養者名簿）  (15日以内)'!$O46,IF(M$23&lt;='様式第４（療養者名簿）  (15日以内)'!$W46,1,0),0),0)</f>
        <v>0</v>
      </c>
      <c r="N46" s="238">
        <f>IF(N$23-'様式第４（療養者名簿）  (15日以内)'!$O46+1&lt;=15,IF(N$23&gt;='様式第４（療養者名簿）  (15日以内)'!$O46,IF(N$23&lt;='様式第４（療養者名簿）  (15日以内)'!$W46,1,0),0),0)</f>
        <v>0</v>
      </c>
      <c r="O46" s="238">
        <f>IF(O$23-'様式第４（療養者名簿）  (15日以内)'!$O46+1&lt;=15,IF(O$23&gt;='様式第４（療養者名簿）  (15日以内)'!$O46,IF(O$23&lt;='様式第４（療養者名簿）  (15日以内)'!$W46,1,0),0),0)</f>
        <v>0</v>
      </c>
      <c r="P46" s="238">
        <f>IF(P$23-'様式第４（療養者名簿）  (15日以内)'!$O46+1&lt;=15,IF(P$23&gt;='様式第４（療養者名簿）  (15日以内)'!$O46,IF(P$23&lt;='様式第４（療養者名簿）  (15日以内)'!$W46,1,0),0),0)</f>
        <v>0</v>
      </c>
      <c r="Q46" s="238">
        <f>IF(Q$23-'様式第４（療養者名簿）  (15日以内)'!$O46+1&lt;=15,IF(Q$23&gt;='様式第４（療養者名簿）  (15日以内)'!$O46,IF(Q$23&lt;='様式第４（療養者名簿）  (15日以内)'!$W46,1,0),0),0)</f>
        <v>0</v>
      </c>
      <c r="R46" s="238">
        <f>IF(R$23-'様式第４（療養者名簿）  (15日以内)'!$O46+1&lt;=15,IF(R$23&gt;='様式第４（療養者名簿）  (15日以内)'!$O46,IF(R$23&lt;='様式第４（療養者名簿）  (15日以内)'!$W46,1,0),0),0)</f>
        <v>0</v>
      </c>
      <c r="S46" s="238">
        <f>IF(S$23-'様式第４（療養者名簿）  (15日以内)'!$O46+1&lt;=15,IF(S$23&gt;='様式第４（療養者名簿）  (15日以内)'!$O46,IF(S$23&lt;='様式第４（療養者名簿）  (15日以内)'!$W46,1,0),0),0)</f>
        <v>0</v>
      </c>
      <c r="T46" s="238">
        <f>IF(T$23-'様式第４（療養者名簿）  (15日以内)'!$O46+1&lt;=15,IF(T$23&gt;='様式第４（療養者名簿）  (15日以内)'!$O46,IF(T$23&lt;='様式第４（療養者名簿）  (15日以内)'!$W46,1,0),0),0)</f>
        <v>0</v>
      </c>
      <c r="U46" s="238">
        <f>IF(U$23-'様式第４（療養者名簿）  (15日以内)'!$O46+1&lt;=15,IF(U$23&gt;='様式第４（療養者名簿）  (15日以内)'!$O46,IF(U$23&lt;='様式第４（療養者名簿）  (15日以内)'!$W46,1,0),0),0)</f>
        <v>0</v>
      </c>
      <c r="V46" s="238">
        <f>IF(V$23-'様式第４（療養者名簿）  (15日以内)'!$O46+1&lt;=15,IF(V$23&gt;='様式第４（療養者名簿）  (15日以内)'!$O46,IF(V$23&lt;='様式第４（療養者名簿）  (15日以内)'!$W46,1,0),0),0)</f>
        <v>0</v>
      </c>
      <c r="W46" s="238">
        <f>IF(W$23-'様式第４（療養者名簿）  (15日以内)'!$O46+1&lt;=15,IF(W$23&gt;='様式第４（療養者名簿）  (15日以内)'!$O46,IF(W$23&lt;='様式第４（療養者名簿）  (15日以内)'!$W46,1,0),0),0)</f>
        <v>0</v>
      </c>
      <c r="X46" s="238">
        <f>IF(X$23-'様式第４（療養者名簿）  (15日以内)'!$O46+1&lt;=15,IF(X$23&gt;='様式第４（療養者名簿）  (15日以内)'!$O46,IF(X$23&lt;='様式第４（療養者名簿）  (15日以内)'!$W46,1,0),0),0)</f>
        <v>0</v>
      </c>
      <c r="Y46" s="238">
        <f>IF(Y$23-'様式第４（療養者名簿）  (15日以内)'!$O46+1&lt;=15,IF(Y$23&gt;='様式第４（療養者名簿）  (15日以内)'!$O46,IF(Y$23&lt;='様式第４（療養者名簿）  (15日以内)'!$W46,1,0),0),0)</f>
        <v>0</v>
      </c>
      <c r="Z46" s="238">
        <f>IF(Z$23-'様式第４（療養者名簿）  (15日以内)'!$O46+1&lt;=15,IF(Z$23&gt;='様式第４（療養者名簿）  (15日以内)'!$O46,IF(Z$23&lt;='様式第４（療養者名簿）  (15日以内)'!$W46,1,0),0),0)</f>
        <v>0</v>
      </c>
      <c r="AA46" s="238">
        <f>IF(AA$23-'様式第４（療養者名簿）  (15日以内)'!$O46+1&lt;=15,IF(AA$23&gt;='様式第４（療養者名簿）  (15日以内)'!$O46,IF(AA$23&lt;='様式第４（療養者名簿）  (15日以内)'!$W46,1,0),0),0)</f>
        <v>0</v>
      </c>
      <c r="AB46" s="238">
        <f>IF(AB$23-'様式第４（療養者名簿）  (15日以内)'!$O46+1&lt;=15,IF(AB$23&gt;='様式第４（療養者名簿）  (15日以内)'!$O46,IF(AB$23&lt;='様式第４（療養者名簿）  (15日以内)'!$W46,1,0),0),0)</f>
        <v>0</v>
      </c>
      <c r="AC46" s="238">
        <f>IF(AC$23-'様式第４（療養者名簿）  (15日以内)'!$O46+1&lt;=15,IF(AC$23&gt;='様式第４（療養者名簿）  (15日以内)'!$O46,IF(AC$23&lt;='様式第４（療養者名簿）  (15日以内)'!$W46,1,0),0),0)</f>
        <v>0</v>
      </c>
      <c r="AD46" s="238">
        <f>IF(AD$23-'様式第４（療養者名簿）  (15日以内)'!$O46+1&lt;=15,IF(AD$23&gt;='様式第４（療養者名簿）  (15日以内)'!$O46,IF(AD$23&lt;='様式第４（療養者名簿）  (15日以内)'!$W46,1,0),0),0)</f>
        <v>0</v>
      </c>
      <c r="AE46" s="238">
        <f>IF(AE$23-'様式第４（療養者名簿）  (15日以内)'!$O46+1&lt;=15,IF(AE$23&gt;='様式第４（療養者名簿）  (15日以内)'!$O46,IF(AE$23&lt;='様式第４（療養者名簿）  (15日以内)'!$W46,1,0),0),0)</f>
        <v>0</v>
      </c>
      <c r="AF46" s="238">
        <f>IF(AF$23-'様式第４（療養者名簿）  (15日以内)'!$O46+1&lt;=15,IF(AF$23&gt;='様式第４（療養者名簿）  (15日以内)'!$O46,IF(AF$23&lt;='様式第４（療養者名簿）  (15日以内)'!$W46,1,0),0),0)</f>
        <v>0</v>
      </c>
      <c r="AG46" s="238">
        <f>IF(AG$23-'様式第４（療養者名簿）  (15日以内)'!$O46+1&lt;=15,IF(AG$23&gt;='様式第４（療養者名簿）  (15日以内)'!$O46,IF(AG$23&lt;='様式第４（療養者名簿）  (15日以内)'!$W46,1,0),0),0)</f>
        <v>0</v>
      </c>
      <c r="AH46" s="238">
        <f>IF(AH$23-'様式第４（療養者名簿）  (15日以内)'!$O46+1&lt;=15,IF(AH$23&gt;='様式第４（療養者名簿）  (15日以内)'!$O46,IF(AH$23&lt;='様式第４（療養者名簿）  (15日以内)'!$W46,1,0),0),0)</f>
        <v>0</v>
      </c>
      <c r="AI46" s="238">
        <f>IF(AI$23-'様式第４（療養者名簿）  (15日以内)'!$O46+1&lt;=15,IF(AI$23&gt;='様式第４（療養者名簿）  (15日以内)'!$O46,IF(AI$23&lt;='様式第４（療養者名簿）  (15日以内)'!$W46,1,0),0),0)</f>
        <v>0</v>
      </c>
      <c r="AJ46" s="238">
        <f>IF(AJ$23-'様式第４（療養者名簿）  (15日以内)'!$O46+1&lt;=15,IF(AJ$23&gt;='様式第４（療養者名簿）  (15日以内)'!$O46,IF(AJ$23&lt;='様式第４（療養者名簿）  (15日以内)'!$W46,1,0),0),0)</f>
        <v>0</v>
      </c>
      <c r="AK46" s="238">
        <f>IF(AK$23-'様式第４（療養者名簿）  (15日以内)'!$O46+1&lt;=15,IF(AK$23&gt;='様式第４（療養者名簿）  (15日以内)'!$O46,IF(AK$23&lt;='様式第４（療養者名簿）  (15日以内)'!$W46,1,0),0),0)</f>
        <v>0</v>
      </c>
      <c r="AL46" s="238">
        <f>IF(AL$23-'様式第４（療養者名簿）  (15日以内)'!$O46+1&lt;=15,IF(AL$23&gt;='様式第４（療養者名簿）  (15日以内)'!$O46,IF(AL$23&lt;='様式第４（療養者名簿）  (15日以内)'!$W46,1,0),0),0)</f>
        <v>0</v>
      </c>
      <c r="AM46" s="238">
        <f>IF(AM$23-'様式第４（療養者名簿）  (15日以内)'!$O46+1&lt;=15,IF(AM$23&gt;='様式第４（療養者名簿）  (15日以内)'!$O46,IF(AM$23&lt;='様式第４（療養者名簿）  (15日以内)'!$W46,1,0),0),0)</f>
        <v>0</v>
      </c>
      <c r="AN46" s="238">
        <f>IF(AN$23-'様式第４（療養者名簿）  (15日以内)'!$O46+1&lt;=15,IF(AN$23&gt;='様式第４（療養者名簿）  (15日以内)'!$O46,IF(AN$23&lt;='様式第４（療養者名簿）  (15日以内)'!$W46,1,0),0),0)</f>
        <v>0</v>
      </c>
      <c r="AO46" s="238">
        <f>IF(AO$23-'様式第４（療養者名簿）  (15日以内)'!$O46+1&lt;=15,IF(AO$23&gt;='様式第４（療養者名簿）  (15日以内)'!$O46,IF(AO$23&lt;='様式第４（療養者名簿）  (15日以内)'!$W46,1,0),0),0)</f>
        <v>0</v>
      </c>
      <c r="AP46" s="238">
        <f>IF(AP$23-'様式第４（療養者名簿）  (15日以内)'!$O46+1&lt;=15,IF(AP$23&gt;='様式第４（療養者名簿）  (15日以内)'!$O46,IF(AP$23&lt;='様式第４（療養者名簿）  (15日以内)'!$W46,1,0),0),0)</f>
        <v>0</v>
      </c>
      <c r="AQ46" s="238">
        <f>IF(AQ$23-'様式第４（療養者名簿）  (15日以内)'!$O46+1&lt;=15,IF(AQ$23&gt;='様式第４（療養者名簿）  (15日以内)'!$O46,IF(AQ$23&lt;='様式第４（療養者名簿）  (15日以内)'!$W46,1,0),0),0)</f>
        <v>0</v>
      </c>
      <c r="AR46" s="238">
        <f>IF(AR$23-'様式第４（療養者名簿）  (15日以内)'!$O46+1&lt;=15,IF(AR$23&gt;='様式第４（療養者名簿）  (15日以内)'!$O46,IF(AR$23&lt;='様式第４（療養者名簿）  (15日以内)'!$W46,1,0),0),0)</f>
        <v>0</v>
      </c>
      <c r="AS46" s="238">
        <f>IF(AS$23-'様式第４（療養者名簿）  (15日以内)'!$O46+1&lt;=15,IF(AS$23&gt;='様式第４（療養者名簿）  (15日以内)'!$O46,IF(AS$23&lt;='様式第４（療養者名簿）  (15日以内)'!$W46,1,0),0),0)</f>
        <v>0</v>
      </c>
      <c r="AT46" s="238">
        <f>IF(AT$23-'様式第４（療養者名簿）  (15日以内)'!$O46+1&lt;=15,IF(AT$23&gt;='様式第４（療養者名簿）  (15日以内)'!$O46,IF(AT$23&lt;='様式第４（療養者名簿）  (15日以内)'!$W46,1,0),0),0)</f>
        <v>0</v>
      </c>
      <c r="AU46" s="238">
        <f>IF(AU$23-'様式第４（療養者名簿）  (15日以内)'!$O46+1&lt;=15,IF(AU$23&gt;='様式第４（療養者名簿）  (15日以内)'!$O46,IF(AU$23&lt;='様式第４（療養者名簿）  (15日以内)'!$W46,1,0),0),0)</f>
        <v>0</v>
      </c>
      <c r="AV46" s="238">
        <f>IF(AV$23-'様式第４（療養者名簿）  (15日以内)'!$O46+1&lt;=15,IF(AV$23&gt;='様式第４（療養者名簿）  (15日以内)'!$O46,IF(AV$23&lt;='様式第４（療養者名簿）  (15日以内)'!$W46,1,0),0),0)</f>
        <v>0</v>
      </c>
      <c r="AW46" s="238">
        <f>IF(AW$23-'様式第４（療養者名簿）  (15日以内)'!$O46+1&lt;=15,IF(AW$23&gt;='様式第４（療養者名簿）  (15日以内)'!$O46,IF(AW$23&lt;='様式第４（療養者名簿）  (15日以内)'!$W46,1,0),0),0)</f>
        <v>0</v>
      </c>
      <c r="AX46" s="238">
        <f>IF(AX$23-'様式第４（療養者名簿）  (15日以内)'!$O46+1&lt;=15,IF(AX$23&gt;='様式第４（療養者名簿）  (15日以内)'!$O46,IF(AX$23&lt;='様式第４（療養者名簿）  (15日以内)'!$W46,1,0),0),0)</f>
        <v>0</v>
      </c>
      <c r="AY46" s="238">
        <f>IF(AY$23-'様式第４（療養者名簿）  (15日以内)'!$O46+1&lt;=15,IF(AY$23&gt;='様式第４（療養者名簿）  (15日以内)'!$O46,IF(AY$23&lt;='様式第４（療養者名簿）  (15日以内)'!$W46,1,0),0),0)</f>
        <v>0</v>
      </c>
      <c r="AZ46" s="238">
        <f>IF(AZ$23-'様式第４（療養者名簿）  (15日以内)'!$O46+1&lt;=15,IF(AZ$23&gt;='様式第４（療養者名簿）  (15日以内)'!$O46,IF(AZ$23&lt;='様式第４（療養者名簿）  (15日以内)'!$W46,1,0),0),0)</f>
        <v>0</v>
      </c>
      <c r="BA46" s="238">
        <f>IF(BA$23-'様式第４（療養者名簿）  (15日以内)'!$O46+1&lt;=15,IF(BA$23&gt;='様式第４（療養者名簿）  (15日以内)'!$O46,IF(BA$23&lt;='様式第４（療養者名簿）  (15日以内)'!$W46,1,0),0),0)</f>
        <v>0</v>
      </c>
      <c r="BB46" s="238">
        <f>IF(BB$23-'様式第４（療養者名簿）  (15日以内)'!$O46+1&lt;=15,IF(BB$23&gt;='様式第４（療養者名簿）  (15日以内)'!$O46,IF(BB$23&lt;='様式第４（療養者名簿）  (15日以内)'!$W46,1,0),0),0)</f>
        <v>0</v>
      </c>
      <c r="BC46" s="238">
        <f>IF(BC$23-'様式第４（療養者名簿）  (15日以内)'!$O46+1&lt;=15,IF(BC$23&gt;='様式第４（療養者名簿）  (15日以内)'!$O46,IF(BC$23&lt;='様式第４（療養者名簿）  (15日以内)'!$W46,1,0),0),0)</f>
        <v>0</v>
      </c>
      <c r="BD46" s="238">
        <f>IF(BD$23-'様式第４（療養者名簿）  (15日以内)'!$O46+1&lt;=15,IF(BD$23&gt;='様式第４（療養者名簿）  (15日以内)'!$O46,IF(BD$23&lt;='様式第４（療養者名簿）  (15日以内)'!$W46,1,0),0),0)</f>
        <v>0</v>
      </c>
      <c r="BE46" s="238">
        <f>IF(BE$23-'様式第４（療養者名簿）  (15日以内)'!$O46+1&lt;=15,IF(BE$23&gt;='様式第４（療養者名簿）  (15日以内)'!$O46,IF(BE$23&lt;='様式第４（療養者名簿）  (15日以内)'!$W46,1,0),0),0)</f>
        <v>0</v>
      </c>
      <c r="BF46" s="238">
        <f>IF(BF$23-'様式第４（療養者名簿）  (15日以内)'!$O46+1&lt;=15,IF(BF$23&gt;='様式第４（療養者名簿）  (15日以内)'!$O46,IF(BF$23&lt;='様式第４（療養者名簿）  (15日以内)'!$W46,1,0),0),0)</f>
        <v>0</v>
      </c>
      <c r="BG46" s="238">
        <f>IF(BG$23-'様式第４（療養者名簿）  (15日以内)'!$O46+1&lt;=15,IF(BG$23&gt;='様式第４（療養者名簿）  (15日以内)'!$O46,IF(BG$23&lt;='様式第４（療養者名簿）  (15日以内)'!$W46,1,0),0),0)</f>
        <v>0</v>
      </c>
      <c r="BH46" s="238">
        <f>IF(BH$23-'様式第４（療養者名簿）  (15日以内)'!$O46+1&lt;=15,IF(BH$23&gt;='様式第４（療養者名簿）  (15日以内)'!$O46,IF(BH$23&lt;='様式第４（療養者名簿）  (15日以内)'!$W46,1,0),0),0)</f>
        <v>0</v>
      </c>
      <c r="BI46" s="238">
        <f>IF(BI$23-'様式第４（療養者名簿）  (15日以内)'!$O46+1&lt;=15,IF(BI$23&gt;='様式第４（療養者名簿）  (15日以内)'!$O46,IF(BI$23&lt;='様式第４（療養者名簿）  (15日以内)'!$W46,1,0),0),0)</f>
        <v>0</v>
      </c>
      <c r="BJ46" s="238">
        <f>IF(BJ$23-'様式第４（療養者名簿）  (15日以内)'!$O46+1&lt;=15,IF(BJ$23&gt;='様式第４（療養者名簿）  (15日以内)'!$O46,IF(BJ$23&lt;='様式第４（療養者名簿）  (15日以内)'!$W46,1,0),0),0)</f>
        <v>0</v>
      </c>
      <c r="BK46" s="238">
        <f>IF(BK$23-'様式第４（療養者名簿）  (15日以内)'!$O46+1&lt;=15,IF(BK$23&gt;='様式第４（療養者名簿）  (15日以内)'!$O46,IF(BK$23&lt;='様式第４（療養者名簿）  (15日以内)'!$W46,1,0),0),0)</f>
        <v>0</v>
      </c>
      <c r="BL46" s="238">
        <f>IF(BL$23-'様式第４（療養者名簿）  (15日以内)'!$O46+1&lt;=15,IF(BL$23&gt;='様式第４（療養者名簿）  (15日以内)'!$O46,IF(BL$23&lt;='様式第４（療養者名簿）  (15日以内)'!$W46,1,0),0),0)</f>
        <v>0</v>
      </c>
      <c r="BM46" s="238">
        <f>IF(BM$23-'様式第４（療養者名簿）  (15日以内)'!$O46+1&lt;=15,IF(BM$23&gt;='様式第４（療養者名簿）  (15日以内)'!$O46,IF(BM$23&lt;='様式第４（療養者名簿）  (15日以内)'!$W46,1,0),0),0)</f>
        <v>0</v>
      </c>
      <c r="BN46" s="238">
        <f>IF(BN$23-'様式第４（療養者名簿）  (15日以内)'!$O46+1&lt;=15,IF(BN$23&gt;='様式第４（療養者名簿）  (15日以内)'!$O46,IF(BN$23&lt;='様式第４（療養者名簿）  (15日以内)'!$W46,1,0),0),0)</f>
        <v>0</v>
      </c>
      <c r="BO46" s="238">
        <f>IF(BO$23-'様式第４（療養者名簿）  (15日以内)'!$O46+1&lt;=15,IF(BO$23&gt;='様式第４（療養者名簿）  (15日以内)'!$O46,IF(BO$23&lt;='様式第４（療養者名簿）  (15日以内)'!$W46,1,0),0),0)</f>
        <v>0</v>
      </c>
      <c r="BP46" s="238">
        <f>IF(BP$23-'様式第４（療養者名簿）  (15日以内)'!$O46+1&lt;=15,IF(BP$23&gt;='様式第４（療養者名簿）  (15日以内)'!$O46,IF(BP$23&lt;='様式第４（療養者名簿）  (15日以内)'!$W46,1,0),0),0)</f>
        <v>0</v>
      </c>
      <c r="BQ46" s="238">
        <f>IF(BQ$23-'様式第４（療養者名簿）  (15日以内)'!$O46+1&lt;=15,IF(BQ$23&gt;='様式第４（療養者名簿）  (15日以内)'!$O46,IF(BQ$23&lt;='様式第４（療養者名簿）  (15日以内)'!$W46,1,0),0),0)</f>
        <v>0</v>
      </c>
      <c r="BR46" s="238">
        <f>IF(BR$23-'様式第４（療養者名簿）  (15日以内)'!$O46+1&lt;=15,IF(BR$23&gt;='様式第４（療養者名簿）  (15日以内)'!$O46,IF(BR$23&lt;='様式第４（療養者名簿）  (15日以内)'!$W46,1,0),0),0)</f>
        <v>0</v>
      </c>
      <c r="BS46" s="238">
        <f>IF(BS$23-'様式第４（療養者名簿）  (15日以内)'!$O46+1&lt;=15,IF(BS$23&gt;='様式第４（療養者名簿）  (15日以内)'!$O46,IF(BS$23&lt;='様式第４（療養者名簿）  (15日以内)'!$W46,1,0),0),0)</f>
        <v>0</v>
      </c>
    </row>
    <row r="47" spans="1:71" s="41" customFormat="1" ht="41.95" customHeight="1">
      <c r="A47" s="240">
        <f>'様式第４（療養者名簿）  (15日以内)'!C47</f>
        <v>0</v>
      </c>
      <c r="B47" s="238">
        <f>IF(B$23-'様式第４（療養者名簿）  (15日以内)'!$O47+1&lt;=15,IF(B$23&gt;='様式第４（療養者名簿）  (15日以内)'!$O47,IF(B$23&lt;='様式第４（療養者名簿）  (15日以内)'!$W47,1,0),0),0)</f>
        <v>0</v>
      </c>
      <c r="C47" s="238">
        <f>IF(C$23-'様式第４（療養者名簿）  (15日以内)'!$O47+1&lt;=15,IF(C$23&gt;='様式第４（療養者名簿）  (15日以内)'!$O47,IF(C$23&lt;='様式第４（療養者名簿）  (15日以内)'!$W47,1,0),0),0)</f>
        <v>0</v>
      </c>
      <c r="D47" s="238">
        <f>IF(D$23-'様式第４（療養者名簿）  (15日以内)'!$O47+1&lt;=15,IF(D$23&gt;='様式第４（療養者名簿）  (15日以内)'!$O47,IF(D$23&lt;='様式第４（療養者名簿）  (15日以内)'!$W47,1,0),0),0)</f>
        <v>0</v>
      </c>
      <c r="E47" s="238">
        <f>IF(E$23-'様式第４（療養者名簿）  (15日以内)'!$O47+1&lt;=15,IF(E$23&gt;='様式第４（療養者名簿）  (15日以内)'!$O47,IF(E$23&lt;='様式第４（療養者名簿）  (15日以内)'!$W47,1,0),0),0)</f>
        <v>0</v>
      </c>
      <c r="F47" s="238">
        <f>IF(F$23-'様式第４（療養者名簿）  (15日以内)'!$O47+1&lt;=15,IF(F$23&gt;='様式第４（療養者名簿）  (15日以内)'!$O47,IF(F$23&lt;='様式第４（療養者名簿）  (15日以内)'!$W47,1,0),0),0)</f>
        <v>0</v>
      </c>
      <c r="G47" s="238">
        <f>IF(G$23-'様式第４（療養者名簿）  (15日以内)'!$O47+1&lt;=15,IF(G$23&gt;='様式第４（療養者名簿）  (15日以内)'!$O47,IF(G$23&lt;='様式第４（療養者名簿）  (15日以内)'!$W47,1,0),0),0)</f>
        <v>0</v>
      </c>
      <c r="H47" s="238">
        <f>IF(H$23-'様式第４（療養者名簿）  (15日以内)'!$O47+1&lt;=15,IF(H$23&gt;='様式第４（療養者名簿）  (15日以内)'!$O47,IF(H$23&lt;='様式第４（療養者名簿）  (15日以内)'!$W47,1,0),0),0)</f>
        <v>0</v>
      </c>
      <c r="I47" s="238">
        <f>IF(I$23-'様式第４（療養者名簿）  (15日以内)'!$O47+1&lt;=15,IF(I$23&gt;='様式第４（療養者名簿）  (15日以内)'!$O47,IF(I$23&lt;='様式第４（療養者名簿）  (15日以内)'!$W47,1,0),0),0)</f>
        <v>0</v>
      </c>
      <c r="J47" s="238">
        <f>IF(J$23-'様式第４（療養者名簿）  (15日以内)'!$O47+1&lt;=15,IF(J$23&gt;='様式第４（療養者名簿）  (15日以内)'!$O47,IF(J$23&lt;='様式第４（療養者名簿）  (15日以内)'!$W47,1,0),0),0)</f>
        <v>0</v>
      </c>
      <c r="K47" s="238">
        <f>IF(K$23-'様式第４（療養者名簿）  (15日以内)'!$O47+1&lt;=15,IF(K$23&gt;='様式第４（療養者名簿）  (15日以内)'!$O47,IF(K$23&lt;='様式第４（療養者名簿）  (15日以内)'!$W47,1,0),0),0)</f>
        <v>0</v>
      </c>
      <c r="L47" s="238">
        <f>IF(L$23-'様式第４（療養者名簿）  (15日以内)'!$O47+1&lt;=15,IF(L$23&gt;='様式第４（療養者名簿）  (15日以内)'!$O47,IF(L$23&lt;='様式第４（療養者名簿）  (15日以内)'!$W47,1,0),0),0)</f>
        <v>0</v>
      </c>
      <c r="M47" s="238">
        <f>IF(M$23-'様式第４（療養者名簿）  (15日以内)'!$O47+1&lt;=15,IF(M$23&gt;='様式第４（療養者名簿）  (15日以内)'!$O47,IF(M$23&lt;='様式第４（療養者名簿）  (15日以内)'!$W47,1,0),0),0)</f>
        <v>0</v>
      </c>
      <c r="N47" s="238">
        <f>IF(N$23-'様式第４（療養者名簿）  (15日以内)'!$O47+1&lt;=15,IF(N$23&gt;='様式第４（療養者名簿）  (15日以内)'!$O47,IF(N$23&lt;='様式第４（療養者名簿）  (15日以内)'!$W47,1,0),0),0)</f>
        <v>0</v>
      </c>
      <c r="O47" s="238">
        <f>IF(O$23-'様式第４（療養者名簿）  (15日以内)'!$O47+1&lt;=15,IF(O$23&gt;='様式第４（療養者名簿）  (15日以内)'!$O47,IF(O$23&lt;='様式第４（療養者名簿）  (15日以内)'!$W47,1,0),0),0)</f>
        <v>0</v>
      </c>
      <c r="P47" s="238">
        <f>IF(P$23-'様式第４（療養者名簿）  (15日以内)'!$O47+1&lt;=15,IF(P$23&gt;='様式第４（療養者名簿）  (15日以内)'!$O47,IF(P$23&lt;='様式第４（療養者名簿）  (15日以内)'!$W47,1,0),0),0)</f>
        <v>0</v>
      </c>
      <c r="Q47" s="238">
        <f>IF(Q$23-'様式第４（療養者名簿）  (15日以内)'!$O47+1&lt;=15,IF(Q$23&gt;='様式第４（療養者名簿）  (15日以内)'!$O47,IF(Q$23&lt;='様式第４（療養者名簿）  (15日以内)'!$W47,1,0),0),0)</f>
        <v>0</v>
      </c>
      <c r="R47" s="238">
        <f>IF(R$23-'様式第４（療養者名簿）  (15日以内)'!$O47+1&lt;=15,IF(R$23&gt;='様式第４（療養者名簿）  (15日以内)'!$O47,IF(R$23&lt;='様式第４（療養者名簿）  (15日以内)'!$W47,1,0),0),0)</f>
        <v>0</v>
      </c>
      <c r="S47" s="238">
        <f>IF(S$23-'様式第４（療養者名簿）  (15日以内)'!$O47+1&lt;=15,IF(S$23&gt;='様式第４（療養者名簿）  (15日以内)'!$O47,IF(S$23&lt;='様式第４（療養者名簿）  (15日以内)'!$W47,1,0),0),0)</f>
        <v>0</v>
      </c>
      <c r="T47" s="238">
        <f>IF(T$23-'様式第４（療養者名簿）  (15日以内)'!$O47+1&lt;=15,IF(T$23&gt;='様式第４（療養者名簿）  (15日以内)'!$O47,IF(T$23&lt;='様式第４（療養者名簿）  (15日以内)'!$W47,1,0),0),0)</f>
        <v>0</v>
      </c>
      <c r="U47" s="238">
        <f>IF(U$23-'様式第４（療養者名簿）  (15日以内)'!$O47+1&lt;=15,IF(U$23&gt;='様式第４（療養者名簿）  (15日以内)'!$O47,IF(U$23&lt;='様式第４（療養者名簿）  (15日以内)'!$W47,1,0),0),0)</f>
        <v>0</v>
      </c>
      <c r="V47" s="238">
        <f>IF(V$23-'様式第４（療養者名簿）  (15日以内)'!$O47+1&lt;=15,IF(V$23&gt;='様式第４（療養者名簿）  (15日以内)'!$O47,IF(V$23&lt;='様式第４（療養者名簿）  (15日以内)'!$W47,1,0),0),0)</f>
        <v>0</v>
      </c>
      <c r="W47" s="238">
        <f>IF(W$23-'様式第４（療養者名簿）  (15日以内)'!$O47+1&lt;=15,IF(W$23&gt;='様式第４（療養者名簿）  (15日以内)'!$O47,IF(W$23&lt;='様式第４（療養者名簿）  (15日以内)'!$W47,1,0),0),0)</f>
        <v>0</v>
      </c>
      <c r="X47" s="238">
        <f>IF(X$23-'様式第４（療養者名簿）  (15日以内)'!$O47+1&lt;=15,IF(X$23&gt;='様式第４（療養者名簿）  (15日以内)'!$O47,IF(X$23&lt;='様式第４（療養者名簿）  (15日以内)'!$W47,1,0),0),0)</f>
        <v>0</v>
      </c>
      <c r="Y47" s="238">
        <f>IF(Y$23-'様式第４（療養者名簿）  (15日以内)'!$O47+1&lt;=15,IF(Y$23&gt;='様式第４（療養者名簿）  (15日以内)'!$O47,IF(Y$23&lt;='様式第４（療養者名簿）  (15日以内)'!$W47,1,0),0),0)</f>
        <v>0</v>
      </c>
      <c r="Z47" s="238">
        <f>IF(Z$23-'様式第４（療養者名簿）  (15日以内)'!$O47+1&lt;=15,IF(Z$23&gt;='様式第４（療養者名簿）  (15日以内)'!$O47,IF(Z$23&lt;='様式第４（療養者名簿）  (15日以内)'!$W47,1,0),0),0)</f>
        <v>0</v>
      </c>
      <c r="AA47" s="238">
        <f>IF(AA$23-'様式第４（療養者名簿）  (15日以内)'!$O47+1&lt;=15,IF(AA$23&gt;='様式第４（療養者名簿）  (15日以内)'!$O47,IF(AA$23&lt;='様式第４（療養者名簿）  (15日以内)'!$W47,1,0),0),0)</f>
        <v>0</v>
      </c>
      <c r="AB47" s="238">
        <f>IF(AB$23-'様式第４（療養者名簿）  (15日以内)'!$O47+1&lt;=15,IF(AB$23&gt;='様式第４（療養者名簿）  (15日以内)'!$O47,IF(AB$23&lt;='様式第４（療養者名簿）  (15日以内)'!$W47,1,0),0),0)</f>
        <v>0</v>
      </c>
      <c r="AC47" s="238">
        <f>IF(AC$23-'様式第４（療養者名簿）  (15日以内)'!$O47+1&lt;=15,IF(AC$23&gt;='様式第４（療養者名簿）  (15日以内)'!$O47,IF(AC$23&lt;='様式第４（療養者名簿）  (15日以内)'!$W47,1,0),0),0)</f>
        <v>0</v>
      </c>
      <c r="AD47" s="238">
        <f>IF(AD$23-'様式第４（療養者名簿）  (15日以内)'!$O47+1&lt;=15,IF(AD$23&gt;='様式第４（療養者名簿）  (15日以内)'!$O47,IF(AD$23&lt;='様式第４（療養者名簿）  (15日以内)'!$W47,1,0),0),0)</f>
        <v>0</v>
      </c>
      <c r="AE47" s="238">
        <f>IF(AE$23-'様式第４（療養者名簿）  (15日以内)'!$O47+1&lt;=15,IF(AE$23&gt;='様式第４（療養者名簿）  (15日以内)'!$O47,IF(AE$23&lt;='様式第４（療養者名簿）  (15日以内)'!$W47,1,0),0),0)</f>
        <v>0</v>
      </c>
      <c r="AF47" s="238">
        <f>IF(AF$23-'様式第４（療養者名簿）  (15日以内)'!$O47+1&lt;=15,IF(AF$23&gt;='様式第４（療養者名簿）  (15日以内)'!$O47,IF(AF$23&lt;='様式第４（療養者名簿）  (15日以内)'!$W47,1,0),0),0)</f>
        <v>0</v>
      </c>
      <c r="AG47" s="238">
        <f>IF(AG$23-'様式第４（療養者名簿）  (15日以内)'!$O47+1&lt;=15,IF(AG$23&gt;='様式第４（療養者名簿）  (15日以内)'!$O47,IF(AG$23&lt;='様式第４（療養者名簿）  (15日以内)'!$W47,1,0),0),0)</f>
        <v>0</v>
      </c>
      <c r="AH47" s="238">
        <f>IF(AH$23-'様式第４（療養者名簿）  (15日以内)'!$O47+1&lt;=15,IF(AH$23&gt;='様式第４（療養者名簿）  (15日以内)'!$O47,IF(AH$23&lt;='様式第４（療養者名簿）  (15日以内)'!$W47,1,0),0),0)</f>
        <v>0</v>
      </c>
      <c r="AI47" s="238">
        <f>IF(AI$23-'様式第４（療養者名簿）  (15日以内)'!$O47+1&lt;=15,IF(AI$23&gt;='様式第４（療養者名簿）  (15日以内)'!$O47,IF(AI$23&lt;='様式第４（療養者名簿）  (15日以内)'!$W47,1,0),0),0)</f>
        <v>0</v>
      </c>
      <c r="AJ47" s="238">
        <f>IF(AJ$23-'様式第４（療養者名簿）  (15日以内)'!$O47+1&lt;=15,IF(AJ$23&gt;='様式第４（療養者名簿）  (15日以内)'!$O47,IF(AJ$23&lt;='様式第４（療養者名簿）  (15日以内)'!$W47,1,0),0),0)</f>
        <v>0</v>
      </c>
      <c r="AK47" s="238">
        <f>IF(AK$23-'様式第４（療養者名簿）  (15日以内)'!$O47+1&lt;=15,IF(AK$23&gt;='様式第４（療養者名簿）  (15日以内)'!$O47,IF(AK$23&lt;='様式第４（療養者名簿）  (15日以内)'!$W47,1,0),0),0)</f>
        <v>0</v>
      </c>
      <c r="AL47" s="238">
        <f>IF(AL$23-'様式第４（療養者名簿）  (15日以内)'!$O47+1&lt;=15,IF(AL$23&gt;='様式第４（療養者名簿）  (15日以内)'!$O47,IF(AL$23&lt;='様式第４（療養者名簿）  (15日以内)'!$W47,1,0),0),0)</f>
        <v>0</v>
      </c>
      <c r="AM47" s="238">
        <f>IF(AM$23-'様式第４（療養者名簿）  (15日以内)'!$O47+1&lt;=15,IF(AM$23&gt;='様式第４（療養者名簿）  (15日以内)'!$O47,IF(AM$23&lt;='様式第４（療養者名簿）  (15日以内)'!$W47,1,0),0),0)</f>
        <v>0</v>
      </c>
      <c r="AN47" s="238">
        <f>IF(AN$23-'様式第４（療養者名簿）  (15日以内)'!$O47+1&lt;=15,IF(AN$23&gt;='様式第４（療養者名簿）  (15日以内)'!$O47,IF(AN$23&lt;='様式第４（療養者名簿）  (15日以内)'!$W47,1,0),0),0)</f>
        <v>0</v>
      </c>
      <c r="AO47" s="238">
        <f>IF(AO$23-'様式第４（療養者名簿）  (15日以内)'!$O47+1&lt;=15,IF(AO$23&gt;='様式第４（療養者名簿）  (15日以内)'!$O47,IF(AO$23&lt;='様式第４（療養者名簿）  (15日以内)'!$W47,1,0),0),0)</f>
        <v>0</v>
      </c>
      <c r="AP47" s="238">
        <f>IF(AP$23-'様式第４（療養者名簿）  (15日以内)'!$O47+1&lt;=15,IF(AP$23&gt;='様式第４（療養者名簿）  (15日以内)'!$O47,IF(AP$23&lt;='様式第４（療養者名簿）  (15日以内)'!$W47,1,0),0),0)</f>
        <v>0</v>
      </c>
      <c r="AQ47" s="238">
        <f>IF(AQ$23-'様式第４（療養者名簿）  (15日以内)'!$O47+1&lt;=15,IF(AQ$23&gt;='様式第４（療養者名簿）  (15日以内)'!$O47,IF(AQ$23&lt;='様式第４（療養者名簿）  (15日以内)'!$W47,1,0),0),0)</f>
        <v>0</v>
      </c>
      <c r="AR47" s="238">
        <f>IF(AR$23-'様式第４（療養者名簿）  (15日以内)'!$O47+1&lt;=15,IF(AR$23&gt;='様式第４（療養者名簿）  (15日以内)'!$O47,IF(AR$23&lt;='様式第４（療養者名簿）  (15日以内)'!$W47,1,0),0),0)</f>
        <v>0</v>
      </c>
      <c r="AS47" s="238">
        <f>IF(AS$23-'様式第４（療養者名簿）  (15日以内)'!$O47+1&lt;=15,IF(AS$23&gt;='様式第４（療養者名簿）  (15日以内)'!$O47,IF(AS$23&lt;='様式第４（療養者名簿）  (15日以内)'!$W47,1,0),0),0)</f>
        <v>0</v>
      </c>
      <c r="AT47" s="238">
        <f>IF(AT$23-'様式第４（療養者名簿）  (15日以内)'!$O47+1&lt;=15,IF(AT$23&gt;='様式第４（療養者名簿）  (15日以内)'!$O47,IF(AT$23&lt;='様式第４（療養者名簿）  (15日以内)'!$W47,1,0),0),0)</f>
        <v>0</v>
      </c>
      <c r="AU47" s="238">
        <f>IF(AU$23-'様式第４（療養者名簿）  (15日以内)'!$O47+1&lt;=15,IF(AU$23&gt;='様式第４（療養者名簿）  (15日以内)'!$O47,IF(AU$23&lt;='様式第４（療養者名簿）  (15日以内)'!$W47,1,0),0),0)</f>
        <v>0</v>
      </c>
      <c r="AV47" s="238">
        <f>IF(AV$23-'様式第４（療養者名簿）  (15日以内)'!$O47+1&lt;=15,IF(AV$23&gt;='様式第４（療養者名簿）  (15日以内)'!$O47,IF(AV$23&lt;='様式第４（療養者名簿）  (15日以内)'!$W47,1,0),0),0)</f>
        <v>0</v>
      </c>
      <c r="AW47" s="238">
        <f>IF(AW$23-'様式第４（療養者名簿）  (15日以内)'!$O47+1&lt;=15,IF(AW$23&gt;='様式第４（療養者名簿）  (15日以内)'!$O47,IF(AW$23&lt;='様式第４（療養者名簿）  (15日以内)'!$W47,1,0),0),0)</f>
        <v>0</v>
      </c>
      <c r="AX47" s="238">
        <f>IF(AX$23-'様式第４（療養者名簿）  (15日以内)'!$O47+1&lt;=15,IF(AX$23&gt;='様式第４（療養者名簿）  (15日以内)'!$O47,IF(AX$23&lt;='様式第４（療養者名簿）  (15日以内)'!$W47,1,0),0),0)</f>
        <v>0</v>
      </c>
      <c r="AY47" s="238">
        <f>IF(AY$23-'様式第４（療養者名簿）  (15日以内)'!$O47+1&lt;=15,IF(AY$23&gt;='様式第４（療養者名簿）  (15日以内)'!$O47,IF(AY$23&lt;='様式第４（療養者名簿）  (15日以内)'!$W47,1,0),0),0)</f>
        <v>0</v>
      </c>
      <c r="AZ47" s="238">
        <f>IF(AZ$23-'様式第４（療養者名簿）  (15日以内)'!$O47+1&lt;=15,IF(AZ$23&gt;='様式第４（療養者名簿）  (15日以内)'!$O47,IF(AZ$23&lt;='様式第４（療養者名簿）  (15日以内)'!$W47,1,0),0),0)</f>
        <v>0</v>
      </c>
      <c r="BA47" s="238">
        <f>IF(BA$23-'様式第４（療養者名簿）  (15日以内)'!$O47+1&lt;=15,IF(BA$23&gt;='様式第４（療養者名簿）  (15日以内)'!$O47,IF(BA$23&lt;='様式第４（療養者名簿）  (15日以内)'!$W47,1,0),0),0)</f>
        <v>0</v>
      </c>
      <c r="BB47" s="238">
        <f>IF(BB$23-'様式第４（療養者名簿）  (15日以内)'!$O47+1&lt;=15,IF(BB$23&gt;='様式第４（療養者名簿）  (15日以内)'!$O47,IF(BB$23&lt;='様式第４（療養者名簿）  (15日以内)'!$W47,1,0),0),0)</f>
        <v>0</v>
      </c>
      <c r="BC47" s="238">
        <f>IF(BC$23-'様式第４（療養者名簿）  (15日以内)'!$O47+1&lt;=15,IF(BC$23&gt;='様式第４（療養者名簿）  (15日以内)'!$O47,IF(BC$23&lt;='様式第４（療養者名簿）  (15日以内)'!$W47,1,0),0),0)</f>
        <v>0</v>
      </c>
      <c r="BD47" s="238">
        <f>IF(BD$23-'様式第４（療養者名簿）  (15日以内)'!$O47+1&lt;=15,IF(BD$23&gt;='様式第４（療養者名簿）  (15日以内)'!$O47,IF(BD$23&lt;='様式第４（療養者名簿）  (15日以内)'!$W47,1,0),0),0)</f>
        <v>0</v>
      </c>
      <c r="BE47" s="238">
        <f>IF(BE$23-'様式第４（療養者名簿）  (15日以内)'!$O47+1&lt;=15,IF(BE$23&gt;='様式第４（療養者名簿）  (15日以内)'!$O47,IF(BE$23&lt;='様式第４（療養者名簿）  (15日以内)'!$W47,1,0),0),0)</f>
        <v>0</v>
      </c>
      <c r="BF47" s="238">
        <f>IF(BF$23-'様式第４（療養者名簿）  (15日以内)'!$O47+1&lt;=15,IF(BF$23&gt;='様式第４（療養者名簿）  (15日以内)'!$O47,IF(BF$23&lt;='様式第４（療養者名簿）  (15日以内)'!$W47,1,0),0),0)</f>
        <v>0</v>
      </c>
      <c r="BG47" s="238">
        <f>IF(BG$23-'様式第４（療養者名簿）  (15日以内)'!$O47+1&lt;=15,IF(BG$23&gt;='様式第４（療養者名簿）  (15日以内)'!$O47,IF(BG$23&lt;='様式第４（療養者名簿）  (15日以内)'!$W47,1,0),0),0)</f>
        <v>0</v>
      </c>
      <c r="BH47" s="238">
        <f>IF(BH$23-'様式第４（療養者名簿）  (15日以内)'!$O47+1&lt;=15,IF(BH$23&gt;='様式第４（療養者名簿）  (15日以内)'!$O47,IF(BH$23&lt;='様式第４（療養者名簿）  (15日以内)'!$W47,1,0),0),0)</f>
        <v>0</v>
      </c>
      <c r="BI47" s="238">
        <f>IF(BI$23-'様式第４（療養者名簿）  (15日以内)'!$O47+1&lt;=15,IF(BI$23&gt;='様式第４（療養者名簿）  (15日以内)'!$O47,IF(BI$23&lt;='様式第４（療養者名簿）  (15日以内)'!$W47,1,0),0),0)</f>
        <v>0</v>
      </c>
      <c r="BJ47" s="238">
        <f>IF(BJ$23-'様式第４（療養者名簿）  (15日以内)'!$O47+1&lt;=15,IF(BJ$23&gt;='様式第４（療養者名簿）  (15日以内)'!$O47,IF(BJ$23&lt;='様式第４（療養者名簿）  (15日以内)'!$W47,1,0),0),0)</f>
        <v>0</v>
      </c>
      <c r="BK47" s="238">
        <f>IF(BK$23-'様式第４（療養者名簿）  (15日以内)'!$O47+1&lt;=15,IF(BK$23&gt;='様式第４（療養者名簿）  (15日以内)'!$O47,IF(BK$23&lt;='様式第４（療養者名簿）  (15日以内)'!$W47,1,0),0),0)</f>
        <v>0</v>
      </c>
      <c r="BL47" s="238">
        <f>IF(BL$23-'様式第４（療養者名簿）  (15日以内)'!$O47+1&lt;=15,IF(BL$23&gt;='様式第４（療養者名簿）  (15日以内)'!$O47,IF(BL$23&lt;='様式第４（療養者名簿）  (15日以内)'!$W47,1,0),0),0)</f>
        <v>0</v>
      </c>
      <c r="BM47" s="238">
        <f>IF(BM$23-'様式第４（療養者名簿）  (15日以内)'!$O47+1&lt;=15,IF(BM$23&gt;='様式第４（療養者名簿）  (15日以内)'!$O47,IF(BM$23&lt;='様式第４（療養者名簿）  (15日以内)'!$W47,1,0),0),0)</f>
        <v>0</v>
      </c>
      <c r="BN47" s="238">
        <f>IF(BN$23-'様式第４（療養者名簿）  (15日以内)'!$O47+1&lt;=15,IF(BN$23&gt;='様式第４（療養者名簿）  (15日以内)'!$O47,IF(BN$23&lt;='様式第４（療養者名簿）  (15日以内)'!$W47,1,0),0),0)</f>
        <v>0</v>
      </c>
      <c r="BO47" s="238">
        <f>IF(BO$23-'様式第４（療養者名簿）  (15日以内)'!$O47+1&lt;=15,IF(BO$23&gt;='様式第４（療養者名簿）  (15日以内)'!$O47,IF(BO$23&lt;='様式第４（療養者名簿）  (15日以内)'!$W47,1,0),0),0)</f>
        <v>0</v>
      </c>
      <c r="BP47" s="238">
        <f>IF(BP$23-'様式第４（療養者名簿）  (15日以内)'!$O47+1&lt;=15,IF(BP$23&gt;='様式第４（療養者名簿）  (15日以内)'!$O47,IF(BP$23&lt;='様式第４（療養者名簿）  (15日以内)'!$W47,1,0),0),0)</f>
        <v>0</v>
      </c>
      <c r="BQ47" s="238">
        <f>IF(BQ$23-'様式第４（療養者名簿）  (15日以内)'!$O47+1&lt;=15,IF(BQ$23&gt;='様式第４（療養者名簿）  (15日以内)'!$O47,IF(BQ$23&lt;='様式第４（療養者名簿）  (15日以内)'!$W47,1,0),0),0)</f>
        <v>0</v>
      </c>
      <c r="BR47" s="238">
        <f>IF(BR$23-'様式第４（療養者名簿）  (15日以内)'!$O47+1&lt;=15,IF(BR$23&gt;='様式第４（療養者名簿）  (15日以内)'!$O47,IF(BR$23&lt;='様式第４（療養者名簿）  (15日以内)'!$W47,1,0),0),0)</f>
        <v>0</v>
      </c>
      <c r="BS47" s="238">
        <f>IF(BS$23-'様式第４（療養者名簿）  (15日以内)'!$O47+1&lt;=15,IF(BS$23&gt;='様式第４（療養者名簿）  (15日以内)'!$O47,IF(BS$23&lt;='様式第４（療養者名簿）  (15日以内)'!$W47,1,0),0),0)</f>
        <v>0</v>
      </c>
    </row>
    <row r="48" spans="1:71" s="41" customFormat="1" ht="41.95" customHeight="1">
      <c r="A48" s="240">
        <f>'様式第４（療養者名簿）  (15日以内)'!C48</f>
        <v>0</v>
      </c>
      <c r="B48" s="238">
        <f>IF(B$23-'様式第４（療養者名簿）  (15日以内)'!$O48+1&lt;=15,IF(B$23&gt;='様式第４（療養者名簿）  (15日以内)'!$O48,IF(B$23&lt;='様式第４（療養者名簿）  (15日以内)'!$W48,1,0),0),0)</f>
        <v>0</v>
      </c>
      <c r="C48" s="238">
        <f>IF(C$23-'様式第４（療養者名簿）  (15日以内)'!$O48+1&lt;=15,IF(C$23&gt;='様式第４（療養者名簿）  (15日以内)'!$O48,IF(C$23&lt;='様式第４（療養者名簿）  (15日以内)'!$W48,1,0),0),0)</f>
        <v>0</v>
      </c>
      <c r="D48" s="238">
        <f>IF(D$23-'様式第４（療養者名簿）  (15日以内)'!$O48+1&lt;=15,IF(D$23&gt;='様式第４（療養者名簿）  (15日以内)'!$O48,IF(D$23&lt;='様式第４（療養者名簿）  (15日以内)'!$W48,1,0),0),0)</f>
        <v>0</v>
      </c>
      <c r="E48" s="238">
        <f>IF(E$23-'様式第４（療養者名簿）  (15日以内)'!$O48+1&lt;=15,IF(E$23&gt;='様式第４（療養者名簿）  (15日以内)'!$O48,IF(E$23&lt;='様式第４（療養者名簿）  (15日以内)'!$W48,1,0),0),0)</f>
        <v>0</v>
      </c>
      <c r="F48" s="238">
        <f>IF(F$23-'様式第４（療養者名簿）  (15日以内)'!$O48+1&lt;=15,IF(F$23&gt;='様式第４（療養者名簿）  (15日以内)'!$O48,IF(F$23&lt;='様式第４（療養者名簿）  (15日以内)'!$W48,1,0),0),0)</f>
        <v>0</v>
      </c>
      <c r="G48" s="238">
        <f>IF(G$23-'様式第４（療養者名簿）  (15日以内)'!$O48+1&lt;=15,IF(G$23&gt;='様式第４（療養者名簿）  (15日以内)'!$O48,IF(G$23&lt;='様式第４（療養者名簿）  (15日以内)'!$W48,1,0),0),0)</f>
        <v>0</v>
      </c>
      <c r="H48" s="238">
        <f>IF(H$23-'様式第４（療養者名簿）  (15日以内)'!$O48+1&lt;=15,IF(H$23&gt;='様式第４（療養者名簿）  (15日以内)'!$O48,IF(H$23&lt;='様式第４（療養者名簿）  (15日以内)'!$W48,1,0),0),0)</f>
        <v>0</v>
      </c>
      <c r="I48" s="238">
        <f>IF(I$23-'様式第４（療養者名簿）  (15日以内)'!$O48+1&lt;=15,IF(I$23&gt;='様式第４（療養者名簿）  (15日以内)'!$O48,IF(I$23&lt;='様式第４（療養者名簿）  (15日以内)'!$W48,1,0),0),0)</f>
        <v>0</v>
      </c>
      <c r="J48" s="238">
        <f>IF(J$23-'様式第４（療養者名簿）  (15日以内)'!$O48+1&lt;=15,IF(J$23&gt;='様式第４（療養者名簿）  (15日以内)'!$O48,IF(J$23&lt;='様式第４（療養者名簿）  (15日以内)'!$W48,1,0),0),0)</f>
        <v>0</v>
      </c>
      <c r="K48" s="238">
        <f>IF(K$23-'様式第４（療養者名簿）  (15日以内)'!$O48+1&lt;=15,IF(K$23&gt;='様式第４（療養者名簿）  (15日以内)'!$O48,IF(K$23&lt;='様式第４（療養者名簿）  (15日以内)'!$W48,1,0),0),0)</f>
        <v>0</v>
      </c>
      <c r="L48" s="238">
        <f>IF(L$23-'様式第４（療養者名簿）  (15日以内)'!$O48+1&lt;=15,IF(L$23&gt;='様式第４（療養者名簿）  (15日以内)'!$O48,IF(L$23&lt;='様式第４（療養者名簿）  (15日以内)'!$W48,1,0),0),0)</f>
        <v>0</v>
      </c>
      <c r="M48" s="238">
        <f>IF(M$23-'様式第４（療養者名簿）  (15日以内)'!$O48+1&lt;=15,IF(M$23&gt;='様式第４（療養者名簿）  (15日以内)'!$O48,IF(M$23&lt;='様式第４（療養者名簿）  (15日以内)'!$W48,1,0),0),0)</f>
        <v>0</v>
      </c>
      <c r="N48" s="238">
        <f>IF(N$23-'様式第４（療養者名簿）  (15日以内)'!$O48+1&lt;=15,IF(N$23&gt;='様式第４（療養者名簿）  (15日以内)'!$O48,IF(N$23&lt;='様式第４（療養者名簿）  (15日以内)'!$W48,1,0),0),0)</f>
        <v>0</v>
      </c>
      <c r="O48" s="238">
        <f>IF(O$23-'様式第４（療養者名簿）  (15日以内)'!$O48+1&lt;=15,IF(O$23&gt;='様式第４（療養者名簿）  (15日以内)'!$O48,IF(O$23&lt;='様式第４（療養者名簿）  (15日以内)'!$W48,1,0),0),0)</f>
        <v>0</v>
      </c>
      <c r="P48" s="238">
        <f>IF(P$23-'様式第４（療養者名簿）  (15日以内)'!$O48+1&lt;=15,IF(P$23&gt;='様式第４（療養者名簿）  (15日以内)'!$O48,IF(P$23&lt;='様式第４（療養者名簿）  (15日以内)'!$W48,1,0),0),0)</f>
        <v>0</v>
      </c>
      <c r="Q48" s="238">
        <f>IF(Q$23-'様式第４（療養者名簿）  (15日以内)'!$O48+1&lt;=15,IF(Q$23&gt;='様式第４（療養者名簿）  (15日以内)'!$O48,IF(Q$23&lt;='様式第４（療養者名簿）  (15日以内)'!$W48,1,0),0),0)</f>
        <v>0</v>
      </c>
      <c r="R48" s="238">
        <f>IF(R$23-'様式第４（療養者名簿）  (15日以内)'!$O48+1&lt;=15,IF(R$23&gt;='様式第４（療養者名簿）  (15日以内)'!$O48,IF(R$23&lt;='様式第４（療養者名簿）  (15日以内)'!$W48,1,0),0),0)</f>
        <v>0</v>
      </c>
      <c r="S48" s="238">
        <f>IF(S$23-'様式第４（療養者名簿）  (15日以内)'!$O48+1&lt;=15,IF(S$23&gt;='様式第４（療養者名簿）  (15日以内)'!$O48,IF(S$23&lt;='様式第４（療養者名簿）  (15日以内)'!$W48,1,0),0),0)</f>
        <v>0</v>
      </c>
      <c r="T48" s="238">
        <f>IF(T$23-'様式第４（療養者名簿）  (15日以内)'!$O48+1&lt;=15,IF(T$23&gt;='様式第４（療養者名簿）  (15日以内)'!$O48,IF(T$23&lt;='様式第４（療養者名簿）  (15日以内)'!$W48,1,0),0),0)</f>
        <v>0</v>
      </c>
      <c r="U48" s="238">
        <f>IF(U$23-'様式第４（療養者名簿）  (15日以内)'!$O48+1&lt;=15,IF(U$23&gt;='様式第４（療養者名簿）  (15日以内)'!$O48,IF(U$23&lt;='様式第４（療養者名簿）  (15日以内)'!$W48,1,0),0),0)</f>
        <v>0</v>
      </c>
      <c r="V48" s="238">
        <f>IF(V$23-'様式第４（療養者名簿）  (15日以内)'!$O48+1&lt;=15,IF(V$23&gt;='様式第４（療養者名簿）  (15日以内)'!$O48,IF(V$23&lt;='様式第４（療養者名簿）  (15日以内)'!$W48,1,0),0),0)</f>
        <v>0</v>
      </c>
      <c r="W48" s="238">
        <f>IF(W$23-'様式第４（療養者名簿）  (15日以内)'!$O48+1&lt;=15,IF(W$23&gt;='様式第４（療養者名簿）  (15日以内)'!$O48,IF(W$23&lt;='様式第４（療養者名簿）  (15日以内)'!$W48,1,0),0),0)</f>
        <v>0</v>
      </c>
      <c r="X48" s="238">
        <f>IF(X$23-'様式第４（療養者名簿）  (15日以内)'!$O48+1&lt;=15,IF(X$23&gt;='様式第４（療養者名簿）  (15日以内)'!$O48,IF(X$23&lt;='様式第４（療養者名簿）  (15日以内)'!$W48,1,0),0),0)</f>
        <v>0</v>
      </c>
      <c r="Y48" s="238">
        <f>IF(Y$23-'様式第４（療養者名簿）  (15日以内)'!$O48+1&lt;=15,IF(Y$23&gt;='様式第４（療養者名簿）  (15日以内)'!$O48,IF(Y$23&lt;='様式第４（療養者名簿）  (15日以内)'!$W48,1,0),0),0)</f>
        <v>0</v>
      </c>
      <c r="Z48" s="238">
        <f>IF(Z$23-'様式第４（療養者名簿）  (15日以内)'!$O48+1&lt;=15,IF(Z$23&gt;='様式第４（療養者名簿）  (15日以内)'!$O48,IF(Z$23&lt;='様式第４（療養者名簿）  (15日以内)'!$W48,1,0),0),0)</f>
        <v>0</v>
      </c>
      <c r="AA48" s="238">
        <f>IF(AA$23-'様式第４（療養者名簿）  (15日以内)'!$O48+1&lt;=15,IF(AA$23&gt;='様式第４（療養者名簿）  (15日以内)'!$O48,IF(AA$23&lt;='様式第４（療養者名簿）  (15日以内)'!$W48,1,0),0),0)</f>
        <v>0</v>
      </c>
      <c r="AB48" s="238">
        <f>IF(AB$23-'様式第４（療養者名簿）  (15日以内)'!$O48+1&lt;=15,IF(AB$23&gt;='様式第４（療養者名簿）  (15日以内)'!$O48,IF(AB$23&lt;='様式第４（療養者名簿）  (15日以内)'!$W48,1,0),0),0)</f>
        <v>0</v>
      </c>
      <c r="AC48" s="238">
        <f>IF(AC$23-'様式第４（療養者名簿）  (15日以内)'!$O48+1&lt;=15,IF(AC$23&gt;='様式第４（療養者名簿）  (15日以内)'!$O48,IF(AC$23&lt;='様式第４（療養者名簿）  (15日以内)'!$W48,1,0),0),0)</f>
        <v>0</v>
      </c>
      <c r="AD48" s="238">
        <f>IF(AD$23-'様式第４（療養者名簿）  (15日以内)'!$O48+1&lt;=15,IF(AD$23&gt;='様式第４（療養者名簿）  (15日以内)'!$O48,IF(AD$23&lt;='様式第４（療養者名簿）  (15日以内)'!$W48,1,0),0),0)</f>
        <v>0</v>
      </c>
      <c r="AE48" s="238">
        <f>IF(AE$23-'様式第４（療養者名簿）  (15日以内)'!$O48+1&lt;=15,IF(AE$23&gt;='様式第４（療養者名簿）  (15日以内)'!$O48,IF(AE$23&lt;='様式第４（療養者名簿）  (15日以内)'!$W48,1,0),0),0)</f>
        <v>0</v>
      </c>
      <c r="AF48" s="238">
        <f>IF(AF$23-'様式第４（療養者名簿）  (15日以内)'!$O48+1&lt;=15,IF(AF$23&gt;='様式第４（療養者名簿）  (15日以内)'!$O48,IF(AF$23&lt;='様式第４（療養者名簿）  (15日以内)'!$W48,1,0),0),0)</f>
        <v>0</v>
      </c>
      <c r="AG48" s="238">
        <f>IF(AG$23-'様式第４（療養者名簿）  (15日以内)'!$O48+1&lt;=15,IF(AG$23&gt;='様式第４（療養者名簿）  (15日以内)'!$O48,IF(AG$23&lt;='様式第４（療養者名簿）  (15日以内)'!$W48,1,0),0),0)</f>
        <v>0</v>
      </c>
      <c r="AH48" s="238">
        <f>IF(AH$23-'様式第４（療養者名簿）  (15日以内)'!$O48+1&lt;=15,IF(AH$23&gt;='様式第４（療養者名簿）  (15日以内)'!$O48,IF(AH$23&lt;='様式第４（療養者名簿）  (15日以内)'!$W48,1,0),0),0)</f>
        <v>0</v>
      </c>
      <c r="AI48" s="238">
        <f>IF(AI$23-'様式第４（療養者名簿）  (15日以内)'!$O48+1&lt;=15,IF(AI$23&gt;='様式第４（療養者名簿）  (15日以内)'!$O48,IF(AI$23&lt;='様式第４（療養者名簿）  (15日以内)'!$W48,1,0),0),0)</f>
        <v>0</v>
      </c>
      <c r="AJ48" s="238">
        <f>IF(AJ$23-'様式第４（療養者名簿）  (15日以内)'!$O48+1&lt;=15,IF(AJ$23&gt;='様式第４（療養者名簿）  (15日以内)'!$O48,IF(AJ$23&lt;='様式第４（療養者名簿）  (15日以内)'!$W48,1,0),0),0)</f>
        <v>0</v>
      </c>
      <c r="AK48" s="238">
        <f>IF(AK$23-'様式第４（療養者名簿）  (15日以内)'!$O48+1&lt;=15,IF(AK$23&gt;='様式第４（療養者名簿）  (15日以内)'!$O48,IF(AK$23&lt;='様式第４（療養者名簿）  (15日以内)'!$W48,1,0),0),0)</f>
        <v>0</v>
      </c>
      <c r="AL48" s="238">
        <f>IF(AL$23-'様式第４（療養者名簿）  (15日以内)'!$O48+1&lt;=15,IF(AL$23&gt;='様式第４（療養者名簿）  (15日以内)'!$O48,IF(AL$23&lt;='様式第４（療養者名簿）  (15日以内)'!$W48,1,0),0),0)</f>
        <v>0</v>
      </c>
      <c r="AM48" s="238">
        <f>IF(AM$23-'様式第４（療養者名簿）  (15日以内)'!$O48+1&lt;=15,IF(AM$23&gt;='様式第４（療養者名簿）  (15日以内)'!$O48,IF(AM$23&lt;='様式第４（療養者名簿）  (15日以内)'!$W48,1,0),0),0)</f>
        <v>0</v>
      </c>
      <c r="AN48" s="238">
        <f>IF(AN$23-'様式第４（療養者名簿）  (15日以内)'!$O48+1&lt;=15,IF(AN$23&gt;='様式第４（療養者名簿）  (15日以内)'!$O48,IF(AN$23&lt;='様式第４（療養者名簿）  (15日以内)'!$W48,1,0),0),0)</f>
        <v>0</v>
      </c>
      <c r="AO48" s="238">
        <f>IF(AO$23-'様式第４（療養者名簿）  (15日以内)'!$O48+1&lt;=15,IF(AO$23&gt;='様式第４（療養者名簿）  (15日以内)'!$O48,IF(AO$23&lt;='様式第４（療養者名簿）  (15日以内)'!$W48,1,0),0),0)</f>
        <v>0</v>
      </c>
      <c r="AP48" s="238">
        <f>IF(AP$23-'様式第４（療養者名簿）  (15日以内)'!$O48+1&lt;=15,IF(AP$23&gt;='様式第４（療養者名簿）  (15日以内)'!$O48,IF(AP$23&lt;='様式第４（療養者名簿）  (15日以内)'!$W48,1,0),0),0)</f>
        <v>0</v>
      </c>
      <c r="AQ48" s="238">
        <f>IF(AQ$23-'様式第４（療養者名簿）  (15日以内)'!$O48+1&lt;=15,IF(AQ$23&gt;='様式第４（療養者名簿）  (15日以内)'!$O48,IF(AQ$23&lt;='様式第４（療養者名簿）  (15日以内)'!$W48,1,0),0),0)</f>
        <v>0</v>
      </c>
      <c r="AR48" s="238">
        <f>IF(AR$23-'様式第４（療養者名簿）  (15日以内)'!$O48+1&lt;=15,IF(AR$23&gt;='様式第４（療養者名簿）  (15日以内)'!$O48,IF(AR$23&lt;='様式第４（療養者名簿）  (15日以内)'!$W48,1,0),0),0)</f>
        <v>0</v>
      </c>
      <c r="AS48" s="238">
        <f>IF(AS$23-'様式第４（療養者名簿）  (15日以内)'!$O48+1&lt;=15,IF(AS$23&gt;='様式第４（療養者名簿）  (15日以内)'!$O48,IF(AS$23&lt;='様式第４（療養者名簿）  (15日以内)'!$W48,1,0),0),0)</f>
        <v>0</v>
      </c>
      <c r="AT48" s="238">
        <f>IF(AT$23-'様式第４（療養者名簿）  (15日以内)'!$O48+1&lt;=15,IF(AT$23&gt;='様式第４（療養者名簿）  (15日以内)'!$O48,IF(AT$23&lt;='様式第４（療養者名簿）  (15日以内)'!$W48,1,0),0),0)</f>
        <v>0</v>
      </c>
      <c r="AU48" s="238">
        <f>IF(AU$23-'様式第４（療養者名簿）  (15日以内)'!$O48+1&lt;=15,IF(AU$23&gt;='様式第４（療養者名簿）  (15日以内)'!$O48,IF(AU$23&lt;='様式第４（療養者名簿）  (15日以内)'!$W48,1,0),0),0)</f>
        <v>0</v>
      </c>
      <c r="AV48" s="238">
        <f>IF(AV$23-'様式第４（療養者名簿）  (15日以内)'!$O48+1&lt;=15,IF(AV$23&gt;='様式第４（療養者名簿）  (15日以内)'!$O48,IF(AV$23&lt;='様式第４（療養者名簿）  (15日以内)'!$W48,1,0),0),0)</f>
        <v>0</v>
      </c>
      <c r="AW48" s="238">
        <f>IF(AW$23-'様式第４（療養者名簿）  (15日以内)'!$O48+1&lt;=15,IF(AW$23&gt;='様式第４（療養者名簿）  (15日以内)'!$O48,IF(AW$23&lt;='様式第４（療養者名簿）  (15日以内)'!$W48,1,0),0),0)</f>
        <v>0</v>
      </c>
      <c r="AX48" s="238">
        <f>IF(AX$23-'様式第４（療養者名簿）  (15日以内)'!$O48+1&lt;=15,IF(AX$23&gt;='様式第４（療養者名簿）  (15日以内)'!$O48,IF(AX$23&lt;='様式第４（療養者名簿）  (15日以内)'!$W48,1,0),0),0)</f>
        <v>0</v>
      </c>
      <c r="AY48" s="238">
        <f>IF(AY$23-'様式第４（療養者名簿）  (15日以内)'!$O48+1&lt;=15,IF(AY$23&gt;='様式第４（療養者名簿）  (15日以内)'!$O48,IF(AY$23&lt;='様式第４（療養者名簿）  (15日以内)'!$W48,1,0),0),0)</f>
        <v>0</v>
      </c>
      <c r="AZ48" s="238">
        <f>IF(AZ$23-'様式第４（療養者名簿）  (15日以内)'!$O48+1&lt;=15,IF(AZ$23&gt;='様式第４（療養者名簿）  (15日以内)'!$O48,IF(AZ$23&lt;='様式第４（療養者名簿）  (15日以内)'!$W48,1,0),0),0)</f>
        <v>0</v>
      </c>
      <c r="BA48" s="238">
        <f>IF(BA$23-'様式第４（療養者名簿）  (15日以内)'!$O48+1&lt;=15,IF(BA$23&gt;='様式第４（療養者名簿）  (15日以内)'!$O48,IF(BA$23&lt;='様式第４（療養者名簿）  (15日以内)'!$W48,1,0),0),0)</f>
        <v>0</v>
      </c>
      <c r="BB48" s="238">
        <f>IF(BB$23-'様式第４（療養者名簿）  (15日以内)'!$O48+1&lt;=15,IF(BB$23&gt;='様式第４（療養者名簿）  (15日以内)'!$O48,IF(BB$23&lt;='様式第４（療養者名簿）  (15日以内)'!$W48,1,0),0),0)</f>
        <v>0</v>
      </c>
      <c r="BC48" s="238">
        <f>IF(BC$23-'様式第４（療養者名簿）  (15日以内)'!$O48+1&lt;=15,IF(BC$23&gt;='様式第４（療養者名簿）  (15日以内)'!$O48,IF(BC$23&lt;='様式第４（療養者名簿）  (15日以内)'!$W48,1,0),0),0)</f>
        <v>0</v>
      </c>
      <c r="BD48" s="238">
        <f>IF(BD$23-'様式第４（療養者名簿）  (15日以内)'!$O48+1&lt;=15,IF(BD$23&gt;='様式第４（療養者名簿）  (15日以内)'!$O48,IF(BD$23&lt;='様式第４（療養者名簿）  (15日以内)'!$W48,1,0),0),0)</f>
        <v>0</v>
      </c>
      <c r="BE48" s="238">
        <f>IF(BE$23-'様式第４（療養者名簿）  (15日以内)'!$O48+1&lt;=15,IF(BE$23&gt;='様式第４（療養者名簿）  (15日以内)'!$O48,IF(BE$23&lt;='様式第４（療養者名簿）  (15日以内)'!$W48,1,0),0),0)</f>
        <v>0</v>
      </c>
      <c r="BF48" s="238">
        <f>IF(BF$23-'様式第４（療養者名簿）  (15日以内)'!$O48+1&lt;=15,IF(BF$23&gt;='様式第４（療養者名簿）  (15日以内)'!$O48,IF(BF$23&lt;='様式第４（療養者名簿）  (15日以内)'!$W48,1,0),0),0)</f>
        <v>0</v>
      </c>
      <c r="BG48" s="238">
        <f>IF(BG$23-'様式第４（療養者名簿）  (15日以内)'!$O48+1&lt;=15,IF(BG$23&gt;='様式第４（療養者名簿）  (15日以内)'!$O48,IF(BG$23&lt;='様式第４（療養者名簿）  (15日以内)'!$W48,1,0),0),0)</f>
        <v>0</v>
      </c>
      <c r="BH48" s="238">
        <f>IF(BH$23-'様式第４（療養者名簿）  (15日以内)'!$O48+1&lt;=15,IF(BH$23&gt;='様式第４（療養者名簿）  (15日以内)'!$O48,IF(BH$23&lt;='様式第４（療養者名簿）  (15日以内)'!$W48,1,0),0),0)</f>
        <v>0</v>
      </c>
      <c r="BI48" s="238">
        <f>IF(BI$23-'様式第４（療養者名簿）  (15日以内)'!$O48+1&lt;=15,IF(BI$23&gt;='様式第４（療養者名簿）  (15日以内)'!$O48,IF(BI$23&lt;='様式第４（療養者名簿）  (15日以内)'!$W48,1,0),0),0)</f>
        <v>0</v>
      </c>
      <c r="BJ48" s="238">
        <f>IF(BJ$23-'様式第４（療養者名簿）  (15日以内)'!$O48+1&lt;=15,IF(BJ$23&gt;='様式第４（療養者名簿）  (15日以内)'!$O48,IF(BJ$23&lt;='様式第４（療養者名簿）  (15日以内)'!$W48,1,0),0),0)</f>
        <v>0</v>
      </c>
      <c r="BK48" s="238">
        <f>IF(BK$23-'様式第４（療養者名簿）  (15日以内)'!$O48+1&lt;=15,IF(BK$23&gt;='様式第４（療養者名簿）  (15日以内)'!$O48,IF(BK$23&lt;='様式第４（療養者名簿）  (15日以内)'!$W48,1,0),0),0)</f>
        <v>0</v>
      </c>
      <c r="BL48" s="238">
        <f>IF(BL$23-'様式第４（療養者名簿）  (15日以内)'!$O48+1&lt;=15,IF(BL$23&gt;='様式第４（療養者名簿）  (15日以内)'!$O48,IF(BL$23&lt;='様式第４（療養者名簿）  (15日以内)'!$W48,1,0),0),0)</f>
        <v>0</v>
      </c>
      <c r="BM48" s="238">
        <f>IF(BM$23-'様式第４（療養者名簿）  (15日以内)'!$O48+1&lt;=15,IF(BM$23&gt;='様式第４（療養者名簿）  (15日以内)'!$O48,IF(BM$23&lt;='様式第４（療養者名簿）  (15日以内)'!$W48,1,0),0),0)</f>
        <v>0</v>
      </c>
      <c r="BN48" s="238">
        <f>IF(BN$23-'様式第４（療養者名簿）  (15日以内)'!$O48+1&lt;=15,IF(BN$23&gt;='様式第４（療養者名簿）  (15日以内)'!$O48,IF(BN$23&lt;='様式第４（療養者名簿）  (15日以内)'!$W48,1,0),0),0)</f>
        <v>0</v>
      </c>
      <c r="BO48" s="238">
        <f>IF(BO$23-'様式第４（療養者名簿）  (15日以内)'!$O48+1&lt;=15,IF(BO$23&gt;='様式第４（療養者名簿）  (15日以内)'!$O48,IF(BO$23&lt;='様式第４（療養者名簿）  (15日以内)'!$W48,1,0),0),0)</f>
        <v>0</v>
      </c>
      <c r="BP48" s="238">
        <f>IF(BP$23-'様式第４（療養者名簿）  (15日以内)'!$O48+1&lt;=15,IF(BP$23&gt;='様式第４（療養者名簿）  (15日以内)'!$O48,IF(BP$23&lt;='様式第４（療養者名簿）  (15日以内)'!$W48,1,0),0),0)</f>
        <v>0</v>
      </c>
      <c r="BQ48" s="238">
        <f>IF(BQ$23-'様式第４（療養者名簿）  (15日以内)'!$O48+1&lt;=15,IF(BQ$23&gt;='様式第４（療養者名簿）  (15日以内)'!$O48,IF(BQ$23&lt;='様式第４（療養者名簿）  (15日以内)'!$W48,1,0),0),0)</f>
        <v>0</v>
      </c>
      <c r="BR48" s="238">
        <f>IF(BR$23-'様式第４（療養者名簿）  (15日以内)'!$O48+1&lt;=15,IF(BR$23&gt;='様式第４（療養者名簿）  (15日以内)'!$O48,IF(BR$23&lt;='様式第４（療養者名簿）  (15日以内)'!$W48,1,0),0),0)</f>
        <v>0</v>
      </c>
      <c r="BS48" s="238">
        <f>IF(BS$23-'様式第４（療養者名簿）  (15日以内)'!$O48+1&lt;=15,IF(BS$23&gt;='様式第４（療養者名簿）  (15日以内)'!$O48,IF(BS$23&lt;='様式第４（療養者名簿）  (15日以内)'!$W48,1,0),0),0)</f>
        <v>0</v>
      </c>
    </row>
    <row r="49" spans="1:71" s="41" customFormat="1" ht="41.95" customHeight="1">
      <c r="A49" s="240">
        <f>'様式第４（療養者名簿）  (15日以内)'!C49</f>
        <v>0</v>
      </c>
      <c r="B49" s="238">
        <f>IF(B$23-'様式第４（療養者名簿）  (15日以内)'!$O49+1&lt;=15,IF(B$23&gt;='様式第４（療養者名簿）  (15日以内)'!$O49,IF(B$23&lt;='様式第４（療養者名簿）  (15日以内)'!$W49,1,0),0),0)</f>
        <v>0</v>
      </c>
      <c r="C49" s="238">
        <f>IF(C$23-'様式第４（療養者名簿）  (15日以内)'!$O49+1&lt;=15,IF(C$23&gt;='様式第４（療養者名簿）  (15日以内)'!$O49,IF(C$23&lt;='様式第４（療養者名簿）  (15日以内)'!$W49,1,0),0),0)</f>
        <v>0</v>
      </c>
      <c r="D49" s="238">
        <f>IF(D$23-'様式第４（療養者名簿）  (15日以内)'!$O49+1&lt;=15,IF(D$23&gt;='様式第４（療養者名簿）  (15日以内)'!$O49,IF(D$23&lt;='様式第４（療養者名簿）  (15日以内)'!$W49,1,0),0),0)</f>
        <v>0</v>
      </c>
      <c r="E49" s="238">
        <f>IF(E$23-'様式第４（療養者名簿）  (15日以内)'!$O49+1&lt;=15,IF(E$23&gt;='様式第４（療養者名簿）  (15日以内)'!$O49,IF(E$23&lt;='様式第４（療養者名簿）  (15日以内)'!$W49,1,0),0),0)</f>
        <v>0</v>
      </c>
      <c r="F49" s="238">
        <f>IF(F$23-'様式第４（療養者名簿）  (15日以内)'!$O49+1&lt;=15,IF(F$23&gt;='様式第４（療養者名簿）  (15日以内)'!$O49,IF(F$23&lt;='様式第４（療養者名簿）  (15日以内)'!$W49,1,0),0),0)</f>
        <v>0</v>
      </c>
      <c r="G49" s="238">
        <f>IF(G$23-'様式第４（療養者名簿）  (15日以内)'!$O49+1&lt;=15,IF(G$23&gt;='様式第４（療養者名簿）  (15日以内)'!$O49,IF(G$23&lt;='様式第４（療養者名簿）  (15日以内)'!$W49,1,0),0),0)</f>
        <v>0</v>
      </c>
      <c r="H49" s="238">
        <f>IF(H$23-'様式第４（療養者名簿）  (15日以内)'!$O49+1&lt;=15,IF(H$23&gt;='様式第４（療養者名簿）  (15日以内)'!$O49,IF(H$23&lt;='様式第４（療養者名簿）  (15日以内)'!$W49,1,0),0),0)</f>
        <v>0</v>
      </c>
      <c r="I49" s="238">
        <f>IF(I$23-'様式第４（療養者名簿）  (15日以内)'!$O49+1&lt;=15,IF(I$23&gt;='様式第４（療養者名簿）  (15日以内)'!$O49,IF(I$23&lt;='様式第４（療養者名簿）  (15日以内)'!$W49,1,0),0),0)</f>
        <v>0</v>
      </c>
      <c r="J49" s="238">
        <f>IF(J$23-'様式第４（療養者名簿）  (15日以内)'!$O49+1&lt;=15,IF(J$23&gt;='様式第４（療養者名簿）  (15日以内)'!$O49,IF(J$23&lt;='様式第４（療養者名簿）  (15日以内)'!$W49,1,0),0),0)</f>
        <v>0</v>
      </c>
      <c r="K49" s="238">
        <f>IF(K$23-'様式第４（療養者名簿）  (15日以内)'!$O49+1&lt;=15,IF(K$23&gt;='様式第４（療養者名簿）  (15日以内)'!$O49,IF(K$23&lt;='様式第４（療養者名簿）  (15日以内)'!$W49,1,0),0),0)</f>
        <v>0</v>
      </c>
      <c r="L49" s="238">
        <f>IF(L$23-'様式第４（療養者名簿）  (15日以内)'!$O49+1&lt;=15,IF(L$23&gt;='様式第４（療養者名簿）  (15日以内)'!$O49,IF(L$23&lt;='様式第４（療養者名簿）  (15日以内)'!$W49,1,0),0),0)</f>
        <v>0</v>
      </c>
      <c r="M49" s="238">
        <f>IF(M$23-'様式第４（療養者名簿）  (15日以内)'!$O49+1&lt;=15,IF(M$23&gt;='様式第４（療養者名簿）  (15日以内)'!$O49,IF(M$23&lt;='様式第４（療養者名簿）  (15日以内)'!$W49,1,0),0),0)</f>
        <v>0</v>
      </c>
      <c r="N49" s="238">
        <f>IF(N$23-'様式第４（療養者名簿）  (15日以内)'!$O49+1&lt;=15,IF(N$23&gt;='様式第４（療養者名簿）  (15日以内)'!$O49,IF(N$23&lt;='様式第４（療養者名簿）  (15日以内)'!$W49,1,0),0),0)</f>
        <v>0</v>
      </c>
      <c r="O49" s="238">
        <f>IF(O$23-'様式第４（療養者名簿）  (15日以内)'!$O49+1&lt;=15,IF(O$23&gt;='様式第４（療養者名簿）  (15日以内)'!$O49,IF(O$23&lt;='様式第４（療養者名簿）  (15日以内)'!$W49,1,0),0),0)</f>
        <v>0</v>
      </c>
      <c r="P49" s="238">
        <f>IF(P$23-'様式第４（療養者名簿）  (15日以内)'!$O49+1&lt;=15,IF(P$23&gt;='様式第４（療養者名簿）  (15日以内)'!$O49,IF(P$23&lt;='様式第４（療養者名簿）  (15日以内)'!$W49,1,0),0),0)</f>
        <v>0</v>
      </c>
      <c r="Q49" s="238">
        <f>IF(Q$23-'様式第４（療養者名簿）  (15日以内)'!$O49+1&lt;=15,IF(Q$23&gt;='様式第４（療養者名簿）  (15日以内)'!$O49,IF(Q$23&lt;='様式第４（療養者名簿）  (15日以内)'!$W49,1,0),0),0)</f>
        <v>0</v>
      </c>
      <c r="R49" s="238">
        <f>IF(R$23-'様式第４（療養者名簿）  (15日以内)'!$O49+1&lt;=15,IF(R$23&gt;='様式第４（療養者名簿）  (15日以内)'!$O49,IF(R$23&lt;='様式第４（療養者名簿）  (15日以内)'!$W49,1,0),0),0)</f>
        <v>0</v>
      </c>
      <c r="S49" s="238">
        <f>IF(S$23-'様式第４（療養者名簿）  (15日以内)'!$O49+1&lt;=15,IF(S$23&gt;='様式第４（療養者名簿）  (15日以内)'!$O49,IF(S$23&lt;='様式第４（療養者名簿）  (15日以内)'!$W49,1,0),0),0)</f>
        <v>0</v>
      </c>
      <c r="T49" s="238">
        <f>IF(T$23-'様式第４（療養者名簿）  (15日以内)'!$O49+1&lt;=15,IF(T$23&gt;='様式第４（療養者名簿）  (15日以内)'!$O49,IF(T$23&lt;='様式第４（療養者名簿）  (15日以内)'!$W49,1,0),0),0)</f>
        <v>0</v>
      </c>
      <c r="U49" s="238">
        <f>IF(U$23-'様式第４（療養者名簿）  (15日以内)'!$O49+1&lt;=15,IF(U$23&gt;='様式第４（療養者名簿）  (15日以内)'!$O49,IF(U$23&lt;='様式第４（療養者名簿）  (15日以内)'!$W49,1,0),0),0)</f>
        <v>0</v>
      </c>
      <c r="V49" s="238">
        <f>IF(V$23-'様式第４（療養者名簿）  (15日以内)'!$O49+1&lt;=15,IF(V$23&gt;='様式第４（療養者名簿）  (15日以内)'!$O49,IF(V$23&lt;='様式第４（療養者名簿）  (15日以内)'!$W49,1,0),0),0)</f>
        <v>0</v>
      </c>
      <c r="W49" s="238">
        <f>IF(W$23-'様式第４（療養者名簿）  (15日以内)'!$O49+1&lt;=15,IF(W$23&gt;='様式第４（療養者名簿）  (15日以内)'!$O49,IF(W$23&lt;='様式第４（療養者名簿）  (15日以内)'!$W49,1,0),0),0)</f>
        <v>0</v>
      </c>
      <c r="X49" s="238">
        <f>IF(X$23-'様式第４（療養者名簿）  (15日以内)'!$O49+1&lt;=15,IF(X$23&gt;='様式第４（療養者名簿）  (15日以内)'!$O49,IF(X$23&lt;='様式第４（療養者名簿）  (15日以内)'!$W49,1,0),0),0)</f>
        <v>0</v>
      </c>
      <c r="Y49" s="238">
        <f>IF(Y$23-'様式第４（療養者名簿）  (15日以内)'!$O49+1&lt;=15,IF(Y$23&gt;='様式第４（療養者名簿）  (15日以内)'!$O49,IF(Y$23&lt;='様式第４（療養者名簿）  (15日以内)'!$W49,1,0),0),0)</f>
        <v>0</v>
      </c>
      <c r="Z49" s="238">
        <f>IF(Z$23-'様式第４（療養者名簿）  (15日以内)'!$O49+1&lt;=15,IF(Z$23&gt;='様式第４（療養者名簿）  (15日以内)'!$O49,IF(Z$23&lt;='様式第４（療養者名簿）  (15日以内)'!$W49,1,0),0),0)</f>
        <v>0</v>
      </c>
      <c r="AA49" s="238">
        <f>IF(AA$23-'様式第４（療養者名簿）  (15日以内)'!$O49+1&lt;=15,IF(AA$23&gt;='様式第４（療養者名簿）  (15日以内)'!$O49,IF(AA$23&lt;='様式第４（療養者名簿）  (15日以内)'!$W49,1,0),0),0)</f>
        <v>0</v>
      </c>
      <c r="AB49" s="238">
        <f>IF(AB$23-'様式第４（療養者名簿）  (15日以内)'!$O49+1&lt;=15,IF(AB$23&gt;='様式第４（療養者名簿）  (15日以内)'!$O49,IF(AB$23&lt;='様式第４（療養者名簿）  (15日以内)'!$W49,1,0),0),0)</f>
        <v>0</v>
      </c>
      <c r="AC49" s="238">
        <f>IF(AC$23-'様式第４（療養者名簿）  (15日以内)'!$O49+1&lt;=15,IF(AC$23&gt;='様式第４（療養者名簿）  (15日以内)'!$O49,IF(AC$23&lt;='様式第４（療養者名簿）  (15日以内)'!$W49,1,0),0),0)</f>
        <v>0</v>
      </c>
      <c r="AD49" s="238">
        <f>IF(AD$23-'様式第４（療養者名簿）  (15日以内)'!$O49+1&lt;=15,IF(AD$23&gt;='様式第４（療養者名簿）  (15日以内)'!$O49,IF(AD$23&lt;='様式第４（療養者名簿）  (15日以内)'!$W49,1,0),0),0)</f>
        <v>0</v>
      </c>
      <c r="AE49" s="238">
        <f>IF(AE$23-'様式第４（療養者名簿）  (15日以内)'!$O49+1&lt;=15,IF(AE$23&gt;='様式第４（療養者名簿）  (15日以内)'!$O49,IF(AE$23&lt;='様式第４（療養者名簿）  (15日以内)'!$W49,1,0),0),0)</f>
        <v>0</v>
      </c>
      <c r="AF49" s="238">
        <f>IF(AF$23-'様式第４（療養者名簿）  (15日以内)'!$O49+1&lt;=15,IF(AF$23&gt;='様式第４（療養者名簿）  (15日以内)'!$O49,IF(AF$23&lt;='様式第４（療養者名簿）  (15日以内)'!$W49,1,0),0),0)</f>
        <v>0</v>
      </c>
      <c r="AG49" s="238">
        <f>IF(AG$23-'様式第４（療養者名簿）  (15日以内)'!$O49+1&lt;=15,IF(AG$23&gt;='様式第４（療養者名簿）  (15日以内)'!$O49,IF(AG$23&lt;='様式第４（療養者名簿）  (15日以内)'!$W49,1,0),0),0)</f>
        <v>0</v>
      </c>
      <c r="AH49" s="238">
        <f>IF(AH$23-'様式第４（療養者名簿）  (15日以内)'!$O49+1&lt;=15,IF(AH$23&gt;='様式第４（療養者名簿）  (15日以内)'!$O49,IF(AH$23&lt;='様式第４（療養者名簿）  (15日以内)'!$W49,1,0),0),0)</f>
        <v>0</v>
      </c>
      <c r="AI49" s="238">
        <f>IF(AI$23-'様式第４（療養者名簿）  (15日以内)'!$O49+1&lt;=15,IF(AI$23&gt;='様式第４（療養者名簿）  (15日以内)'!$O49,IF(AI$23&lt;='様式第４（療養者名簿）  (15日以内)'!$W49,1,0),0),0)</f>
        <v>0</v>
      </c>
      <c r="AJ49" s="238">
        <f>IF(AJ$23-'様式第４（療養者名簿）  (15日以内)'!$O49+1&lt;=15,IF(AJ$23&gt;='様式第４（療養者名簿）  (15日以内)'!$O49,IF(AJ$23&lt;='様式第４（療養者名簿）  (15日以内)'!$W49,1,0),0),0)</f>
        <v>0</v>
      </c>
      <c r="AK49" s="238">
        <f>IF(AK$23-'様式第４（療養者名簿）  (15日以内)'!$O49+1&lt;=15,IF(AK$23&gt;='様式第４（療養者名簿）  (15日以内)'!$O49,IF(AK$23&lt;='様式第４（療養者名簿）  (15日以内)'!$W49,1,0),0),0)</f>
        <v>0</v>
      </c>
      <c r="AL49" s="238">
        <f>IF(AL$23-'様式第４（療養者名簿）  (15日以内)'!$O49+1&lt;=15,IF(AL$23&gt;='様式第４（療養者名簿）  (15日以内)'!$O49,IF(AL$23&lt;='様式第４（療養者名簿）  (15日以内)'!$W49,1,0),0),0)</f>
        <v>0</v>
      </c>
      <c r="AM49" s="238">
        <f>IF(AM$23-'様式第４（療養者名簿）  (15日以内)'!$O49+1&lt;=15,IF(AM$23&gt;='様式第４（療養者名簿）  (15日以内)'!$O49,IF(AM$23&lt;='様式第４（療養者名簿）  (15日以内)'!$W49,1,0),0),0)</f>
        <v>0</v>
      </c>
      <c r="AN49" s="238">
        <f>IF(AN$23-'様式第４（療養者名簿）  (15日以内)'!$O49+1&lt;=15,IF(AN$23&gt;='様式第４（療養者名簿）  (15日以内)'!$O49,IF(AN$23&lt;='様式第４（療養者名簿）  (15日以内)'!$W49,1,0),0),0)</f>
        <v>0</v>
      </c>
      <c r="AO49" s="238">
        <f>IF(AO$23-'様式第４（療養者名簿）  (15日以内)'!$O49+1&lt;=15,IF(AO$23&gt;='様式第４（療養者名簿）  (15日以内)'!$O49,IF(AO$23&lt;='様式第４（療養者名簿）  (15日以内)'!$W49,1,0),0),0)</f>
        <v>0</v>
      </c>
      <c r="AP49" s="238">
        <f>IF(AP$23-'様式第４（療養者名簿）  (15日以内)'!$O49+1&lt;=15,IF(AP$23&gt;='様式第４（療養者名簿）  (15日以内)'!$O49,IF(AP$23&lt;='様式第４（療養者名簿）  (15日以内)'!$W49,1,0),0),0)</f>
        <v>0</v>
      </c>
      <c r="AQ49" s="238">
        <f>IF(AQ$23-'様式第４（療養者名簿）  (15日以内)'!$O49+1&lt;=15,IF(AQ$23&gt;='様式第４（療養者名簿）  (15日以内)'!$O49,IF(AQ$23&lt;='様式第４（療養者名簿）  (15日以内)'!$W49,1,0),0),0)</f>
        <v>0</v>
      </c>
      <c r="AR49" s="238">
        <f>IF(AR$23-'様式第４（療養者名簿）  (15日以内)'!$O49+1&lt;=15,IF(AR$23&gt;='様式第４（療養者名簿）  (15日以内)'!$O49,IF(AR$23&lt;='様式第４（療養者名簿）  (15日以内)'!$W49,1,0),0),0)</f>
        <v>0</v>
      </c>
      <c r="AS49" s="238">
        <f>IF(AS$23-'様式第４（療養者名簿）  (15日以内)'!$O49+1&lt;=15,IF(AS$23&gt;='様式第４（療養者名簿）  (15日以内)'!$O49,IF(AS$23&lt;='様式第４（療養者名簿）  (15日以内)'!$W49,1,0),0),0)</f>
        <v>0</v>
      </c>
      <c r="AT49" s="238">
        <f>IF(AT$23-'様式第４（療養者名簿）  (15日以内)'!$O49+1&lt;=15,IF(AT$23&gt;='様式第４（療養者名簿）  (15日以内)'!$O49,IF(AT$23&lt;='様式第４（療養者名簿）  (15日以内)'!$W49,1,0),0),0)</f>
        <v>0</v>
      </c>
      <c r="AU49" s="238">
        <f>IF(AU$23-'様式第４（療養者名簿）  (15日以内)'!$O49+1&lt;=15,IF(AU$23&gt;='様式第４（療養者名簿）  (15日以内)'!$O49,IF(AU$23&lt;='様式第４（療養者名簿）  (15日以内)'!$W49,1,0),0),0)</f>
        <v>0</v>
      </c>
      <c r="AV49" s="238">
        <f>IF(AV$23-'様式第４（療養者名簿）  (15日以内)'!$O49+1&lt;=15,IF(AV$23&gt;='様式第４（療養者名簿）  (15日以内)'!$O49,IF(AV$23&lt;='様式第４（療養者名簿）  (15日以内)'!$W49,1,0),0),0)</f>
        <v>0</v>
      </c>
      <c r="AW49" s="238">
        <f>IF(AW$23-'様式第４（療養者名簿）  (15日以内)'!$O49+1&lt;=15,IF(AW$23&gt;='様式第４（療養者名簿）  (15日以内)'!$O49,IF(AW$23&lt;='様式第４（療養者名簿）  (15日以内)'!$W49,1,0),0),0)</f>
        <v>0</v>
      </c>
      <c r="AX49" s="238">
        <f>IF(AX$23-'様式第４（療養者名簿）  (15日以内)'!$O49+1&lt;=15,IF(AX$23&gt;='様式第４（療養者名簿）  (15日以内)'!$O49,IF(AX$23&lt;='様式第４（療養者名簿）  (15日以内)'!$W49,1,0),0),0)</f>
        <v>0</v>
      </c>
      <c r="AY49" s="238">
        <f>IF(AY$23-'様式第４（療養者名簿）  (15日以内)'!$O49+1&lt;=15,IF(AY$23&gt;='様式第４（療養者名簿）  (15日以内)'!$O49,IF(AY$23&lt;='様式第４（療養者名簿）  (15日以内)'!$W49,1,0),0),0)</f>
        <v>0</v>
      </c>
      <c r="AZ49" s="238">
        <f>IF(AZ$23-'様式第４（療養者名簿）  (15日以内)'!$O49+1&lt;=15,IF(AZ$23&gt;='様式第４（療養者名簿）  (15日以内)'!$O49,IF(AZ$23&lt;='様式第４（療養者名簿）  (15日以内)'!$W49,1,0),0),0)</f>
        <v>0</v>
      </c>
      <c r="BA49" s="238">
        <f>IF(BA$23-'様式第４（療養者名簿）  (15日以内)'!$O49+1&lt;=15,IF(BA$23&gt;='様式第４（療養者名簿）  (15日以内)'!$O49,IF(BA$23&lt;='様式第４（療養者名簿）  (15日以内)'!$W49,1,0),0),0)</f>
        <v>0</v>
      </c>
      <c r="BB49" s="238">
        <f>IF(BB$23-'様式第４（療養者名簿）  (15日以内)'!$O49+1&lt;=15,IF(BB$23&gt;='様式第４（療養者名簿）  (15日以内)'!$O49,IF(BB$23&lt;='様式第４（療養者名簿）  (15日以内)'!$W49,1,0),0),0)</f>
        <v>0</v>
      </c>
      <c r="BC49" s="238">
        <f>IF(BC$23-'様式第４（療養者名簿）  (15日以内)'!$O49+1&lt;=15,IF(BC$23&gt;='様式第４（療養者名簿）  (15日以内)'!$O49,IF(BC$23&lt;='様式第４（療養者名簿）  (15日以内)'!$W49,1,0),0),0)</f>
        <v>0</v>
      </c>
      <c r="BD49" s="238">
        <f>IF(BD$23-'様式第４（療養者名簿）  (15日以内)'!$O49+1&lt;=15,IF(BD$23&gt;='様式第４（療養者名簿）  (15日以内)'!$O49,IF(BD$23&lt;='様式第４（療養者名簿）  (15日以内)'!$W49,1,0),0),0)</f>
        <v>0</v>
      </c>
      <c r="BE49" s="238">
        <f>IF(BE$23-'様式第４（療養者名簿）  (15日以内)'!$O49+1&lt;=15,IF(BE$23&gt;='様式第４（療養者名簿）  (15日以内)'!$O49,IF(BE$23&lt;='様式第４（療養者名簿）  (15日以内)'!$W49,1,0),0),0)</f>
        <v>0</v>
      </c>
      <c r="BF49" s="238">
        <f>IF(BF$23-'様式第４（療養者名簿）  (15日以内)'!$O49+1&lt;=15,IF(BF$23&gt;='様式第４（療養者名簿）  (15日以内)'!$O49,IF(BF$23&lt;='様式第４（療養者名簿）  (15日以内)'!$W49,1,0),0),0)</f>
        <v>0</v>
      </c>
      <c r="BG49" s="238">
        <f>IF(BG$23-'様式第４（療養者名簿）  (15日以内)'!$O49+1&lt;=15,IF(BG$23&gt;='様式第４（療養者名簿）  (15日以内)'!$O49,IF(BG$23&lt;='様式第４（療養者名簿）  (15日以内)'!$W49,1,0),0),0)</f>
        <v>0</v>
      </c>
      <c r="BH49" s="238">
        <f>IF(BH$23-'様式第４（療養者名簿）  (15日以内)'!$O49+1&lt;=15,IF(BH$23&gt;='様式第４（療養者名簿）  (15日以内)'!$O49,IF(BH$23&lt;='様式第４（療養者名簿）  (15日以内)'!$W49,1,0),0),0)</f>
        <v>0</v>
      </c>
      <c r="BI49" s="238">
        <f>IF(BI$23-'様式第４（療養者名簿）  (15日以内)'!$O49+1&lt;=15,IF(BI$23&gt;='様式第４（療養者名簿）  (15日以内)'!$O49,IF(BI$23&lt;='様式第４（療養者名簿）  (15日以内)'!$W49,1,0),0),0)</f>
        <v>0</v>
      </c>
      <c r="BJ49" s="238">
        <f>IF(BJ$23-'様式第４（療養者名簿）  (15日以内)'!$O49+1&lt;=15,IF(BJ$23&gt;='様式第４（療養者名簿）  (15日以内)'!$O49,IF(BJ$23&lt;='様式第４（療養者名簿）  (15日以内)'!$W49,1,0),0),0)</f>
        <v>0</v>
      </c>
      <c r="BK49" s="238">
        <f>IF(BK$23-'様式第４（療養者名簿）  (15日以内)'!$O49+1&lt;=15,IF(BK$23&gt;='様式第４（療養者名簿）  (15日以内)'!$O49,IF(BK$23&lt;='様式第４（療養者名簿）  (15日以内)'!$W49,1,0),0),0)</f>
        <v>0</v>
      </c>
      <c r="BL49" s="238">
        <f>IF(BL$23-'様式第４（療養者名簿）  (15日以内)'!$O49+1&lt;=15,IF(BL$23&gt;='様式第４（療養者名簿）  (15日以内)'!$O49,IF(BL$23&lt;='様式第４（療養者名簿）  (15日以内)'!$W49,1,0),0),0)</f>
        <v>0</v>
      </c>
      <c r="BM49" s="238">
        <f>IF(BM$23-'様式第４（療養者名簿）  (15日以内)'!$O49+1&lt;=15,IF(BM$23&gt;='様式第４（療養者名簿）  (15日以内)'!$O49,IF(BM$23&lt;='様式第４（療養者名簿）  (15日以内)'!$W49,1,0),0),0)</f>
        <v>0</v>
      </c>
      <c r="BN49" s="238">
        <f>IF(BN$23-'様式第４（療養者名簿）  (15日以内)'!$O49+1&lt;=15,IF(BN$23&gt;='様式第４（療養者名簿）  (15日以内)'!$O49,IF(BN$23&lt;='様式第４（療養者名簿）  (15日以内)'!$W49,1,0),0),0)</f>
        <v>0</v>
      </c>
      <c r="BO49" s="238">
        <f>IF(BO$23-'様式第４（療養者名簿）  (15日以内)'!$O49+1&lt;=15,IF(BO$23&gt;='様式第４（療養者名簿）  (15日以内)'!$O49,IF(BO$23&lt;='様式第４（療養者名簿）  (15日以内)'!$W49,1,0),0),0)</f>
        <v>0</v>
      </c>
      <c r="BP49" s="238">
        <f>IF(BP$23-'様式第４（療養者名簿）  (15日以内)'!$O49+1&lt;=15,IF(BP$23&gt;='様式第４（療養者名簿）  (15日以内)'!$O49,IF(BP$23&lt;='様式第４（療養者名簿）  (15日以内)'!$W49,1,0),0),0)</f>
        <v>0</v>
      </c>
      <c r="BQ49" s="238">
        <f>IF(BQ$23-'様式第４（療養者名簿）  (15日以内)'!$O49+1&lt;=15,IF(BQ$23&gt;='様式第４（療養者名簿）  (15日以内)'!$O49,IF(BQ$23&lt;='様式第４（療養者名簿）  (15日以内)'!$W49,1,0),0),0)</f>
        <v>0</v>
      </c>
      <c r="BR49" s="238">
        <f>IF(BR$23-'様式第４（療養者名簿）  (15日以内)'!$O49+1&lt;=15,IF(BR$23&gt;='様式第４（療養者名簿）  (15日以内)'!$O49,IF(BR$23&lt;='様式第４（療養者名簿）  (15日以内)'!$W49,1,0),0),0)</f>
        <v>0</v>
      </c>
      <c r="BS49" s="238">
        <f>IF(BS$23-'様式第４（療養者名簿）  (15日以内)'!$O49+1&lt;=15,IF(BS$23&gt;='様式第４（療養者名簿）  (15日以内)'!$O49,IF(BS$23&lt;='様式第４（療養者名簿）  (15日以内)'!$W49,1,0),0),0)</f>
        <v>0</v>
      </c>
    </row>
    <row r="50" spans="1:71" s="41" customFormat="1" ht="41.95" customHeight="1">
      <c r="A50" s="240">
        <f>'様式第４（療養者名簿）  (15日以内)'!C50</f>
        <v>0</v>
      </c>
      <c r="B50" s="238">
        <f>IF(B$23-'様式第４（療養者名簿）  (15日以内)'!$O50+1&lt;=15,IF(B$23&gt;='様式第４（療養者名簿）  (15日以内)'!$O50,IF(B$23&lt;='様式第４（療養者名簿）  (15日以内)'!$W50,1,0),0),0)</f>
        <v>0</v>
      </c>
      <c r="C50" s="238">
        <f>IF(C$23-'様式第４（療養者名簿）  (15日以内)'!$O50+1&lt;=15,IF(C$23&gt;='様式第４（療養者名簿）  (15日以内)'!$O50,IF(C$23&lt;='様式第４（療養者名簿）  (15日以内)'!$W50,1,0),0),0)</f>
        <v>0</v>
      </c>
      <c r="D50" s="238">
        <f>IF(D$23-'様式第４（療養者名簿）  (15日以内)'!$O50+1&lt;=15,IF(D$23&gt;='様式第４（療養者名簿）  (15日以内)'!$O50,IF(D$23&lt;='様式第４（療養者名簿）  (15日以内)'!$W50,1,0),0),0)</f>
        <v>0</v>
      </c>
      <c r="E50" s="238">
        <f>IF(E$23-'様式第４（療養者名簿）  (15日以内)'!$O50+1&lt;=15,IF(E$23&gt;='様式第４（療養者名簿）  (15日以内)'!$O50,IF(E$23&lt;='様式第４（療養者名簿）  (15日以内)'!$W50,1,0),0),0)</f>
        <v>0</v>
      </c>
      <c r="F50" s="238">
        <f>IF(F$23-'様式第４（療養者名簿）  (15日以内)'!$O50+1&lt;=15,IF(F$23&gt;='様式第４（療養者名簿）  (15日以内)'!$O50,IF(F$23&lt;='様式第４（療養者名簿）  (15日以内)'!$W50,1,0),0),0)</f>
        <v>0</v>
      </c>
      <c r="G50" s="238">
        <f>IF(G$23-'様式第４（療養者名簿）  (15日以内)'!$O50+1&lt;=15,IF(G$23&gt;='様式第４（療養者名簿）  (15日以内)'!$O50,IF(G$23&lt;='様式第４（療養者名簿）  (15日以内)'!$W50,1,0),0),0)</f>
        <v>0</v>
      </c>
      <c r="H50" s="238">
        <f>IF(H$23-'様式第４（療養者名簿）  (15日以内)'!$O50+1&lt;=15,IF(H$23&gt;='様式第４（療養者名簿）  (15日以内)'!$O50,IF(H$23&lt;='様式第４（療養者名簿）  (15日以内)'!$W50,1,0),0),0)</f>
        <v>0</v>
      </c>
      <c r="I50" s="238">
        <f>IF(I$23-'様式第４（療養者名簿）  (15日以内)'!$O50+1&lt;=15,IF(I$23&gt;='様式第４（療養者名簿）  (15日以内)'!$O50,IF(I$23&lt;='様式第４（療養者名簿）  (15日以内)'!$W50,1,0),0),0)</f>
        <v>0</v>
      </c>
      <c r="J50" s="238">
        <f>IF(J$23-'様式第４（療養者名簿）  (15日以内)'!$O50+1&lt;=15,IF(J$23&gt;='様式第４（療養者名簿）  (15日以内)'!$O50,IF(J$23&lt;='様式第４（療養者名簿）  (15日以内)'!$W50,1,0),0),0)</f>
        <v>0</v>
      </c>
      <c r="K50" s="238">
        <f>IF(K$23-'様式第４（療養者名簿）  (15日以内)'!$O50+1&lt;=15,IF(K$23&gt;='様式第４（療養者名簿）  (15日以内)'!$O50,IF(K$23&lt;='様式第４（療養者名簿）  (15日以内)'!$W50,1,0),0),0)</f>
        <v>0</v>
      </c>
      <c r="L50" s="238">
        <f>IF(L$23-'様式第４（療養者名簿）  (15日以内)'!$O50+1&lt;=15,IF(L$23&gt;='様式第４（療養者名簿）  (15日以内)'!$O50,IF(L$23&lt;='様式第４（療養者名簿）  (15日以内)'!$W50,1,0),0),0)</f>
        <v>0</v>
      </c>
      <c r="M50" s="238">
        <f>IF(M$23-'様式第４（療養者名簿）  (15日以内)'!$O50+1&lt;=15,IF(M$23&gt;='様式第４（療養者名簿）  (15日以内)'!$O50,IF(M$23&lt;='様式第４（療養者名簿）  (15日以内)'!$W50,1,0),0),0)</f>
        <v>0</v>
      </c>
      <c r="N50" s="238">
        <f>IF(N$23-'様式第４（療養者名簿）  (15日以内)'!$O50+1&lt;=15,IF(N$23&gt;='様式第４（療養者名簿）  (15日以内)'!$O50,IF(N$23&lt;='様式第４（療養者名簿）  (15日以内)'!$W50,1,0),0),0)</f>
        <v>0</v>
      </c>
      <c r="O50" s="238">
        <f>IF(O$23-'様式第４（療養者名簿）  (15日以内)'!$O50+1&lt;=15,IF(O$23&gt;='様式第４（療養者名簿）  (15日以内)'!$O50,IF(O$23&lt;='様式第４（療養者名簿）  (15日以内)'!$W50,1,0),0),0)</f>
        <v>0</v>
      </c>
      <c r="P50" s="238">
        <f>IF(P$23-'様式第４（療養者名簿）  (15日以内)'!$O50+1&lt;=15,IF(P$23&gt;='様式第４（療養者名簿）  (15日以内)'!$O50,IF(P$23&lt;='様式第４（療養者名簿）  (15日以内)'!$W50,1,0),0),0)</f>
        <v>0</v>
      </c>
      <c r="Q50" s="238">
        <f>IF(Q$23-'様式第４（療養者名簿）  (15日以内)'!$O50+1&lt;=15,IF(Q$23&gt;='様式第４（療養者名簿）  (15日以内)'!$O50,IF(Q$23&lt;='様式第４（療養者名簿）  (15日以内)'!$W50,1,0),0),0)</f>
        <v>0</v>
      </c>
      <c r="R50" s="238">
        <f>IF(R$23-'様式第４（療養者名簿）  (15日以内)'!$O50+1&lt;=15,IF(R$23&gt;='様式第４（療養者名簿）  (15日以内)'!$O50,IF(R$23&lt;='様式第４（療養者名簿）  (15日以内)'!$W50,1,0),0),0)</f>
        <v>0</v>
      </c>
      <c r="S50" s="238">
        <f>IF(S$23-'様式第４（療養者名簿）  (15日以内)'!$O50+1&lt;=15,IF(S$23&gt;='様式第４（療養者名簿）  (15日以内)'!$O50,IF(S$23&lt;='様式第４（療養者名簿）  (15日以内)'!$W50,1,0),0),0)</f>
        <v>0</v>
      </c>
      <c r="T50" s="238">
        <f>IF(T$23-'様式第４（療養者名簿）  (15日以内)'!$O50+1&lt;=15,IF(T$23&gt;='様式第４（療養者名簿）  (15日以内)'!$O50,IF(T$23&lt;='様式第４（療養者名簿）  (15日以内)'!$W50,1,0),0),0)</f>
        <v>0</v>
      </c>
      <c r="U50" s="238">
        <f>IF(U$23-'様式第４（療養者名簿）  (15日以内)'!$O50+1&lt;=15,IF(U$23&gt;='様式第４（療養者名簿）  (15日以内)'!$O50,IF(U$23&lt;='様式第４（療養者名簿）  (15日以内)'!$W50,1,0),0),0)</f>
        <v>0</v>
      </c>
      <c r="V50" s="238">
        <f>IF(V$23-'様式第４（療養者名簿）  (15日以内)'!$O50+1&lt;=15,IF(V$23&gt;='様式第４（療養者名簿）  (15日以内)'!$O50,IF(V$23&lt;='様式第４（療養者名簿）  (15日以内)'!$W50,1,0),0),0)</f>
        <v>0</v>
      </c>
      <c r="W50" s="238">
        <f>IF(W$23-'様式第４（療養者名簿）  (15日以内)'!$O50+1&lt;=15,IF(W$23&gt;='様式第４（療養者名簿）  (15日以内)'!$O50,IF(W$23&lt;='様式第４（療養者名簿）  (15日以内)'!$W50,1,0),0),0)</f>
        <v>0</v>
      </c>
      <c r="X50" s="238">
        <f>IF(X$23-'様式第４（療養者名簿）  (15日以内)'!$O50+1&lt;=15,IF(X$23&gt;='様式第４（療養者名簿）  (15日以内)'!$O50,IF(X$23&lt;='様式第４（療養者名簿）  (15日以内)'!$W50,1,0),0),0)</f>
        <v>0</v>
      </c>
      <c r="Y50" s="238">
        <f>IF(Y$23-'様式第４（療養者名簿）  (15日以内)'!$O50+1&lt;=15,IF(Y$23&gt;='様式第４（療養者名簿）  (15日以内)'!$O50,IF(Y$23&lt;='様式第４（療養者名簿）  (15日以内)'!$W50,1,0),0),0)</f>
        <v>0</v>
      </c>
      <c r="Z50" s="238">
        <f>IF(Z$23-'様式第４（療養者名簿）  (15日以内)'!$O50+1&lt;=15,IF(Z$23&gt;='様式第４（療養者名簿）  (15日以内)'!$O50,IF(Z$23&lt;='様式第４（療養者名簿）  (15日以内)'!$W50,1,0),0),0)</f>
        <v>0</v>
      </c>
      <c r="AA50" s="238">
        <f>IF(AA$23-'様式第４（療養者名簿）  (15日以内)'!$O50+1&lt;=15,IF(AA$23&gt;='様式第４（療養者名簿）  (15日以内)'!$O50,IF(AA$23&lt;='様式第４（療養者名簿）  (15日以内)'!$W50,1,0),0),0)</f>
        <v>0</v>
      </c>
      <c r="AB50" s="238">
        <f>IF(AB$23-'様式第４（療養者名簿）  (15日以内)'!$O50+1&lt;=15,IF(AB$23&gt;='様式第４（療養者名簿）  (15日以内)'!$O50,IF(AB$23&lt;='様式第４（療養者名簿）  (15日以内)'!$W50,1,0),0),0)</f>
        <v>0</v>
      </c>
      <c r="AC50" s="238">
        <f>IF(AC$23-'様式第４（療養者名簿）  (15日以内)'!$O50+1&lt;=15,IF(AC$23&gt;='様式第４（療養者名簿）  (15日以内)'!$O50,IF(AC$23&lt;='様式第４（療養者名簿）  (15日以内)'!$W50,1,0),0),0)</f>
        <v>0</v>
      </c>
      <c r="AD50" s="238">
        <f>IF(AD$23-'様式第４（療養者名簿）  (15日以内)'!$O50+1&lt;=15,IF(AD$23&gt;='様式第４（療養者名簿）  (15日以内)'!$O50,IF(AD$23&lt;='様式第４（療養者名簿）  (15日以内)'!$W50,1,0),0),0)</f>
        <v>0</v>
      </c>
      <c r="AE50" s="238">
        <f>IF(AE$23-'様式第４（療養者名簿）  (15日以内)'!$O50+1&lt;=15,IF(AE$23&gt;='様式第４（療養者名簿）  (15日以内)'!$O50,IF(AE$23&lt;='様式第４（療養者名簿）  (15日以内)'!$W50,1,0),0),0)</f>
        <v>0</v>
      </c>
      <c r="AF50" s="238">
        <f>IF(AF$23-'様式第４（療養者名簿）  (15日以内)'!$O50+1&lt;=15,IF(AF$23&gt;='様式第４（療養者名簿）  (15日以内)'!$O50,IF(AF$23&lt;='様式第４（療養者名簿）  (15日以内)'!$W50,1,0),0),0)</f>
        <v>0</v>
      </c>
      <c r="AG50" s="238">
        <f>IF(AG$23-'様式第４（療養者名簿）  (15日以内)'!$O50+1&lt;=15,IF(AG$23&gt;='様式第４（療養者名簿）  (15日以内)'!$O50,IF(AG$23&lt;='様式第４（療養者名簿）  (15日以内)'!$W50,1,0),0),0)</f>
        <v>0</v>
      </c>
      <c r="AH50" s="238">
        <f>IF(AH$23-'様式第４（療養者名簿）  (15日以内)'!$O50+1&lt;=15,IF(AH$23&gt;='様式第４（療養者名簿）  (15日以内)'!$O50,IF(AH$23&lt;='様式第４（療養者名簿）  (15日以内)'!$W50,1,0),0),0)</f>
        <v>0</v>
      </c>
      <c r="AI50" s="238">
        <f>IF(AI$23-'様式第４（療養者名簿）  (15日以内)'!$O50+1&lt;=15,IF(AI$23&gt;='様式第４（療養者名簿）  (15日以内)'!$O50,IF(AI$23&lt;='様式第４（療養者名簿）  (15日以内)'!$W50,1,0),0),0)</f>
        <v>0</v>
      </c>
      <c r="AJ50" s="238">
        <f>IF(AJ$23-'様式第４（療養者名簿）  (15日以内)'!$O50+1&lt;=15,IF(AJ$23&gt;='様式第４（療養者名簿）  (15日以内)'!$O50,IF(AJ$23&lt;='様式第４（療養者名簿）  (15日以内)'!$W50,1,0),0),0)</f>
        <v>0</v>
      </c>
      <c r="AK50" s="238">
        <f>IF(AK$23-'様式第４（療養者名簿）  (15日以内)'!$O50+1&lt;=15,IF(AK$23&gt;='様式第４（療養者名簿）  (15日以内)'!$O50,IF(AK$23&lt;='様式第４（療養者名簿）  (15日以内)'!$W50,1,0),0),0)</f>
        <v>0</v>
      </c>
      <c r="AL50" s="238">
        <f>IF(AL$23-'様式第４（療養者名簿）  (15日以内)'!$O50+1&lt;=15,IF(AL$23&gt;='様式第４（療養者名簿）  (15日以内)'!$O50,IF(AL$23&lt;='様式第４（療養者名簿）  (15日以内)'!$W50,1,0),0),0)</f>
        <v>0</v>
      </c>
      <c r="AM50" s="238">
        <f>IF(AM$23-'様式第４（療養者名簿）  (15日以内)'!$O50+1&lt;=15,IF(AM$23&gt;='様式第４（療養者名簿）  (15日以内)'!$O50,IF(AM$23&lt;='様式第４（療養者名簿）  (15日以内)'!$W50,1,0),0),0)</f>
        <v>0</v>
      </c>
      <c r="AN50" s="238">
        <f>IF(AN$23-'様式第４（療養者名簿）  (15日以内)'!$O50+1&lt;=15,IF(AN$23&gt;='様式第４（療養者名簿）  (15日以内)'!$O50,IF(AN$23&lt;='様式第４（療養者名簿）  (15日以内)'!$W50,1,0),0),0)</f>
        <v>0</v>
      </c>
      <c r="AO50" s="238">
        <f>IF(AO$23-'様式第４（療養者名簿）  (15日以内)'!$O50+1&lt;=15,IF(AO$23&gt;='様式第４（療養者名簿）  (15日以内)'!$O50,IF(AO$23&lt;='様式第４（療養者名簿）  (15日以内)'!$W50,1,0),0),0)</f>
        <v>0</v>
      </c>
      <c r="AP50" s="238">
        <f>IF(AP$23-'様式第４（療養者名簿）  (15日以内)'!$O50+1&lt;=15,IF(AP$23&gt;='様式第４（療養者名簿）  (15日以内)'!$O50,IF(AP$23&lt;='様式第４（療養者名簿）  (15日以内)'!$W50,1,0),0),0)</f>
        <v>0</v>
      </c>
      <c r="AQ50" s="238">
        <f>IF(AQ$23-'様式第４（療養者名簿）  (15日以内)'!$O50+1&lt;=15,IF(AQ$23&gt;='様式第４（療養者名簿）  (15日以内)'!$O50,IF(AQ$23&lt;='様式第４（療養者名簿）  (15日以内)'!$W50,1,0),0),0)</f>
        <v>0</v>
      </c>
      <c r="AR50" s="238">
        <f>IF(AR$23-'様式第４（療養者名簿）  (15日以内)'!$O50+1&lt;=15,IF(AR$23&gt;='様式第４（療養者名簿）  (15日以内)'!$O50,IF(AR$23&lt;='様式第４（療養者名簿）  (15日以内)'!$W50,1,0),0),0)</f>
        <v>0</v>
      </c>
      <c r="AS50" s="238">
        <f>IF(AS$23-'様式第４（療養者名簿）  (15日以内)'!$O50+1&lt;=15,IF(AS$23&gt;='様式第４（療養者名簿）  (15日以内)'!$O50,IF(AS$23&lt;='様式第４（療養者名簿）  (15日以内)'!$W50,1,0),0),0)</f>
        <v>0</v>
      </c>
      <c r="AT50" s="238">
        <f>IF(AT$23-'様式第４（療養者名簿）  (15日以内)'!$O50+1&lt;=15,IF(AT$23&gt;='様式第４（療養者名簿）  (15日以内)'!$O50,IF(AT$23&lt;='様式第４（療養者名簿）  (15日以内)'!$W50,1,0),0),0)</f>
        <v>0</v>
      </c>
      <c r="AU50" s="238">
        <f>IF(AU$23-'様式第４（療養者名簿）  (15日以内)'!$O50+1&lt;=15,IF(AU$23&gt;='様式第４（療養者名簿）  (15日以内)'!$O50,IF(AU$23&lt;='様式第４（療養者名簿）  (15日以内)'!$W50,1,0),0),0)</f>
        <v>0</v>
      </c>
      <c r="AV50" s="238">
        <f>IF(AV$23-'様式第４（療養者名簿）  (15日以内)'!$O50+1&lt;=15,IF(AV$23&gt;='様式第４（療養者名簿）  (15日以内)'!$O50,IF(AV$23&lt;='様式第４（療養者名簿）  (15日以内)'!$W50,1,0),0),0)</f>
        <v>0</v>
      </c>
      <c r="AW50" s="238">
        <f>IF(AW$23-'様式第４（療養者名簿）  (15日以内)'!$O50+1&lt;=15,IF(AW$23&gt;='様式第４（療養者名簿）  (15日以内)'!$O50,IF(AW$23&lt;='様式第４（療養者名簿）  (15日以内)'!$W50,1,0),0),0)</f>
        <v>0</v>
      </c>
      <c r="AX50" s="238">
        <f>IF(AX$23-'様式第４（療養者名簿）  (15日以内)'!$O50+1&lt;=15,IF(AX$23&gt;='様式第４（療養者名簿）  (15日以内)'!$O50,IF(AX$23&lt;='様式第４（療養者名簿）  (15日以内)'!$W50,1,0),0),0)</f>
        <v>0</v>
      </c>
      <c r="AY50" s="238">
        <f>IF(AY$23-'様式第４（療養者名簿）  (15日以内)'!$O50+1&lt;=15,IF(AY$23&gt;='様式第４（療養者名簿）  (15日以内)'!$O50,IF(AY$23&lt;='様式第４（療養者名簿）  (15日以内)'!$W50,1,0),0),0)</f>
        <v>0</v>
      </c>
      <c r="AZ50" s="238">
        <f>IF(AZ$23-'様式第４（療養者名簿）  (15日以内)'!$O50+1&lt;=15,IF(AZ$23&gt;='様式第４（療養者名簿）  (15日以内)'!$O50,IF(AZ$23&lt;='様式第４（療養者名簿）  (15日以内)'!$W50,1,0),0),0)</f>
        <v>0</v>
      </c>
      <c r="BA50" s="238">
        <f>IF(BA$23-'様式第４（療養者名簿）  (15日以内)'!$O50+1&lt;=15,IF(BA$23&gt;='様式第４（療養者名簿）  (15日以内)'!$O50,IF(BA$23&lt;='様式第４（療養者名簿）  (15日以内)'!$W50,1,0),0),0)</f>
        <v>0</v>
      </c>
      <c r="BB50" s="238">
        <f>IF(BB$23-'様式第４（療養者名簿）  (15日以内)'!$O50+1&lt;=15,IF(BB$23&gt;='様式第４（療養者名簿）  (15日以内)'!$O50,IF(BB$23&lt;='様式第４（療養者名簿）  (15日以内)'!$W50,1,0),0),0)</f>
        <v>0</v>
      </c>
      <c r="BC50" s="238">
        <f>IF(BC$23-'様式第４（療養者名簿）  (15日以内)'!$O50+1&lt;=15,IF(BC$23&gt;='様式第４（療養者名簿）  (15日以内)'!$O50,IF(BC$23&lt;='様式第４（療養者名簿）  (15日以内)'!$W50,1,0),0),0)</f>
        <v>0</v>
      </c>
      <c r="BD50" s="238">
        <f>IF(BD$23-'様式第４（療養者名簿）  (15日以内)'!$O50+1&lt;=15,IF(BD$23&gt;='様式第４（療養者名簿）  (15日以内)'!$O50,IF(BD$23&lt;='様式第４（療養者名簿）  (15日以内)'!$W50,1,0),0),0)</f>
        <v>0</v>
      </c>
      <c r="BE50" s="238">
        <f>IF(BE$23-'様式第４（療養者名簿）  (15日以内)'!$O50+1&lt;=15,IF(BE$23&gt;='様式第４（療養者名簿）  (15日以内)'!$O50,IF(BE$23&lt;='様式第４（療養者名簿）  (15日以内)'!$W50,1,0),0),0)</f>
        <v>0</v>
      </c>
      <c r="BF50" s="238">
        <f>IF(BF$23-'様式第４（療養者名簿）  (15日以内)'!$O50+1&lt;=15,IF(BF$23&gt;='様式第４（療養者名簿）  (15日以内)'!$O50,IF(BF$23&lt;='様式第４（療養者名簿）  (15日以内)'!$W50,1,0),0),0)</f>
        <v>0</v>
      </c>
      <c r="BG50" s="238">
        <f>IF(BG$23-'様式第４（療養者名簿）  (15日以内)'!$O50+1&lt;=15,IF(BG$23&gt;='様式第４（療養者名簿）  (15日以内)'!$O50,IF(BG$23&lt;='様式第４（療養者名簿）  (15日以内)'!$W50,1,0),0),0)</f>
        <v>0</v>
      </c>
      <c r="BH50" s="238">
        <f>IF(BH$23-'様式第４（療養者名簿）  (15日以内)'!$O50+1&lt;=15,IF(BH$23&gt;='様式第４（療養者名簿）  (15日以内)'!$O50,IF(BH$23&lt;='様式第４（療養者名簿）  (15日以内)'!$W50,1,0),0),0)</f>
        <v>0</v>
      </c>
      <c r="BI50" s="238">
        <f>IF(BI$23-'様式第４（療養者名簿）  (15日以内)'!$O50+1&lt;=15,IF(BI$23&gt;='様式第４（療養者名簿）  (15日以内)'!$O50,IF(BI$23&lt;='様式第４（療養者名簿）  (15日以内)'!$W50,1,0),0),0)</f>
        <v>0</v>
      </c>
      <c r="BJ50" s="238">
        <f>IF(BJ$23-'様式第４（療養者名簿）  (15日以内)'!$O50+1&lt;=15,IF(BJ$23&gt;='様式第４（療養者名簿）  (15日以内)'!$O50,IF(BJ$23&lt;='様式第４（療養者名簿）  (15日以内)'!$W50,1,0),0),0)</f>
        <v>0</v>
      </c>
      <c r="BK50" s="238">
        <f>IF(BK$23-'様式第４（療養者名簿）  (15日以内)'!$O50+1&lt;=15,IF(BK$23&gt;='様式第４（療養者名簿）  (15日以内)'!$O50,IF(BK$23&lt;='様式第４（療養者名簿）  (15日以内)'!$W50,1,0),0),0)</f>
        <v>0</v>
      </c>
      <c r="BL50" s="238">
        <f>IF(BL$23-'様式第４（療養者名簿）  (15日以内)'!$O50+1&lt;=15,IF(BL$23&gt;='様式第４（療養者名簿）  (15日以内)'!$O50,IF(BL$23&lt;='様式第４（療養者名簿）  (15日以内)'!$W50,1,0),0),0)</f>
        <v>0</v>
      </c>
      <c r="BM50" s="238">
        <f>IF(BM$23-'様式第４（療養者名簿）  (15日以内)'!$O50+1&lt;=15,IF(BM$23&gt;='様式第４（療養者名簿）  (15日以内)'!$O50,IF(BM$23&lt;='様式第４（療養者名簿）  (15日以内)'!$W50,1,0),0),0)</f>
        <v>0</v>
      </c>
      <c r="BN50" s="238">
        <f>IF(BN$23-'様式第４（療養者名簿）  (15日以内)'!$O50+1&lt;=15,IF(BN$23&gt;='様式第４（療養者名簿）  (15日以内)'!$O50,IF(BN$23&lt;='様式第４（療養者名簿）  (15日以内)'!$W50,1,0),0),0)</f>
        <v>0</v>
      </c>
      <c r="BO50" s="238">
        <f>IF(BO$23-'様式第４（療養者名簿）  (15日以内)'!$O50+1&lt;=15,IF(BO$23&gt;='様式第４（療養者名簿）  (15日以内)'!$O50,IF(BO$23&lt;='様式第４（療養者名簿）  (15日以内)'!$W50,1,0),0),0)</f>
        <v>0</v>
      </c>
      <c r="BP50" s="238">
        <f>IF(BP$23-'様式第４（療養者名簿）  (15日以内)'!$O50+1&lt;=15,IF(BP$23&gt;='様式第４（療養者名簿）  (15日以内)'!$O50,IF(BP$23&lt;='様式第４（療養者名簿）  (15日以内)'!$W50,1,0),0),0)</f>
        <v>0</v>
      </c>
      <c r="BQ50" s="238">
        <f>IF(BQ$23-'様式第４（療養者名簿）  (15日以内)'!$O50+1&lt;=15,IF(BQ$23&gt;='様式第４（療養者名簿）  (15日以内)'!$O50,IF(BQ$23&lt;='様式第４（療養者名簿）  (15日以内)'!$W50,1,0),0),0)</f>
        <v>0</v>
      </c>
      <c r="BR50" s="238">
        <f>IF(BR$23-'様式第４（療養者名簿）  (15日以内)'!$O50+1&lt;=15,IF(BR$23&gt;='様式第４（療養者名簿）  (15日以内)'!$O50,IF(BR$23&lt;='様式第４（療養者名簿）  (15日以内)'!$W50,1,0),0),0)</f>
        <v>0</v>
      </c>
      <c r="BS50" s="238">
        <f>IF(BS$23-'様式第４（療養者名簿）  (15日以内)'!$O50+1&lt;=15,IF(BS$23&gt;='様式第４（療養者名簿）  (15日以内)'!$O50,IF(BS$23&lt;='様式第４（療養者名簿）  (15日以内)'!$W50,1,0),0),0)</f>
        <v>0</v>
      </c>
    </row>
    <row r="51" spans="1:71" s="41" customFormat="1" ht="41.95" customHeight="1">
      <c r="A51" s="240">
        <f>'様式第４（療養者名簿）  (15日以内)'!C51</f>
        <v>0</v>
      </c>
      <c r="B51" s="238">
        <f>IF(B$23-'様式第４（療養者名簿）  (15日以内)'!$O51+1&lt;=15,IF(B$23&gt;='様式第４（療養者名簿）  (15日以内)'!$O51,IF(B$23&lt;='様式第４（療養者名簿）  (15日以内)'!$W51,1,0),0),0)</f>
        <v>0</v>
      </c>
      <c r="C51" s="238">
        <f>IF(C$23-'様式第４（療養者名簿）  (15日以内)'!$O51+1&lt;=15,IF(C$23&gt;='様式第４（療養者名簿）  (15日以内)'!$O51,IF(C$23&lt;='様式第４（療養者名簿）  (15日以内)'!$W51,1,0),0),0)</f>
        <v>0</v>
      </c>
      <c r="D51" s="238">
        <f>IF(D$23-'様式第４（療養者名簿）  (15日以内)'!$O51+1&lt;=15,IF(D$23&gt;='様式第４（療養者名簿）  (15日以内)'!$O51,IF(D$23&lt;='様式第４（療養者名簿）  (15日以内)'!$W51,1,0),0),0)</f>
        <v>0</v>
      </c>
      <c r="E51" s="238">
        <f>IF(E$23-'様式第４（療養者名簿）  (15日以内)'!$O51+1&lt;=15,IF(E$23&gt;='様式第４（療養者名簿）  (15日以内)'!$O51,IF(E$23&lt;='様式第４（療養者名簿）  (15日以内)'!$W51,1,0),0),0)</f>
        <v>0</v>
      </c>
      <c r="F51" s="238">
        <f>IF(F$23-'様式第４（療養者名簿）  (15日以内)'!$O51+1&lt;=15,IF(F$23&gt;='様式第４（療養者名簿）  (15日以内)'!$O51,IF(F$23&lt;='様式第４（療養者名簿）  (15日以内)'!$W51,1,0),0),0)</f>
        <v>0</v>
      </c>
      <c r="G51" s="238">
        <f>IF(G$23-'様式第４（療養者名簿）  (15日以内)'!$O51+1&lt;=15,IF(G$23&gt;='様式第４（療養者名簿）  (15日以内)'!$O51,IF(G$23&lt;='様式第４（療養者名簿）  (15日以内)'!$W51,1,0),0),0)</f>
        <v>0</v>
      </c>
      <c r="H51" s="238">
        <f>IF(H$23-'様式第４（療養者名簿）  (15日以内)'!$O51+1&lt;=15,IF(H$23&gt;='様式第４（療養者名簿）  (15日以内)'!$O51,IF(H$23&lt;='様式第４（療養者名簿）  (15日以内)'!$W51,1,0),0),0)</f>
        <v>0</v>
      </c>
      <c r="I51" s="238">
        <f>IF(I$23-'様式第４（療養者名簿）  (15日以内)'!$O51+1&lt;=15,IF(I$23&gt;='様式第４（療養者名簿）  (15日以内)'!$O51,IF(I$23&lt;='様式第４（療養者名簿）  (15日以内)'!$W51,1,0),0),0)</f>
        <v>0</v>
      </c>
      <c r="J51" s="238">
        <f>IF(J$23-'様式第４（療養者名簿）  (15日以内)'!$O51+1&lt;=15,IF(J$23&gt;='様式第４（療養者名簿）  (15日以内)'!$O51,IF(J$23&lt;='様式第４（療養者名簿）  (15日以内)'!$W51,1,0),0),0)</f>
        <v>0</v>
      </c>
      <c r="K51" s="238">
        <f>IF(K$23-'様式第４（療養者名簿）  (15日以内)'!$O51+1&lt;=15,IF(K$23&gt;='様式第４（療養者名簿）  (15日以内)'!$O51,IF(K$23&lt;='様式第４（療養者名簿）  (15日以内)'!$W51,1,0),0),0)</f>
        <v>0</v>
      </c>
      <c r="L51" s="238">
        <f>IF(L$23-'様式第４（療養者名簿）  (15日以内)'!$O51+1&lt;=15,IF(L$23&gt;='様式第４（療養者名簿）  (15日以内)'!$O51,IF(L$23&lt;='様式第４（療養者名簿）  (15日以内)'!$W51,1,0),0),0)</f>
        <v>0</v>
      </c>
      <c r="M51" s="238">
        <f>IF(M$23-'様式第４（療養者名簿）  (15日以内)'!$O51+1&lt;=15,IF(M$23&gt;='様式第４（療養者名簿）  (15日以内)'!$O51,IF(M$23&lt;='様式第４（療養者名簿）  (15日以内)'!$W51,1,0),0),0)</f>
        <v>0</v>
      </c>
      <c r="N51" s="238">
        <f>IF(N$23-'様式第４（療養者名簿）  (15日以内)'!$O51+1&lt;=15,IF(N$23&gt;='様式第４（療養者名簿）  (15日以内)'!$O51,IF(N$23&lt;='様式第４（療養者名簿）  (15日以内)'!$W51,1,0),0),0)</f>
        <v>0</v>
      </c>
      <c r="O51" s="238">
        <f>IF(O$23-'様式第４（療養者名簿）  (15日以内)'!$O51+1&lt;=15,IF(O$23&gt;='様式第４（療養者名簿）  (15日以内)'!$O51,IF(O$23&lt;='様式第４（療養者名簿）  (15日以内)'!$W51,1,0),0),0)</f>
        <v>0</v>
      </c>
      <c r="P51" s="238">
        <f>IF(P$23-'様式第４（療養者名簿）  (15日以内)'!$O51+1&lt;=15,IF(P$23&gt;='様式第４（療養者名簿）  (15日以内)'!$O51,IF(P$23&lt;='様式第４（療養者名簿）  (15日以内)'!$W51,1,0),0),0)</f>
        <v>0</v>
      </c>
      <c r="Q51" s="238">
        <f>IF(Q$23-'様式第４（療養者名簿）  (15日以内)'!$O51+1&lt;=15,IF(Q$23&gt;='様式第４（療養者名簿）  (15日以内)'!$O51,IF(Q$23&lt;='様式第４（療養者名簿）  (15日以内)'!$W51,1,0),0),0)</f>
        <v>0</v>
      </c>
      <c r="R51" s="238">
        <f>IF(R$23-'様式第４（療養者名簿）  (15日以内)'!$O51+1&lt;=15,IF(R$23&gt;='様式第４（療養者名簿）  (15日以内)'!$O51,IF(R$23&lt;='様式第４（療養者名簿）  (15日以内)'!$W51,1,0),0),0)</f>
        <v>0</v>
      </c>
      <c r="S51" s="238">
        <f>IF(S$23-'様式第４（療養者名簿）  (15日以内)'!$O51+1&lt;=15,IF(S$23&gt;='様式第４（療養者名簿）  (15日以内)'!$O51,IF(S$23&lt;='様式第４（療養者名簿）  (15日以内)'!$W51,1,0),0),0)</f>
        <v>0</v>
      </c>
      <c r="T51" s="238">
        <f>IF(T$23-'様式第４（療養者名簿）  (15日以内)'!$O51+1&lt;=15,IF(T$23&gt;='様式第４（療養者名簿）  (15日以内)'!$O51,IF(T$23&lt;='様式第４（療養者名簿）  (15日以内)'!$W51,1,0),0),0)</f>
        <v>0</v>
      </c>
      <c r="U51" s="238">
        <f>IF(U$23-'様式第４（療養者名簿）  (15日以内)'!$O51+1&lt;=15,IF(U$23&gt;='様式第４（療養者名簿）  (15日以内)'!$O51,IF(U$23&lt;='様式第４（療養者名簿）  (15日以内)'!$W51,1,0),0),0)</f>
        <v>0</v>
      </c>
      <c r="V51" s="238">
        <f>IF(V$23-'様式第４（療養者名簿）  (15日以内)'!$O51+1&lt;=15,IF(V$23&gt;='様式第４（療養者名簿）  (15日以内)'!$O51,IF(V$23&lt;='様式第４（療養者名簿）  (15日以内)'!$W51,1,0),0),0)</f>
        <v>0</v>
      </c>
      <c r="W51" s="238">
        <f>IF(W$23-'様式第４（療養者名簿）  (15日以内)'!$O51+1&lt;=15,IF(W$23&gt;='様式第４（療養者名簿）  (15日以内)'!$O51,IF(W$23&lt;='様式第４（療養者名簿）  (15日以内)'!$W51,1,0),0),0)</f>
        <v>0</v>
      </c>
      <c r="X51" s="238">
        <f>IF(X$23-'様式第４（療養者名簿）  (15日以内)'!$O51+1&lt;=15,IF(X$23&gt;='様式第４（療養者名簿）  (15日以内)'!$O51,IF(X$23&lt;='様式第４（療養者名簿）  (15日以内)'!$W51,1,0),0),0)</f>
        <v>0</v>
      </c>
      <c r="Y51" s="238">
        <f>IF(Y$23-'様式第４（療養者名簿）  (15日以内)'!$O51+1&lt;=15,IF(Y$23&gt;='様式第４（療養者名簿）  (15日以内)'!$O51,IF(Y$23&lt;='様式第４（療養者名簿）  (15日以内)'!$W51,1,0),0),0)</f>
        <v>0</v>
      </c>
      <c r="Z51" s="238">
        <f>IF(Z$23-'様式第４（療養者名簿）  (15日以内)'!$O51+1&lt;=15,IF(Z$23&gt;='様式第４（療養者名簿）  (15日以内)'!$O51,IF(Z$23&lt;='様式第４（療養者名簿）  (15日以内)'!$W51,1,0),0),0)</f>
        <v>0</v>
      </c>
      <c r="AA51" s="238">
        <f>IF(AA$23-'様式第４（療養者名簿）  (15日以内)'!$O51+1&lt;=15,IF(AA$23&gt;='様式第４（療養者名簿）  (15日以内)'!$O51,IF(AA$23&lt;='様式第４（療養者名簿）  (15日以内)'!$W51,1,0),0),0)</f>
        <v>0</v>
      </c>
      <c r="AB51" s="238">
        <f>IF(AB$23-'様式第４（療養者名簿）  (15日以内)'!$O51+1&lt;=15,IF(AB$23&gt;='様式第４（療養者名簿）  (15日以内)'!$O51,IF(AB$23&lt;='様式第４（療養者名簿）  (15日以内)'!$W51,1,0),0),0)</f>
        <v>0</v>
      </c>
      <c r="AC51" s="238">
        <f>IF(AC$23-'様式第４（療養者名簿）  (15日以内)'!$O51+1&lt;=15,IF(AC$23&gt;='様式第４（療養者名簿）  (15日以内)'!$O51,IF(AC$23&lt;='様式第４（療養者名簿）  (15日以内)'!$W51,1,0),0),0)</f>
        <v>0</v>
      </c>
      <c r="AD51" s="238">
        <f>IF(AD$23-'様式第４（療養者名簿）  (15日以内)'!$O51+1&lt;=15,IF(AD$23&gt;='様式第４（療養者名簿）  (15日以内)'!$O51,IF(AD$23&lt;='様式第４（療養者名簿）  (15日以内)'!$W51,1,0),0),0)</f>
        <v>0</v>
      </c>
      <c r="AE51" s="238">
        <f>IF(AE$23-'様式第４（療養者名簿）  (15日以内)'!$O51+1&lt;=15,IF(AE$23&gt;='様式第４（療養者名簿）  (15日以内)'!$O51,IF(AE$23&lt;='様式第４（療養者名簿）  (15日以内)'!$W51,1,0),0),0)</f>
        <v>0</v>
      </c>
      <c r="AF51" s="238">
        <f>IF(AF$23-'様式第４（療養者名簿）  (15日以内)'!$O51+1&lt;=15,IF(AF$23&gt;='様式第４（療養者名簿）  (15日以内)'!$O51,IF(AF$23&lt;='様式第４（療養者名簿）  (15日以内)'!$W51,1,0),0),0)</f>
        <v>0</v>
      </c>
      <c r="AG51" s="238">
        <f>IF(AG$23-'様式第４（療養者名簿）  (15日以内)'!$O51+1&lt;=15,IF(AG$23&gt;='様式第４（療養者名簿）  (15日以内)'!$O51,IF(AG$23&lt;='様式第４（療養者名簿）  (15日以内)'!$W51,1,0),0),0)</f>
        <v>0</v>
      </c>
      <c r="AH51" s="238">
        <f>IF(AH$23-'様式第４（療養者名簿）  (15日以内)'!$O51+1&lt;=15,IF(AH$23&gt;='様式第４（療養者名簿）  (15日以内)'!$O51,IF(AH$23&lt;='様式第４（療養者名簿）  (15日以内)'!$W51,1,0),0),0)</f>
        <v>0</v>
      </c>
      <c r="AI51" s="238">
        <f>IF(AI$23-'様式第４（療養者名簿）  (15日以内)'!$O51+1&lt;=15,IF(AI$23&gt;='様式第４（療養者名簿）  (15日以内)'!$O51,IF(AI$23&lt;='様式第４（療養者名簿）  (15日以内)'!$W51,1,0),0),0)</f>
        <v>0</v>
      </c>
      <c r="AJ51" s="238">
        <f>IF(AJ$23-'様式第４（療養者名簿）  (15日以内)'!$O51+1&lt;=15,IF(AJ$23&gt;='様式第４（療養者名簿）  (15日以内)'!$O51,IF(AJ$23&lt;='様式第４（療養者名簿）  (15日以内)'!$W51,1,0),0),0)</f>
        <v>0</v>
      </c>
      <c r="AK51" s="238">
        <f>IF(AK$23-'様式第４（療養者名簿）  (15日以内)'!$O51+1&lt;=15,IF(AK$23&gt;='様式第４（療養者名簿）  (15日以内)'!$O51,IF(AK$23&lt;='様式第４（療養者名簿）  (15日以内)'!$W51,1,0),0),0)</f>
        <v>0</v>
      </c>
      <c r="AL51" s="238">
        <f>IF(AL$23-'様式第４（療養者名簿）  (15日以内)'!$O51+1&lt;=15,IF(AL$23&gt;='様式第４（療養者名簿）  (15日以内)'!$O51,IF(AL$23&lt;='様式第４（療養者名簿）  (15日以内)'!$W51,1,0),0),0)</f>
        <v>0</v>
      </c>
      <c r="AM51" s="238">
        <f>IF(AM$23-'様式第４（療養者名簿）  (15日以内)'!$O51+1&lt;=15,IF(AM$23&gt;='様式第４（療養者名簿）  (15日以内)'!$O51,IF(AM$23&lt;='様式第４（療養者名簿）  (15日以内)'!$W51,1,0),0),0)</f>
        <v>0</v>
      </c>
      <c r="AN51" s="238">
        <f>IF(AN$23-'様式第４（療養者名簿）  (15日以内)'!$O51+1&lt;=15,IF(AN$23&gt;='様式第４（療養者名簿）  (15日以内)'!$O51,IF(AN$23&lt;='様式第４（療養者名簿）  (15日以内)'!$W51,1,0),0),0)</f>
        <v>0</v>
      </c>
      <c r="AO51" s="238">
        <f>IF(AO$23-'様式第４（療養者名簿）  (15日以内)'!$O51+1&lt;=15,IF(AO$23&gt;='様式第４（療養者名簿）  (15日以内)'!$O51,IF(AO$23&lt;='様式第４（療養者名簿）  (15日以内)'!$W51,1,0),0),0)</f>
        <v>0</v>
      </c>
      <c r="AP51" s="238">
        <f>IF(AP$23-'様式第４（療養者名簿）  (15日以内)'!$O51+1&lt;=15,IF(AP$23&gt;='様式第４（療養者名簿）  (15日以内)'!$O51,IF(AP$23&lt;='様式第４（療養者名簿）  (15日以内)'!$W51,1,0),0),0)</f>
        <v>0</v>
      </c>
      <c r="AQ51" s="238">
        <f>IF(AQ$23-'様式第４（療養者名簿）  (15日以内)'!$O51+1&lt;=15,IF(AQ$23&gt;='様式第４（療養者名簿）  (15日以内)'!$O51,IF(AQ$23&lt;='様式第４（療養者名簿）  (15日以内)'!$W51,1,0),0),0)</f>
        <v>0</v>
      </c>
      <c r="AR51" s="238">
        <f>IF(AR$23-'様式第４（療養者名簿）  (15日以内)'!$O51+1&lt;=15,IF(AR$23&gt;='様式第４（療養者名簿）  (15日以内)'!$O51,IF(AR$23&lt;='様式第４（療養者名簿）  (15日以内)'!$W51,1,0),0),0)</f>
        <v>0</v>
      </c>
      <c r="AS51" s="238">
        <f>IF(AS$23-'様式第４（療養者名簿）  (15日以内)'!$O51+1&lt;=15,IF(AS$23&gt;='様式第４（療養者名簿）  (15日以内)'!$O51,IF(AS$23&lt;='様式第４（療養者名簿）  (15日以内)'!$W51,1,0),0),0)</f>
        <v>0</v>
      </c>
      <c r="AT51" s="238">
        <f>IF(AT$23-'様式第４（療養者名簿）  (15日以内)'!$O51+1&lt;=15,IF(AT$23&gt;='様式第４（療養者名簿）  (15日以内)'!$O51,IF(AT$23&lt;='様式第４（療養者名簿）  (15日以内)'!$W51,1,0),0),0)</f>
        <v>0</v>
      </c>
      <c r="AU51" s="238">
        <f>IF(AU$23-'様式第４（療養者名簿）  (15日以内)'!$O51+1&lt;=15,IF(AU$23&gt;='様式第４（療養者名簿）  (15日以内)'!$O51,IF(AU$23&lt;='様式第４（療養者名簿）  (15日以内)'!$W51,1,0),0),0)</f>
        <v>0</v>
      </c>
      <c r="AV51" s="238">
        <f>IF(AV$23-'様式第４（療養者名簿）  (15日以内)'!$O51+1&lt;=15,IF(AV$23&gt;='様式第４（療養者名簿）  (15日以内)'!$O51,IF(AV$23&lt;='様式第４（療養者名簿）  (15日以内)'!$W51,1,0),0),0)</f>
        <v>0</v>
      </c>
      <c r="AW51" s="238">
        <f>IF(AW$23-'様式第４（療養者名簿）  (15日以内)'!$O51+1&lt;=15,IF(AW$23&gt;='様式第４（療養者名簿）  (15日以内)'!$O51,IF(AW$23&lt;='様式第４（療養者名簿）  (15日以内)'!$W51,1,0),0),0)</f>
        <v>0</v>
      </c>
      <c r="AX51" s="238">
        <f>IF(AX$23-'様式第４（療養者名簿）  (15日以内)'!$O51+1&lt;=15,IF(AX$23&gt;='様式第４（療養者名簿）  (15日以内)'!$O51,IF(AX$23&lt;='様式第４（療養者名簿）  (15日以内)'!$W51,1,0),0),0)</f>
        <v>0</v>
      </c>
      <c r="AY51" s="238">
        <f>IF(AY$23-'様式第４（療養者名簿）  (15日以内)'!$O51+1&lt;=15,IF(AY$23&gt;='様式第４（療養者名簿）  (15日以内)'!$O51,IF(AY$23&lt;='様式第４（療養者名簿）  (15日以内)'!$W51,1,0),0),0)</f>
        <v>0</v>
      </c>
      <c r="AZ51" s="238">
        <f>IF(AZ$23-'様式第４（療養者名簿）  (15日以内)'!$O51+1&lt;=15,IF(AZ$23&gt;='様式第４（療養者名簿）  (15日以内)'!$O51,IF(AZ$23&lt;='様式第４（療養者名簿）  (15日以内)'!$W51,1,0),0),0)</f>
        <v>0</v>
      </c>
      <c r="BA51" s="238">
        <f>IF(BA$23-'様式第４（療養者名簿）  (15日以内)'!$O51+1&lt;=15,IF(BA$23&gt;='様式第４（療養者名簿）  (15日以内)'!$O51,IF(BA$23&lt;='様式第４（療養者名簿）  (15日以内)'!$W51,1,0),0),0)</f>
        <v>0</v>
      </c>
      <c r="BB51" s="238">
        <f>IF(BB$23-'様式第４（療養者名簿）  (15日以内)'!$O51+1&lt;=15,IF(BB$23&gt;='様式第４（療養者名簿）  (15日以内)'!$O51,IF(BB$23&lt;='様式第４（療養者名簿）  (15日以内)'!$W51,1,0),0),0)</f>
        <v>0</v>
      </c>
      <c r="BC51" s="238">
        <f>IF(BC$23-'様式第４（療養者名簿）  (15日以内)'!$O51+1&lt;=15,IF(BC$23&gt;='様式第４（療養者名簿）  (15日以内)'!$O51,IF(BC$23&lt;='様式第４（療養者名簿）  (15日以内)'!$W51,1,0),0),0)</f>
        <v>0</v>
      </c>
      <c r="BD51" s="238">
        <f>IF(BD$23-'様式第４（療養者名簿）  (15日以内)'!$O51+1&lt;=15,IF(BD$23&gt;='様式第４（療養者名簿）  (15日以内)'!$O51,IF(BD$23&lt;='様式第４（療養者名簿）  (15日以内)'!$W51,1,0),0),0)</f>
        <v>0</v>
      </c>
      <c r="BE51" s="238">
        <f>IF(BE$23-'様式第４（療養者名簿）  (15日以内)'!$O51+1&lt;=15,IF(BE$23&gt;='様式第４（療養者名簿）  (15日以内)'!$O51,IF(BE$23&lt;='様式第４（療養者名簿）  (15日以内)'!$W51,1,0),0),0)</f>
        <v>0</v>
      </c>
      <c r="BF51" s="238">
        <f>IF(BF$23-'様式第４（療養者名簿）  (15日以内)'!$O51+1&lt;=15,IF(BF$23&gt;='様式第４（療養者名簿）  (15日以内)'!$O51,IF(BF$23&lt;='様式第４（療養者名簿）  (15日以内)'!$W51,1,0),0),0)</f>
        <v>0</v>
      </c>
      <c r="BG51" s="238">
        <f>IF(BG$23-'様式第４（療養者名簿）  (15日以内)'!$O51+1&lt;=15,IF(BG$23&gt;='様式第４（療養者名簿）  (15日以内)'!$O51,IF(BG$23&lt;='様式第４（療養者名簿）  (15日以内)'!$W51,1,0),0),0)</f>
        <v>0</v>
      </c>
      <c r="BH51" s="238">
        <f>IF(BH$23-'様式第４（療養者名簿）  (15日以内)'!$O51+1&lt;=15,IF(BH$23&gt;='様式第４（療養者名簿）  (15日以内)'!$O51,IF(BH$23&lt;='様式第４（療養者名簿）  (15日以内)'!$W51,1,0),0),0)</f>
        <v>0</v>
      </c>
      <c r="BI51" s="238">
        <f>IF(BI$23-'様式第４（療養者名簿）  (15日以内)'!$O51+1&lt;=15,IF(BI$23&gt;='様式第４（療養者名簿）  (15日以内)'!$O51,IF(BI$23&lt;='様式第４（療養者名簿）  (15日以内)'!$W51,1,0),0),0)</f>
        <v>0</v>
      </c>
      <c r="BJ51" s="238">
        <f>IF(BJ$23-'様式第４（療養者名簿）  (15日以内)'!$O51+1&lt;=15,IF(BJ$23&gt;='様式第４（療養者名簿）  (15日以内)'!$O51,IF(BJ$23&lt;='様式第４（療養者名簿）  (15日以内)'!$W51,1,0),0),0)</f>
        <v>0</v>
      </c>
      <c r="BK51" s="238">
        <f>IF(BK$23-'様式第４（療養者名簿）  (15日以内)'!$O51+1&lt;=15,IF(BK$23&gt;='様式第４（療養者名簿）  (15日以内)'!$O51,IF(BK$23&lt;='様式第４（療養者名簿）  (15日以内)'!$W51,1,0),0),0)</f>
        <v>0</v>
      </c>
      <c r="BL51" s="238">
        <f>IF(BL$23-'様式第４（療養者名簿）  (15日以内)'!$O51+1&lt;=15,IF(BL$23&gt;='様式第４（療養者名簿）  (15日以内)'!$O51,IF(BL$23&lt;='様式第４（療養者名簿）  (15日以内)'!$W51,1,0),0),0)</f>
        <v>0</v>
      </c>
      <c r="BM51" s="238">
        <f>IF(BM$23-'様式第４（療養者名簿）  (15日以内)'!$O51+1&lt;=15,IF(BM$23&gt;='様式第４（療養者名簿）  (15日以内)'!$O51,IF(BM$23&lt;='様式第４（療養者名簿）  (15日以内)'!$W51,1,0),0),0)</f>
        <v>0</v>
      </c>
      <c r="BN51" s="238">
        <f>IF(BN$23-'様式第４（療養者名簿）  (15日以内)'!$O51+1&lt;=15,IF(BN$23&gt;='様式第４（療養者名簿）  (15日以内)'!$O51,IF(BN$23&lt;='様式第４（療養者名簿）  (15日以内)'!$W51,1,0),0),0)</f>
        <v>0</v>
      </c>
      <c r="BO51" s="238">
        <f>IF(BO$23-'様式第４（療養者名簿）  (15日以内)'!$O51+1&lt;=15,IF(BO$23&gt;='様式第４（療養者名簿）  (15日以内)'!$O51,IF(BO$23&lt;='様式第４（療養者名簿）  (15日以内)'!$W51,1,0),0),0)</f>
        <v>0</v>
      </c>
      <c r="BP51" s="238">
        <f>IF(BP$23-'様式第４（療養者名簿）  (15日以内)'!$O51+1&lt;=15,IF(BP$23&gt;='様式第４（療養者名簿）  (15日以内)'!$O51,IF(BP$23&lt;='様式第４（療養者名簿）  (15日以内)'!$W51,1,0),0),0)</f>
        <v>0</v>
      </c>
      <c r="BQ51" s="238">
        <f>IF(BQ$23-'様式第４（療養者名簿）  (15日以内)'!$O51+1&lt;=15,IF(BQ$23&gt;='様式第４（療養者名簿）  (15日以内)'!$O51,IF(BQ$23&lt;='様式第４（療養者名簿）  (15日以内)'!$W51,1,0),0),0)</f>
        <v>0</v>
      </c>
      <c r="BR51" s="238">
        <f>IF(BR$23-'様式第４（療養者名簿）  (15日以内)'!$O51+1&lt;=15,IF(BR$23&gt;='様式第４（療養者名簿）  (15日以内)'!$O51,IF(BR$23&lt;='様式第４（療養者名簿）  (15日以内)'!$W51,1,0),0),0)</f>
        <v>0</v>
      </c>
      <c r="BS51" s="238">
        <f>IF(BS$23-'様式第４（療養者名簿）  (15日以内)'!$O51+1&lt;=15,IF(BS$23&gt;='様式第４（療養者名簿）  (15日以内)'!$O51,IF(BS$23&lt;='様式第４（療養者名簿）  (15日以内)'!$W51,1,0),0),0)</f>
        <v>0</v>
      </c>
    </row>
    <row r="52" spans="1:71" s="41" customFormat="1" ht="41.95" customHeight="1">
      <c r="A52" s="240">
        <f>'様式第４（療養者名簿）  (15日以内)'!C52</f>
        <v>0</v>
      </c>
      <c r="B52" s="238">
        <f>IF(B$23-'様式第４（療養者名簿）  (15日以内)'!$O52+1&lt;=15,IF(B$23&gt;='様式第４（療養者名簿）  (15日以内)'!$O52,IF(B$23&lt;='様式第４（療養者名簿）  (15日以内)'!$W52,1,0),0),0)</f>
        <v>0</v>
      </c>
      <c r="C52" s="238">
        <f>IF(C$23-'様式第４（療養者名簿）  (15日以内)'!$O52+1&lt;=15,IF(C$23&gt;='様式第４（療養者名簿）  (15日以内)'!$O52,IF(C$23&lt;='様式第４（療養者名簿）  (15日以内)'!$W52,1,0),0),0)</f>
        <v>0</v>
      </c>
      <c r="D52" s="238">
        <f>IF(D$23-'様式第４（療養者名簿）  (15日以内)'!$O52+1&lt;=15,IF(D$23&gt;='様式第４（療養者名簿）  (15日以内)'!$O52,IF(D$23&lt;='様式第４（療養者名簿）  (15日以内)'!$W52,1,0),0),0)</f>
        <v>0</v>
      </c>
      <c r="E52" s="238">
        <f>IF(E$23-'様式第４（療養者名簿）  (15日以内)'!$O52+1&lt;=15,IF(E$23&gt;='様式第４（療養者名簿）  (15日以内)'!$O52,IF(E$23&lt;='様式第４（療養者名簿）  (15日以内)'!$W52,1,0),0),0)</f>
        <v>0</v>
      </c>
      <c r="F52" s="238">
        <f>IF(F$23-'様式第４（療養者名簿）  (15日以内)'!$O52+1&lt;=15,IF(F$23&gt;='様式第４（療養者名簿）  (15日以内)'!$O52,IF(F$23&lt;='様式第４（療養者名簿）  (15日以内)'!$W52,1,0),0),0)</f>
        <v>0</v>
      </c>
      <c r="G52" s="238">
        <f>IF(G$23-'様式第４（療養者名簿）  (15日以内)'!$O52+1&lt;=15,IF(G$23&gt;='様式第４（療養者名簿）  (15日以内)'!$O52,IF(G$23&lt;='様式第４（療養者名簿）  (15日以内)'!$W52,1,0),0),0)</f>
        <v>0</v>
      </c>
      <c r="H52" s="238">
        <f>IF(H$23-'様式第４（療養者名簿）  (15日以内)'!$O52+1&lt;=15,IF(H$23&gt;='様式第４（療養者名簿）  (15日以内)'!$O52,IF(H$23&lt;='様式第４（療養者名簿）  (15日以内)'!$W52,1,0),0),0)</f>
        <v>0</v>
      </c>
      <c r="I52" s="238">
        <f>IF(I$23-'様式第４（療養者名簿）  (15日以内)'!$O52+1&lt;=15,IF(I$23&gt;='様式第４（療養者名簿）  (15日以内)'!$O52,IF(I$23&lt;='様式第４（療養者名簿）  (15日以内)'!$W52,1,0),0),0)</f>
        <v>0</v>
      </c>
      <c r="J52" s="238">
        <f>IF(J$23-'様式第４（療養者名簿）  (15日以内)'!$O52+1&lt;=15,IF(J$23&gt;='様式第４（療養者名簿）  (15日以内)'!$O52,IF(J$23&lt;='様式第４（療養者名簿）  (15日以内)'!$W52,1,0),0),0)</f>
        <v>0</v>
      </c>
      <c r="K52" s="238">
        <f>IF(K$23-'様式第４（療養者名簿）  (15日以内)'!$O52+1&lt;=15,IF(K$23&gt;='様式第４（療養者名簿）  (15日以内)'!$O52,IF(K$23&lt;='様式第４（療養者名簿）  (15日以内)'!$W52,1,0),0),0)</f>
        <v>0</v>
      </c>
      <c r="L52" s="238">
        <f>IF(L$23-'様式第４（療養者名簿）  (15日以内)'!$O52+1&lt;=15,IF(L$23&gt;='様式第４（療養者名簿）  (15日以内)'!$O52,IF(L$23&lt;='様式第４（療養者名簿）  (15日以内)'!$W52,1,0),0),0)</f>
        <v>0</v>
      </c>
      <c r="M52" s="238">
        <f>IF(M$23-'様式第４（療養者名簿）  (15日以内)'!$O52+1&lt;=15,IF(M$23&gt;='様式第４（療養者名簿）  (15日以内)'!$O52,IF(M$23&lt;='様式第４（療養者名簿）  (15日以内)'!$W52,1,0),0),0)</f>
        <v>0</v>
      </c>
      <c r="N52" s="238">
        <f>IF(N$23-'様式第４（療養者名簿）  (15日以内)'!$O52+1&lt;=15,IF(N$23&gt;='様式第４（療養者名簿）  (15日以内)'!$O52,IF(N$23&lt;='様式第４（療養者名簿）  (15日以内)'!$W52,1,0),0),0)</f>
        <v>0</v>
      </c>
      <c r="O52" s="238">
        <f>IF(O$23-'様式第４（療養者名簿）  (15日以内)'!$O52+1&lt;=15,IF(O$23&gt;='様式第４（療養者名簿）  (15日以内)'!$O52,IF(O$23&lt;='様式第４（療養者名簿）  (15日以内)'!$W52,1,0),0),0)</f>
        <v>0</v>
      </c>
      <c r="P52" s="238">
        <f>IF(P$23-'様式第４（療養者名簿）  (15日以内)'!$O52+1&lt;=15,IF(P$23&gt;='様式第４（療養者名簿）  (15日以内)'!$O52,IF(P$23&lt;='様式第４（療養者名簿）  (15日以内)'!$W52,1,0),0),0)</f>
        <v>0</v>
      </c>
      <c r="Q52" s="238">
        <f>IF(Q$23-'様式第４（療養者名簿）  (15日以内)'!$O52+1&lt;=15,IF(Q$23&gt;='様式第４（療養者名簿）  (15日以内)'!$O52,IF(Q$23&lt;='様式第４（療養者名簿）  (15日以内)'!$W52,1,0),0),0)</f>
        <v>0</v>
      </c>
      <c r="R52" s="238">
        <f>IF(R$23-'様式第４（療養者名簿）  (15日以内)'!$O52+1&lt;=15,IF(R$23&gt;='様式第４（療養者名簿）  (15日以内)'!$O52,IF(R$23&lt;='様式第４（療養者名簿）  (15日以内)'!$W52,1,0),0),0)</f>
        <v>0</v>
      </c>
      <c r="S52" s="238">
        <f>IF(S$23-'様式第４（療養者名簿）  (15日以内)'!$O52+1&lt;=15,IF(S$23&gt;='様式第４（療養者名簿）  (15日以内)'!$O52,IF(S$23&lt;='様式第４（療養者名簿）  (15日以内)'!$W52,1,0),0),0)</f>
        <v>0</v>
      </c>
      <c r="T52" s="238">
        <f>IF(T$23-'様式第４（療養者名簿）  (15日以内)'!$O52+1&lt;=15,IF(T$23&gt;='様式第４（療養者名簿）  (15日以内)'!$O52,IF(T$23&lt;='様式第４（療養者名簿）  (15日以内)'!$W52,1,0),0),0)</f>
        <v>0</v>
      </c>
      <c r="U52" s="238">
        <f>IF(U$23-'様式第４（療養者名簿）  (15日以内)'!$O52+1&lt;=15,IF(U$23&gt;='様式第４（療養者名簿）  (15日以内)'!$O52,IF(U$23&lt;='様式第４（療養者名簿）  (15日以内)'!$W52,1,0),0),0)</f>
        <v>0</v>
      </c>
      <c r="V52" s="238">
        <f>IF(V$23-'様式第４（療養者名簿）  (15日以内)'!$O52+1&lt;=15,IF(V$23&gt;='様式第４（療養者名簿）  (15日以内)'!$O52,IF(V$23&lt;='様式第４（療養者名簿）  (15日以内)'!$W52,1,0),0),0)</f>
        <v>0</v>
      </c>
      <c r="W52" s="238">
        <f>IF(W$23-'様式第４（療養者名簿）  (15日以内)'!$O52+1&lt;=15,IF(W$23&gt;='様式第４（療養者名簿）  (15日以内)'!$O52,IF(W$23&lt;='様式第４（療養者名簿）  (15日以内)'!$W52,1,0),0),0)</f>
        <v>0</v>
      </c>
      <c r="X52" s="238">
        <f>IF(X$23-'様式第４（療養者名簿）  (15日以内)'!$O52+1&lt;=15,IF(X$23&gt;='様式第４（療養者名簿）  (15日以内)'!$O52,IF(X$23&lt;='様式第４（療養者名簿）  (15日以内)'!$W52,1,0),0),0)</f>
        <v>0</v>
      </c>
      <c r="Y52" s="238">
        <f>IF(Y$23-'様式第４（療養者名簿）  (15日以内)'!$O52+1&lt;=15,IF(Y$23&gt;='様式第４（療養者名簿）  (15日以内)'!$O52,IF(Y$23&lt;='様式第４（療養者名簿）  (15日以内)'!$W52,1,0),0),0)</f>
        <v>0</v>
      </c>
      <c r="Z52" s="238">
        <f>IF(Z$23-'様式第４（療養者名簿）  (15日以内)'!$O52+1&lt;=15,IF(Z$23&gt;='様式第４（療養者名簿）  (15日以内)'!$O52,IF(Z$23&lt;='様式第４（療養者名簿）  (15日以内)'!$W52,1,0),0),0)</f>
        <v>0</v>
      </c>
      <c r="AA52" s="238">
        <f>IF(AA$23-'様式第４（療養者名簿）  (15日以内)'!$O52+1&lt;=15,IF(AA$23&gt;='様式第４（療養者名簿）  (15日以内)'!$O52,IF(AA$23&lt;='様式第４（療養者名簿）  (15日以内)'!$W52,1,0),0),0)</f>
        <v>0</v>
      </c>
      <c r="AB52" s="238">
        <f>IF(AB$23-'様式第４（療養者名簿）  (15日以内)'!$O52+1&lt;=15,IF(AB$23&gt;='様式第４（療養者名簿）  (15日以内)'!$O52,IF(AB$23&lt;='様式第４（療養者名簿）  (15日以内)'!$W52,1,0),0),0)</f>
        <v>0</v>
      </c>
      <c r="AC52" s="238">
        <f>IF(AC$23-'様式第４（療養者名簿）  (15日以内)'!$O52+1&lt;=15,IF(AC$23&gt;='様式第４（療養者名簿）  (15日以内)'!$O52,IF(AC$23&lt;='様式第４（療養者名簿）  (15日以内)'!$W52,1,0),0),0)</f>
        <v>0</v>
      </c>
      <c r="AD52" s="238">
        <f>IF(AD$23-'様式第４（療養者名簿）  (15日以内)'!$O52+1&lt;=15,IF(AD$23&gt;='様式第４（療養者名簿）  (15日以内)'!$O52,IF(AD$23&lt;='様式第４（療養者名簿）  (15日以内)'!$W52,1,0),0),0)</f>
        <v>0</v>
      </c>
      <c r="AE52" s="238">
        <f>IF(AE$23-'様式第４（療養者名簿）  (15日以内)'!$O52+1&lt;=15,IF(AE$23&gt;='様式第４（療養者名簿）  (15日以内)'!$O52,IF(AE$23&lt;='様式第４（療養者名簿）  (15日以内)'!$W52,1,0),0),0)</f>
        <v>0</v>
      </c>
      <c r="AF52" s="238">
        <f>IF(AF$23-'様式第４（療養者名簿）  (15日以内)'!$O52+1&lt;=15,IF(AF$23&gt;='様式第４（療養者名簿）  (15日以内)'!$O52,IF(AF$23&lt;='様式第４（療養者名簿）  (15日以内)'!$W52,1,0),0),0)</f>
        <v>0</v>
      </c>
      <c r="AG52" s="238">
        <f>IF(AG$23-'様式第４（療養者名簿）  (15日以内)'!$O52+1&lt;=15,IF(AG$23&gt;='様式第４（療養者名簿）  (15日以内)'!$O52,IF(AG$23&lt;='様式第４（療養者名簿）  (15日以内)'!$W52,1,0),0),0)</f>
        <v>0</v>
      </c>
      <c r="AH52" s="238">
        <f>IF(AH$23-'様式第４（療養者名簿）  (15日以内)'!$O52+1&lt;=15,IF(AH$23&gt;='様式第４（療養者名簿）  (15日以内)'!$O52,IF(AH$23&lt;='様式第４（療養者名簿）  (15日以内)'!$W52,1,0),0),0)</f>
        <v>0</v>
      </c>
      <c r="AI52" s="238">
        <f>IF(AI$23-'様式第４（療養者名簿）  (15日以内)'!$O52+1&lt;=15,IF(AI$23&gt;='様式第４（療養者名簿）  (15日以内)'!$O52,IF(AI$23&lt;='様式第４（療養者名簿）  (15日以内)'!$W52,1,0),0),0)</f>
        <v>0</v>
      </c>
      <c r="AJ52" s="238">
        <f>IF(AJ$23-'様式第４（療養者名簿）  (15日以内)'!$O52+1&lt;=15,IF(AJ$23&gt;='様式第４（療養者名簿）  (15日以内)'!$O52,IF(AJ$23&lt;='様式第４（療養者名簿）  (15日以内)'!$W52,1,0),0),0)</f>
        <v>0</v>
      </c>
      <c r="AK52" s="238">
        <f>IF(AK$23-'様式第４（療養者名簿）  (15日以内)'!$O52+1&lt;=15,IF(AK$23&gt;='様式第４（療養者名簿）  (15日以内)'!$O52,IF(AK$23&lt;='様式第４（療養者名簿）  (15日以内)'!$W52,1,0),0),0)</f>
        <v>0</v>
      </c>
      <c r="AL52" s="238">
        <f>IF(AL$23-'様式第４（療養者名簿）  (15日以内)'!$O52+1&lt;=15,IF(AL$23&gt;='様式第４（療養者名簿）  (15日以内)'!$O52,IF(AL$23&lt;='様式第４（療養者名簿）  (15日以内)'!$W52,1,0),0),0)</f>
        <v>0</v>
      </c>
      <c r="AM52" s="238">
        <f>IF(AM$23-'様式第４（療養者名簿）  (15日以内)'!$O52+1&lt;=15,IF(AM$23&gt;='様式第４（療養者名簿）  (15日以内)'!$O52,IF(AM$23&lt;='様式第４（療養者名簿）  (15日以内)'!$W52,1,0),0),0)</f>
        <v>0</v>
      </c>
      <c r="AN52" s="238">
        <f>IF(AN$23-'様式第４（療養者名簿）  (15日以内)'!$O52+1&lt;=15,IF(AN$23&gt;='様式第４（療養者名簿）  (15日以内)'!$O52,IF(AN$23&lt;='様式第４（療養者名簿）  (15日以内)'!$W52,1,0),0),0)</f>
        <v>0</v>
      </c>
      <c r="AO52" s="238">
        <f>IF(AO$23-'様式第４（療養者名簿）  (15日以内)'!$O52+1&lt;=15,IF(AO$23&gt;='様式第４（療養者名簿）  (15日以内)'!$O52,IF(AO$23&lt;='様式第４（療養者名簿）  (15日以内)'!$W52,1,0),0),0)</f>
        <v>0</v>
      </c>
      <c r="AP52" s="238">
        <f>IF(AP$23-'様式第４（療養者名簿）  (15日以内)'!$O52+1&lt;=15,IF(AP$23&gt;='様式第４（療養者名簿）  (15日以内)'!$O52,IF(AP$23&lt;='様式第４（療養者名簿）  (15日以内)'!$W52,1,0),0),0)</f>
        <v>0</v>
      </c>
      <c r="AQ52" s="238">
        <f>IF(AQ$23-'様式第４（療養者名簿）  (15日以内)'!$O52+1&lt;=15,IF(AQ$23&gt;='様式第４（療養者名簿）  (15日以内)'!$O52,IF(AQ$23&lt;='様式第４（療養者名簿）  (15日以内)'!$W52,1,0),0),0)</f>
        <v>0</v>
      </c>
      <c r="AR52" s="238">
        <f>IF(AR$23-'様式第４（療養者名簿）  (15日以内)'!$O52+1&lt;=15,IF(AR$23&gt;='様式第４（療養者名簿）  (15日以内)'!$O52,IF(AR$23&lt;='様式第４（療養者名簿）  (15日以内)'!$W52,1,0),0),0)</f>
        <v>0</v>
      </c>
      <c r="AS52" s="238">
        <f>IF(AS$23-'様式第４（療養者名簿）  (15日以内)'!$O52+1&lt;=15,IF(AS$23&gt;='様式第４（療養者名簿）  (15日以内)'!$O52,IF(AS$23&lt;='様式第４（療養者名簿）  (15日以内)'!$W52,1,0),0),0)</f>
        <v>0</v>
      </c>
      <c r="AT52" s="238">
        <f>IF(AT$23-'様式第４（療養者名簿）  (15日以内)'!$O52+1&lt;=15,IF(AT$23&gt;='様式第４（療養者名簿）  (15日以内)'!$O52,IF(AT$23&lt;='様式第４（療養者名簿）  (15日以内)'!$W52,1,0),0),0)</f>
        <v>0</v>
      </c>
      <c r="AU52" s="238">
        <f>IF(AU$23-'様式第４（療養者名簿）  (15日以内)'!$O52+1&lt;=15,IF(AU$23&gt;='様式第４（療養者名簿）  (15日以内)'!$O52,IF(AU$23&lt;='様式第４（療養者名簿）  (15日以内)'!$W52,1,0),0),0)</f>
        <v>0</v>
      </c>
      <c r="AV52" s="238">
        <f>IF(AV$23-'様式第４（療養者名簿）  (15日以内)'!$O52+1&lt;=15,IF(AV$23&gt;='様式第４（療養者名簿）  (15日以内)'!$O52,IF(AV$23&lt;='様式第４（療養者名簿）  (15日以内)'!$W52,1,0),0),0)</f>
        <v>0</v>
      </c>
      <c r="AW52" s="238">
        <f>IF(AW$23-'様式第４（療養者名簿）  (15日以内)'!$O52+1&lt;=15,IF(AW$23&gt;='様式第４（療養者名簿）  (15日以内)'!$O52,IF(AW$23&lt;='様式第４（療養者名簿）  (15日以内)'!$W52,1,0),0),0)</f>
        <v>0</v>
      </c>
      <c r="AX52" s="238">
        <f>IF(AX$23-'様式第４（療養者名簿）  (15日以内)'!$O52+1&lt;=15,IF(AX$23&gt;='様式第４（療養者名簿）  (15日以内)'!$O52,IF(AX$23&lt;='様式第４（療養者名簿）  (15日以内)'!$W52,1,0),0),0)</f>
        <v>0</v>
      </c>
      <c r="AY52" s="238">
        <f>IF(AY$23-'様式第４（療養者名簿）  (15日以内)'!$O52+1&lt;=15,IF(AY$23&gt;='様式第４（療養者名簿）  (15日以内)'!$O52,IF(AY$23&lt;='様式第４（療養者名簿）  (15日以内)'!$W52,1,0),0),0)</f>
        <v>0</v>
      </c>
      <c r="AZ52" s="238">
        <f>IF(AZ$23-'様式第４（療養者名簿）  (15日以内)'!$O52+1&lt;=15,IF(AZ$23&gt;='様式第４（療養者名簿）  (15日以内)'!$O52,IF(AZ$23&lt;='様式第４（療養者名簿）  (15日以内)'!$W52,1,0),0),0)</f>
        <v>0</v>
      </c>
      <c r="BA52" s="238">
        <f>IF(BA$23-'様式第４（療養者名簿）  (15日以内)'!$O52+1&lt;=15,IF(BA$23&gt;='様式第４（療養者名簿）  (15日以内)'!$O52,IF(BA$23&lt;='様式第４（療養者名簿）  (15日以内)'!$W52,1,0),0),0)</f>
        <v>0</v>
      </c>
      <c r="BB52" s="238">
        <f>IF(BB$23-'様式第４（療養者名簿）  (15日以内)'!$O52+1&lt;=15,IF(BB$23&gt;='様式第４（療養者名簿）  (15日以内)'!$O52,IF(BB$23&lt;='様式第４（療養者名簿）  (15日以内)'!$W52,1,0),0),0)</f>
        <v>0</v>
      </c>
      <c r="BC52" s="238">
        <f>IF(BC$23-'様式第４（療養者名簿）  (15日以内)'!$O52+1&lt;=15,IF(BC$23&gt;='様式第４（療養者名簿）  (15日以内)'!$O52,IF(BC$23&lt;='様式第４（療養者名簿）  (15日以内)'!$W52,1,0),0),0)</f>
        <v>0</v>
      </c>
      <c r="BD52" s="238">
        <f>IF(BD$23-'様式第４（療養者名簿）  (15日以内)'!$O52+1&lt;=15,IF(BD$23&gt;='様式第４（療養者名簿）  (15日以内)'!$O52,IF(BD$23&lt;='様式第４（療養者名簿）  (15日以内)'!$W52,1,0),0),0)</f>
        <v>0</v>
      </c>
      <c r="BE52" s="238">
        <f>IF(BE$23-'様式第４（療養者名簿）  (15日以内)'!$O52+1&lt;=15,IF(BE$23&gt;='様式第４（療養者名簿）  (15日以内)'!$O52,IF(BE$23&lt;='様式第４（療養者名簿）  (15日以内)'!$W52,1,0),0),0)</f>
        <v>0</v>
      </c>
      <c r="BF52" s="238">
        <f>IF(BF$23-'様式第４（療養者名簿）  (15日以内)'!$O52+1&lt;=15,IF(BF$23&gt;='様式第４（療養者名簿）  (15日以内)'!$O52,IF(BF$23&lt;='様式第４（療養者名簿）  (15日以内)'!$W52,1,0),0),0)</f>
        <v>0</v>
      </c>
      <c r="BG52" s="238">
        <f>IF(BG$23-'様式第４（療養者名簿）  (15日以内)'!$O52+1&lt;=15,IF(BG$23&gt;='様式第４（療養者名簿）  (15日以内)'!$O52,IF(BG$23&lt;='様式第４（療養者名簿）  (15日以内)'!$W52,1,0),0),0)</f>
        <v>0</v>
      </c>
      <c r="BH52" s="238">
        <f>IF(BH$23-'様式第４（療養者名簿）  (15日以内)'!$O52+1&lt;=15,IF(BH$23&gt;='様式第４（療養者名簿）  (15日以内)'!$O52,IF(BH$23&lt;='様式第４（療養者名簿）  (15日以内)'!$W52,1,0),0),0)</f>
        <v>0</v>
      </c>
      <c r="BI52" s="238">
        <f>IF(BI$23-'様式第４（療養者名簿）  (15日以内)'!$O52+1&lt;=15,IF(BI$23&gt;='様式第４（療養者名簿）  (15日以内)'!$O52,IF(BI$23&lt;='様式第４（療養者名簿）  (15日以内)'!$W52,1,0),0),0)</f>
        <v>0</v>
      </c>
      <c r="BJ52" s="238">
        <f>IF(BJ$23-'様式第４（療養者名簿）  (15日以内)'!$O52+1&lt;=15,IF(BJ$23&gt;='様式第４（療養者名簿）  (15日以内)'!$O52,IF(BJ$23&lt;='様式第４（療養者名簿）  (15日以内)'!$W52,1,0),0),0)</f>
        <v>0</v>
      </c>
      <c r="BK52" s="238">
        <f>IF(BK$23-'様式第４（療養者名簿）  (15日以内)'!$O52+1&lt;=15,IF(BK$23&gt;='様式第４（療養者名簿）  (15日以内)'!$O52,IF(BK$23&lt;='様式第４（療養者名簿）  (15日以内)'!$W52,1,0),0),0)</f>
        <v>0</v>
      </c>
      <c r="BL52" s="238">
        <f>IF(BL$23-'様式第４（療養者名簿）  (15日以内)'!$O52+1&lt;=15,IF(BL$23&gt;='様式第４（療養者名簿）  (15日以内)'!$O52,IF(BL$23&lt;='様式第４（療養者名簿）  (15日以内)'!$W52,1,0),0),0)</f>
        <v>0</v>
      </c>
      <c r="BM52" s="238">
        <f>IF(BM$23-'様式第４（療養者名簿）  (15日以内)'!$O52+1&lt;=15,IF(BM$23&gt;='様式第４（療養者名簿）  (15日以内)'!$O52,IF(BM$23&lt;='様式第４（療養者名簿）  (15日以内)'!$W52,1,0),0),0)</f>
        <v>0</v>
      </c>
      <c r="BN52" s="238">
        <f>IF(BN$23-'様式第４（療養者名簿）  (15日以内)'!$O52+1&lt;=15,IF(BN$23&gt;='様式第４（療養者名簿）  (15日以内)'!$O52,IF(BN$23&lt;='様式第４（療養者名簿）  (15日以内)'!$W52,1,0),0),0)</f>
        <v>0</v>
      </c>
      <c r="BO52" s="238">
        <f>IF(BO$23-'様式第４（療養者名簿）  (15日以内)'!$O52+1&lt;=15,IF(BO$23&gt;='様式第４（療養者名簿）  (15日以内)'!$O52,IF(BO$23&lt;='様式第４（療養者名簿）  (15日以内)'!$W52,1,0),0),0)</f>
        <v>0</v>
      </c>
      <c r="BP52" s="238">
        <f>IF(BP$23-'様式第４（療養者名簿）  (15日以内)'!$O52+1&lt;=15,IF(BP$23&gt;='様式第４（療養者名簿）  (15日以内)'!$O52,IF(BP$23&lt;='様式第４（療養者名簿）  (15日以内)'!$W52,1,0),0),0)</f>
        <v>0</v>
      </c>
      <c r="BQ52" s="238">
        <f>IF(BQ$23-'様式第４（療養者名簿）  (15日以内)'!$O52+1&lt;=15,IF(BQ$23&gt;='様式第４（療養者名簿）  (15日以内)'!$O52,IF(BQ$23&lt;='様式第４（療養者名簿）  (15日以内)'!$W52,1,0),0),0)</f>
        <v>0</v>
      </c>
      <c r="BR52" s="238">
        <f>IF(BR$23-'様式第４（療養者名簿）  (15日以内)'!$O52+1&lt;=15,IF(BR$23&gt;='様式第４（療養者名簿）  (15日以内)'!$O52,IF(BR$23&lt;='様式第４（療養者名簿）  (15日以内)'!$W52,1,0),0),0)</f>
        <v>0</v>
      </c>
      <c r="BS52" s="238">
        <f>IF(BS$23-'様式第４（療養者名簿）  (15日以内)'!$O52+1&lt;=15,IF(BS$23&gt;='様式第４（療養者名簿）  (15日以内)'!$O52,IF(BS$23&lt;='様式第４（療養者名簿）  (15日以内)'!$W52,1,0),0),0)</f>
        <v>0</v>
      </c>
    </row>
    <row r="53" spans="1:71" s="41" customFormat="1" ht="41.95" customHeight="1">
      <c r="A53" s="240">
        <f>'様式第４（療養者名簿）  (15日以内)'!C53</f>
        <v>0</v>
      </c>
      <c r="B53" s="238">
        <f>IF(B$23-'様式第４（療養者名簿）  (15日以内)'!$O53+1&lt;=15,IF(B$23&gt;='様式第４（療養者名簿）  (15日以内)'!$O53,IF(B$23&lt;='様式第４（療養者名簿）  (15日以内)'!$W53,1,0),0),0)</f>
        <v>0</v>
      </c>
      <c r="C53" s="238">
        <f>IF(C$23-'様式第４（療養者名簿）  (15日以内)'!$O53+1&lt;=15,IF(C$23&gt;='様式第４（療養者名簿）  (15日以内)'!$O53,IF(C$23&lt;='様式第４（療養者名簿）  (15日以内)'!$W53,1,0),0),0)</f>
        <v>0</v>
      </c>
      <c r="D53" s="238">
        <f>IF(D$23-'様式第４（療養者名簿）  (15日以内)'!$O53+1&lt;=15,IF(D$23&gt;='様式第４（療養者名簿）  (15日以内)'!$O53,IF(D$23&lt;='様式第４（療養者名簿）  (15日以内)'!$W53,1,0),0),0)</f>
        <v>0</v>
      </c>
      <c r="E53" s="238">
        <f>IF(E$23-'様式第４（療養者名簿）  (15日以内)'!$O53+1&lt;=15,IF(E$23&gt;='様式第４（療養者名簿）  (15日以内)'!$O53,IF(E$23&lt;='様式第４（療養者名簿）  (15日以内)'!$W53,1,0),0),0)</f>
        <v>0</v>
      </c>
      <c r="F53" s="238">
        <f>IF(F$23-'様式第４（療養者名簿）  (15日以内)'!$O53+1&lt;=15,IF(F$23&gt;='様式第４（療養者名簿）  (15日以内)'!$O53,IF(F$23&lt;='様式第４（療養者名簿）  (15日以内)'!$W53,1,0),0),0)</f>
        <v>0</v>
      </c>
      <c r="G53" s="238">
        <f>IF(G$23-'様式第４（療養者名簿）  (15日以内)'!$O53+1&lt;=15,IF(G$23&gt;='様式第４（療養者名簿）  (15日以内)'!$O53,IF(G$23&lt;='様式第４（療養者名簿）  (15日以内)'!$W53,1,0),0),0)</f>
        <v>0</v>
      </c>
      <c r="H53" s="238">
        <f>IF(H$23-'様式第４（療養者名簿）  (15日以内)'!$O53+1&lt;=15,IF(H$23&gt;='様式第４（療養者名簿）  (15日以内)'!$O53,IF(H$23&lt;='様式第４（療養者名簿）  (15日以内)'!$W53,1,0),0),0)</f>
        <v>0</v>
      </c>
      <c r="I53" s="238">
        <f>IF(I$23-'様式第４（療養者名簿）  (15日以内)'!$O53+1&lt;=15,IF(I$23&gt;='様式第４（療養者名簿）  (15日以内)'!$O53,IF(I$23&lt;='様式第４（療養者名簿）  (15日以内)'!$W53,1,0),0),0)</f>
        <v>0</v>
      </c>
      <c r="J53" s="238">
        <f>IF(J$23-'様式第４（療養者名簿）  (15日以内)'!$O53+1&lt;=15,IF(J$23&gt;='様式第４（療養者名簿）  (15日以内)'!$O53,IF(J$23&lt;='様式第４（療養者名簿）  (15日以内)'!$W53,1,0),0),0)</f>
        <v>0</v>
      </c>
      <c r="K53" s="238">
        <f>IF(K$23-'様式第４（療養者名簿）  (15日以内)'!$O53+1&lt;=15,IF(K$23&gt;='様式第４（療養者名簿）  (15日以内)'!$O53,IF(K$23&lt;='様式第４（療養者名簿）  (15日以内)'!$W53,1,0),0),0)</f>
        <v>0</v>
      </c>
      <c r="L53" s="238">
        <f>IF(L$23-'様式第４（療養者名簿）  (15日以内)'!$O53+1&lt;=15,IF(L$23&gt;='様式第４（療養者名簿）  (15日以内)'!$O53,IF(L$23&lt;='様式第４（療養者名簿）  (15日以内)'!$W53,1,0),0),0)</f>
        <v>0</v>
      </c>
      <c r="M53" s="238">
        <f>IF(M$23-'様式第４（療養者名簿）  (15日以内)'!$O53+1&lt;=15,IF(M$23&gt;='様式第４（療養者名簿）  (15日以内)'!$O53,IF(M$23&lt;='様式第４（療養者名簿）  (15日以内)'!$W53,1,0),0),0)</f>
        <v>0</v>
      </c>
      <c r="N53" s="238">
        <f>IF(N$23-'様式第４（療養者名簿）  (15日以内)'!$O53+1&lt;=15,IF(N$23&gt;='様式第４（療養者名簿）  (15日以内)'!$O53,IF(N$23&lt;='様式第４（療養者名簿）  (15日以内)'!$W53,1,0),0),0)</f>
        <v>0</v>
      </c>
      <c r="O53" s="238">
        <f>IF(O$23-'様式第４（療養者名簿）  (15日以内)'!$O53+1&lt;=15,IF(O$23&gt;='様式第４（療養者名簿）  (15日以内)'!$O53,IF(O$23&lt;='様式第４（療養者名簿）  (15日以内)'!$W53,1,0),0),0)</f>
        <v>0</v>
      </c>
      <c r="P53" s="238">
        <f>IF(P$23-'様式第４（療養者名簿）  (15日以内)'!$O53+1&lt;=15,IF(P$23&gt;='様式第４（療養者名簿）  (15日以内)'!$O53,IF(P$23&lt;='様式第４（療養者名簿）  (15日以内)'!$W53,1,0),0),0)</f>
        <v>0</v>
      </c>
      <c r="Q53" s="238">
        <f>IF(Q$23-'様式第４（療養者名簿）  (15日以内)'!$O53+1&lt;=15,IF(Q$23&gt;='様式第４（療養者名簿）  (15日以内)'!$O53,IF(Q$23&lt;='様式第４（療養者名簿）  (15日以内)'!$W53,1,0),0),0)</f>
        <v>0</v>
      </c>
      <c r="R53" s="238">
        <f>IF(R$23-'様式第４（療養者名簿）  (15日以内)'!$O53+1&lt;=15,IF(R$23&gt;='様式第４（療養者名簿）  (15日以内)'!$O53,IF(R$23&lt;='様式第４（療養者名簿）  (15日以内)'!$W53,1,0),0),0)</f>
        <v>0</v>
      </c>
      <c r="S53" s="238">
        <f>IF(S$23-'様式第４（療養者名簿）  (15日以内)'!$O53+1&lt;=15,IF(S$23&gt;='様式第４（療養者名簿）  (15日以内)'!$O53,IF(S$23&lt;='様式第４（療養者名簿）  (15日以内)'!$W53,1,0),0),0)</f>
        <v>0</v>
      </c>
      <c r="T53" s="238">
        <f>IF(T$23-'様式第４（療養者名簿）  (15日以内)'!$O53+1&lt;=15,IF(T$23&gt;='様式第４（療養者名簿）  (15日以内)'!$O53,IF(T$23&lt;='様式第４（療養者名簿）  (15日以内)'!$W53,1,0),0),0)</f>
        <v>0</v>
      </c>
      <c r="U53" s="238">
        <f>IF(U$23-'様式第４（療養者名簿）  (15日以内)'!$O53+1&lt;=15,IF(U$23&gt;='様式第４（療養者名簿）  (15日以内)'!$O53,IF(U$23&lt;='様式第４（療養者名簿）  (15日以内)'!$W53,1,0),0),0)</f>
        <v>0</v>
      </c>
      <c r="V53" s="238">
        <f>IF(V$23-'様式第４（療養者名簿）  (15日以内)'!$O53+1&lt;=15,IF(V$23&gt;='様式第４（療養者名簿）  (15日以内)'!$O53,IF(V$23&lt;='様式第４（療養者名簿）  (15日以内)'!$W53,1,0),0),0)</f>
        <v>0</v>
      </c>
      <c r="W53" s="238">
        <f>IF(W$23-'様式第４（療養者名簿）  (15日以内)'!$O53+1&lt;=15,IF(W$23&gt;='様式第４（療養者名簿）  (15日以内)'!$O53,IF(W$23&lt;='様式第４（療養者名簿）  (15日以内)'!$W53,1,0),0),0)</f>
        <v>0</v>
      </c>
      <c r="X53" s="238">
        <f>IF(X$23-'様式第４（療養者名簿）  (15日以内)'!$O53+1&lt;=15,IF(X$23&gt;='様式第４（療養者名簿）  (15日以内)'!$O53,IF(X$23&lt;='様式第４（療養者名簿）  (15日以内)'!$W53,1,0),0),0)</f>
        <v>0</v>
      </c>
      <c r="Y53" s="238">
        <f>IF(Y$23-'様式第４（療養者名簿）  (15日以内)'!$O53+1&lt;=15,IF(Y$23&gt;='様式第４（療養者名簿）  (15日以内)'!$O53,IF(Y$23&lt;='様式第４（療養者名簿）  (15日以内)'!$W53,1,0),0),0)</f>
        <v>0</v>
      </c>
      <c r="Z53" s="238">
        <f>IF(Z$23-'様式第４（療養者名簿）  (15日以内)'!$O53+1&lt;=15,IF(Z$23&gt;='様式第４（療養者名簿）  (15日以内)'!$O53,IF(Z$23&lt;='様式第４（療養者名簿）  (15日以内)'!$W53,1,0),0),0)</f>
        <v>0</v>
      </c>
      <c r="AA53" s="238">
        <f>IF(AA$23-'様式第４（療養者名簿）  (15日以内)'!$O53+1&lt;=15,IF(AA$23&gt;='様式第４（療養者名簿）  (15日以内)'!$O53,IF(AA$23&lt;='様式第４（療養者名簿）  (15日以内)'!$W53,1,0),0),0)</f>
        <v>0</v>
      </c>
      <c r="AB53" s="238">
        <f>IF(AB$23-'様式第４（療養者名簿）  (15日以内)'!$O53+1&lt;=15,IF(AB$23&gt;='様式第４（療養者名簿）  (15日以内)'!$O53,IF(AB$23&lt;='様式第４（療養者名簿）  (15日以内)'!$W53,1,0),0),0)</f>
        <v>0</v>
      </c>
      <c r="AC53" s="238">
        <f>IF(AC$23-'様式第４（療養者名簿）  (15日以内)'!$O53+1&lt;=15,IF(AC$23&gt;='様式第４（療養者名簿）  (15日以内)'!$O53,IF(AC$23&lt;='様式第４（療養者名簿）  (15日以内)'!$W53,1,0),0),0)</f>
        <v>0</v>
      </c>
      <c r="AD53" s="238">
        <f>IF(AD$23-'様式第４（療養者名簿）  (15日以内)'!$O53+1&lt;=15,IF(AD$23&gt;='様式第４（療養者名簿）  (15日以内)'!$O53,IF(AD$23&lt;='様式第４（療養者名簿）  (15日以内)'!$W53,1,0),0),0)</f>
        <v>0</v>
      </c>
      <c r="AE53" s="238">
        <f>IF(AE$23-'様式第４（療養者名簿）  (15日以内)'!$O53+1&lt;=15,IF(AE$23&gt;='様式第４（療養者名簿）  (15日以内)'!$O53,IF(AE$23&lt;='様式第４（療養者名簿）  (15日以内)'!$W53,1,0),0),0)</f>
        <v>0</v>
      </c>
      <c r="AF53" s="238">
        <f>IF(AF$23-'様式第４（療養者名簿）  (15日以内)'!$O53+1&lt;=15,IF(AF$23&gt;='様式第４（療養者名簿）  (15日以内)'!$O53,IF(AF$23&lt;='様式第４（療養者名簿）  (15日以内)'!$W53,1,0),0),0)</f>
        <v>0</v>
      </c>
      <c r="AG53" s="238">
        <f>IF(AG$23-'様式第４（療養者名簿）  (15日以内)'!$O53+1&lt;=15,IF(AG$23&gt;='様式第４（療養者名簿）  (15日以内)'!$O53,IF(AG$23&lt;='様式第４（療養者名簿）  (15日以内)'!$W53,1,0),0),0)</f>
        <v>0</v>
      </c>
      <c r="AH53" s="238">
        <f>IF(AH$23-'様式第４（療養者名簿）  (15日以内)'!$O53+1&lt;=15,IF(AH$23&gt;='様式第４（療養者名簿）  (15日以内)'!$O53,IF(AH$23&lt;='様式第４（療養者名簿）  (15日以内)'!$W53,1,0),0),0)</f>
        <v>0</v>
      </c>
      <c r="AI53" s="238">
        <f>IF(AI$23-'様式第４（療養者名簿）  (15日以内)'!$O53+1&lt;=15,IF(AI$23&gt;='様式第４（療養者名簿）  (15日以内)'!$O53,IF(AI$23&lt;='様式第４（療養者名簿）  (15日以内)'!$W53,1,0),0),0)</f>
        <v>0</v>
      </c>
      <c r="AJ53" s="238">
        <f>IF(AJ$23-'様式第４（療養者名簿）  (15日以内)'!$O53+1&lt;=15,IF(AJ$23&gt;='様式第４（療養者名簿）  (15日以内)'!$O53,IF(AJ$23&lt;='様式第４（療養者名簿）  (15日以内)'!$W53,1,0),0),0)</f>
        <v>0</v>
      </c>
      <c r="AK53" s="238">
        <f>IF(AK$23-'様式第４（療養者名簿）  (15日以内)'!$O53+1&lt;=15,IF(AK$23&gt;='様式第４（療養者名簿）  (15日以内)'!$O53,IF(AK$23&lt;='様式第４（療養者名簿）  (15日以内)'!$W53,1,0),0),0)</f>
        <v>0</v>
      </c>
      <c r="AL53" s="238">
        <f>IF(AL$23-'様式第４（療養者名簿）  (15日以内)'!$O53+1&lt;=15,IF(AL$23&gt;='様式第４（療養者名簿）  (15日以内)'!$O53,IF(AL$23&lt;='様式第４（療養者名簿）  (15日以内)'!$W53,1,0),0),0)</f>
        <v>0</v>
      </c>
      <c r="AM53" s="238">
        <f>IF(AM$23-'様式第４（療養者名簿）  (15日以内)'!$O53+1&lt;=15,IF(AM$23&gt;='様式第４（療養者名簿）  (15日以内)'!$O53,IF(AM$23&lt;='様式第４（療養者名簿）  (15日以内)'!$W53,1,0),0),0)</f>
        <v>0</v>
      </c>
      <c r="AN53" s="238">
        <f>IF(AN$23-'様式第４（療養者名簿）  (15日以内)'!$O53+1&lt;=15,IF(AN$23&gt;='様式第４（療養者名簿）  (15日以内)'!$O53,IF(AN$23&lt;='様式第４（療養者名簿）  (15日以内)'!$W53,1,0),0),0)</f>
        <v>0</v>
      </c>
      <c r="AO53" s="238">
        <f>IF(AO$23-'様式第４（療養者名簿）  (15日以内)'!$O53+1&lt;=15,IF(AO$23&gt;='様式第４（療養者名簿）  (15日以内)'!$O53,IF(AO$23&lt;='様式第４（療養者名簿）  (15日以内)'!$W53,1,0),0),0)</f>
        <v>0</v>
      </c>
      <c r="AP53" s="238">
        <f>IF(AP$23-'様式第４（療養者名簿）  (15日以内)'!$O53+1&lt;=15,IF(AP$23&gt;='様式第４（療養者名簿）  (15日以内)'!$O53,IF(AP$23&lt;='様式第４（療養者名簿）  (15日以内)'!$W53,1,0),0),0)</f>
        <v>0</v>
      </c>
      <c r="AQ53" s="238">
        <f>IF(AQ$23-'様式第４（療養者名簿）  (15日以内)'!$O53+1&lt;=15,IF(AQ$23&gt;='様式第４（療養者名簿）  (15日以内)'!$O53,IF(AQ$23&lt;='様式第４（療養者名簿）  (15日以内)'!$W53,1,0),0),0)</f>
        <v>0</v>
      </c>
      <c r="AR53" s="238">
        <f>IF(AR$23-'様式第４（療養者名簿）  (15日以内)'!$O53+1&lt;=15,IF(AR$23&gt;='様式第４（療養者名簿）  (15日以内)'!$O53,IF(AR$23&lt;='様式第４（療養者名簿）  (15日以内)'!$W53,1,0),0),0)</f>
        <v>0</v>
      </c>
      <c r="AS53" s="238">
        <f>IF(AS$23-'様式第４（療養者名簿）  (15日以内)'!$O53+1&lt;=15,IF(AS$23&gt;='様式第４（療養者名簿）  (15日以内)'!$O53,IF(AS$23&lt;='様式第４（療養者名簿）  (15日以内)'!$W53,1,0),0),0)</f>
        <v>0</v>
      </c>
      <c r="AT53" s="238">
        <f>IF(AT$23-'様式第４（療養者名簿）  (15日以内)'!$O53+1&lt;=15,IF(AT$23&gt;='様式第４（療養者名簿）  (15日以内)'!$O53,IF(AT$23&lt;='様式第４（療養者名簿）  (15日以内)'!$W53,1,0),0),0)</f>
        <v>0</v>
      </c>
      <c r="AU53" s="238">
        <f>IF(AU$23-'様式第４（療養者名簿）  (15日以内)'!$O53+1&lt;=15,IF(AU$23&gt;='様式第４（療養者名簿）  (15日以内)'!$O53,IF(AU$23&lt;='様式第４（療養者名簿）  (15日以内)'!$W53,1,0),0),0)</f>
        <v>0</v>
      </c>
      <c r="AV53" s="238">
        <f>IF(AV$23-'様式第４（療養者名簿）  (15日以内)'!$O53+1&lt;=15,IF(AV$23&gt;='様式第４（療養者名簿）  (15日以内)'!$O53,IF(AV$23&lt;='様式第４（療養者名簿）  (15日以内)'!$W53,1,0),0),0)</f>
        <v>0</v>
      </c>
      <c r="AW53" s="238">
        <f>IF(AW$23-'様式第４（療養者名簿）  (15日以内)'!$O53+1&lt;=15,IF(AW$23&gt;='様式第４（療養者名簿）  (15日以内)'!$O53,IF(AW$23&lt;='様式第４（療養者名簿）  (15日以内)'!$W53,1,0),0),0)</f>
        <v>0</v>
      </c>
      <c r="AX53" s="238">
        <f>IF(AX$23-'様式第４（療養者名簿）  (15日以内)'!$O53+1&lt;=15,IF(AX$23&gt;='様式第４（療養者名簿）  (15日以内)'!$O53,IF(AX$23&lt;='様式第４（療養者名簿）  (15日以内)'!$W53,1,0),0),0)</f>
        <v>0</v>
      </c>
      <c r="AY53" s="238">
        <f>IF(AY$23-'様式第４（療養者名簿）  (15日以内)'!$O53+1&lt;=15,IF(AY$23&gt;='様式第４（療養者名簿）  (15日以内)'!$O53,IF(AY$23&lt;='様式第４（療養者名簿）  (15日以内)'!$W53,1,0),0),0)</f>
        <v>0</v>
      </c>
      <c r="AZ53" s="238">
        <f>IF(AZ$23-'様式第４（療養者名簿）  (15日以内)'!$O53+1&lt;=15,IF(AZ$23&gt;='様式第４（療養者名簿）  (15日以内)'!$O53,IF(AZ$23&lt;='様式第４（療養者名簿）  (15日以内)'!$W53,1,0),0),0)</f>
        <v>0</v>
      </c>
      <c r="BA53" s="238">
        <f>IF(BA$23-'様式第４（療養者名簿）  (15日以内)'!$O53+1&lt;=15,IF(BA$23&gt;='様式第４（療養者名簿）  (15日以内)'!$O53,IF(BA$23&lt;='様式第４（療養者名簿）  (15日以内)'!$W53,1,0),0),0)</f>
        <v>0</v>
      </c>
      <c r="BB53" s="238">
        <f>IF(BB$23-'様式第４（療養者名簿）  (15日以内)'!$O53+1&lt;=15,IF(BB$23&gt;='様式第４（療養者名簿）  (15日以内)'!$O53,IF(BB$23&lt;='様式第４（療養者名簿）  (15日以内)'!$W53,1,0),0),0)</f>
        <v>0</v>
      </c>
      <c r="BC53" s="238">
        <f>IF(BC$23-'様式第４（療養者名簿）  (15日以内)'!$O53+1&lt;=15,IF(BC$23&gt;='様式第４（療養者名簿）  (15日以内)'!$O53,IF(BC$23&lt;='様式第４（療養者名簿）  (15日以内)'!$W53,1,0),0),0)</f>
        <v>0</v>
      </c>
      <c r="BD53" s="238">
        <f>IF(BD$23-'様式第４（療養者名簿）  (15日以内)'!$O53+1&lt;=15,IF(BD$23&gt;='様式第４（療養者名簿）  (15日以内)'!$O53,IF(BD$23&lt;='様式第４（療養者名簿）  (15日以内)'!$W53,1,0),0),0)</f>
        <v>0</v>
      </c>
      <c r="BE53" s="238">
        <f>IF(BE$23-'様式第４（療養者名簿）  (15日以内)'!$O53+1&lt;=15,IF(BE$23&gt;='様式第４（療養者名簿）  (15日以内)'!$O53,IF(BE$23&lt;='様式第４（療養者名簿）  (15日以内)'!$W53,1,0),0),0)</f>
        <v>0</v>
      </c>
      <c r="BF53" s="238">
        <f>IF(BF$23-'様式第４（療養者名簿）  (15日以内)'!$O53+1&lt;=15,IF(BF$23&gt;='様式第４（療養者名簿）  (15日以内)'!$O53,IF(BF$23&lt;='様式第４（療養者名簿）  (15日以内)'!$W53,1,0),0),0)</f>
        <v>0</v>
      </c>
      <c r="BG53" s="238">
        <f>IF(BG$23-'様式第４（療養者名簿）  (15日以内)'!$O53+1&lt;=15,IF(BG$23&gt;='様式第４（療養者名簿）  (15日以内)'!$O53,IF(BG$23&lt;='様式第４（療養者名簿）  (15日以内)'!$W53,1,0),0),0)</f>
        <v>0</v>
      </c>
      <c r="BH53" s="238">
        <f>IF(BH$23-'様式第４（療養者名簿）  (15日以内)'!$O53+1&lt;=15,IF(BH$23&gt;='様式第４（療養者名簿）  (15日以内)'!$O53,IF(BH$23&lt;='様式第４（療養者名簿）  (15日以内)'!$W53,1,0),0),0)</f>
        <v>0</v>
      </c>
      <c r="BI53" s="238">
        <f>IF(BI$23-'様式第４（療養者名簿）  (15日以内)'!$O53+1&lt;=15,IF(BI$23&gt;='様式第４（療養者名簿）  (15日以内)'!$O53,IF(BI$23&lt;='様式第４（療養者名簿）  (15日以内)'!$W53,1,0),0),0)</f>
        <v>0</v>
      </c>
      <c r="BJ53" s="238">
        <f>IF(BJ$23-'様式第４（療養者名簿）  (15日以内)'!$O53+1&lt;=15,IF(BJ$23&gt;='様式第４（療養者名簿）  (15日以内)'!$O53,IF(BJ$23&lt;='様式第４（療養者名簿）  (15日以内)'!$W53,1,0),0),0)</f>
        <v>0</v>
      </c>
      <c r="BK53" s="238">
        <f>IF(BK$23-'様式第４（療養者名簿）  (15日以内)'!$O53+1&lt;=15,IF(BK$23&gt;='様式第４（療養者名簿）  (15日以内)'!$O53,IF(BK$23&lt;='様式第４（療養者名簿）  (15日以内)'!$W53,1,0),0),0)</f>
        <v>0</v>
      </c>
      <c r="BL53" s="238">
        <f>IF(BL$23-'様式第４（療養者名簿）  (15日以内)'!$O53+1&lt;=15,IF(BL$23&gt;='様式第４（療養者名簿）  (15日以内)'!$O53,IF(BL$23&lt;='様式第４（療養者名簿）  (15日以内)'!$W53,1,0),0),0)</f>
        <v>0</v>
      </c>
      <c r="BM53" s="238">
        <f>IF(BM$23-'様式第４（療養者名簿）  (15日以内)'!$O53+1&lt;=15,IF(BM$23&gt;='様式第４（療養者名簿）  (15日以内)'!$O53,IF(BM$23&lt;='様式第４（療養者名簿）  (15日以内)'!$W53,1,0),0),0)</f>
        <v>0</v>
      </c>
      <c r="BN53" s="238">
        <f>IF(BN$23-'様式第４（療養者名簿）  (15日以内)'!$O53+1&lt;=15,IF(BN$23&gt;='様式第４（療養者名簿）  (15日以内)'!$O53,IF(BN$23&lt;='様式第４（療養者名簿）  (15日以内)'!$W53,1,0),0),0)</f>
        <v>0</v>
      </c>
      <c r="BO53" s="238">
        <f>IF(BO$23-'様式第４（療養者名簿）  (15日以内)'!$O53+1&lt;=15,IF(BO$23&gt;='様式第４（療養者名簿）  (15日以内)'!$O53,IF(BO$23&lt;='様式第４（療養者名簿）  (15日以内)'!$W53,1,0),0),0)</f>
        <v>0</v>
      </c>
      <c r="BP53" s="238">
        <f>IF(BP$23-'様式第４（療養者名簿）  (15日以内)'!$O53+1&lt;=15,IF(BP$23&gt;='様式第４（療養者名簿）  (15日以内)'!$O53,IF(BP$23&lt;='様式第４（療養者名簿）  (15日以内)'!$W53,1,0),0),0)</f>
        <v>0</v>
      </c>
      <c r="BQ53" s="238">
        <f>IF(BQ$23-'様式第４（療養者名簿）  (15日以内)'!$O53+1&lt;=15,IF(BQ$23&gt;='様式第４（療養者名簿）  (15日以内)'!$O53,IF(BQ$23&lt;='様式第４（療養者名簿）  (15日以内)'!$W53,1,0),0),0)</f>
        <v>0</v>
      </c>
      <c r="BR53" s="238">
        <f>IF(BR$23-'様式第４（療養者名簿）  (15日以内)'!$O53+1&lt;=15,IF(BR$23&gt;='様式第４（療養者名簿）  (15日以内)'!$O53,IF(BR$23&lt;='様式第４（療養者名簿）  (15日以内)'!$W53,1,0),0),0)</f>
        <v>0</v>
      </c>
      <c r="BS53" s="238">
        <f>IF(BS$23-'様式第４（療養者名簿）  (15日以内)'!$O53+1&lt;=15,IF(BS$23&gt;='様式第４（療養者名簿）  (15日以内)'!$O53,IF(BS$23&lt;='様式第４（療養者名簿）  (15日以内)'!$W53,1,0),0),0)</f>
        <v>0</v>
      </c>
    </row>
    <row r="54" spans="1:71" s="41" customFormat="1" ht="41.95" customHeight="1">
      <c r="A54" s="240">
        <f>'様式第４（療養者名簿）  (15日以内)'!C54</f>
        <v>0</v>
      </c>
      <c r="B54" s="238">
        <f>IF(B$23-'様式第４（療養者名簿）  (15日以内)'!$O54+1&lt;=15,IF(B$23&gt;='様式第４（療養者名簿）  (15日以内)'!$O54,IF(B$23&lt;='様式第４（療養者名簿）  (15日以内)'!$W54,1,0),0),0)</f>
        <v>0</v>
      </c>
      <c r="C54" s="238">
        <f>IF(C$23-'様式第４（療養者名簿）  (15日以内)'!$O54+1&lt;=15,IF(C$23&gt;='様式第４（療養者名簿）  (15日以内)'!$O54,IF(C$23&lt;='様式第４（療養者名簿）  (15日以内)'!$W54,1,0),0),0)</f>
        <v>0</v>
      </c>
      <c r="D54" s="238">
        <f>IF(D$23-'様式第４（療養者名簿）  (15日以内)'!$O54+1&lt;=15,IF(D$23&gt;='様式第４（療養者名簿）  (15日以内)'!$O54,IF(D$23&lt;='様式第４（療養者名簿）  (15日以内)'!$W54,1,0),0),0)</f>
        <v>0</v>
      </c>
      <c r="E54" s="238">
        <f>IF(E$23-'様式第４（療養者名簿）  (15日以内)'!$O54+1&lt;=15,IF(E$23&gt;='様式第４（療養者名簿）  (15日以内)'!$O54,IF(E$23&lt;='様式第４（療養者名簿）  (15日以内)'!$W54,1,0),0),0)</f>
        <v>0</v>
      </c>
      <c r="F54" s="238">
        <f>IF(F$23-'様式第４（療養者名簿）  (15日以内)'!$O54+1&lt;=15,IF(F$23&gt;='様式第４（療養者名簿）  (15日以内)'!$O54,IF(F$23&lt;='様式第４（療養者名簿）  (15日以内)'!$W54,1,0),0),0)</f>
        <v>0</v>
      </c>
      <c r="G54" s="238">
        <f>IF(G$23-'様式第４（療養者名簿）  (15日以内)'!$O54+1&lt;=15,IF(G$23&gt;='様式第４（療養者名簿）  (15日以内)'!$O54,IF(G$23&lt;='様式第４（療養者名簿）  (15日以内)'!$W54,1,0),0),0)</f>
        <v>0</v>
      </c>
      <c r="H54" s="238">
        <f>IF(H$23-'様式第４（療養者名簿）  (15日以内)'!$O54+1&lt;=15,IF(H$23&gt;='様式第４（療養者名簿）  (15日以内)'!$O54,IF(H$23&lt;='様式第４（療養者名簿）  (15日以内)'!$W54,1,0),0),0)</f>
        <v>0</v>
      </c>
      <c r="I54" s="238">
        <f>IF(I$23-'様式第４（療養者名簿）  (15日以内)'!$O54+1&lt;=15,IF(I$23&gt;='様式第４（療養者名簿）  (15日以内)'!$O54,IF(I$23&lt;='様式第４（療養者名簿）  (15日以内)'!$W54,1,0),0),0)</f>
        <v>0</v>
      </c>
      <c r="J54" s="238">
        <f>IF(J$23-'様式第４（療養者名簿）  (15日以内)'!$O54+1&lt;=15,IF(J$23&gt;='様式第４（療養者名簿）  (15日以内)'!$O54,IF(J$23&lt;='様式第４（療養者名簿）  (15日以内)'!$W54,1,0),0),0)</f>
        <v>0</v>
      </c>
      <c r="K54" s="238">
        <f>IF(K$23-'様式第４（療養者名簿）  (15日以内)'!$O54+1&lt;=15,IF(K$23&gt;='様式第４（療養者名簿）  (15日以内)'!$O54,IF(K$23&lt;='様式第４（療養者名簿）  (15日以内)'!$W54,1,0),0),0)</f>
        <v>0</v>
      </c>
      <c r="L54" s="238">
        <f>IF(L$23-'様式第４（療養者名簿）  (15日以内)'!$O54+1&lt;=15,IF(L$23&gt;='様式第４（療養者名簿）  (15日以内)'!$O54,IF(L$23&lt;='様式第４（療養者名簿）  (15日以内)'!$W54,1,0),0),0)</f>
        <v>0</v>
      </c>
      <c r="M54" s="238">
        <f>IF(M$23-'様式第４（療養者名簿）  (15日以内)'!$O54+1&lt;=15,IF(M$23&gt;='様式第４（療養者名簿）  (15日以内)'!$O54,IF(M$23&lt;='様式第４（療養者名簿）  (15日以内)'!$W54,1,0),0),0)</f>
        <v>0</v>
      </c>
      <c r="N54" s="238">
        <f>IF(N$23-'様式第４（療養者名簿）  (15日以内)'!$O54+1&lt;=15,IF(N$23&gt;='様式第４（療養者名簿）  (15日以内)'!$O54,IF(N$23&lt;='様式第４（療養者名簿）  (15日以内)'!$W54,1,0),0),0)</f>
        <v>0</v>
      </c>
      <c r="O54" s="238">
        <f>IF(O$23-'様式第４（療養者名簿）  (15日以内)'!$O54+1&lt;=15,IF(O$23&gt;='様式第４（療養者名簿）  (15日以内)'!$O54,IF(O$23&lt;='様式第４（療養者名簿）  (15日以内)'!$W54,1,0),0),0)</f>
        <v>0</v>
      </c>
      <c r="P54" s="238">
        <f>IF(P$23-'様式第４（療養者名簿）  (15日以内)'!$O54+1&lt;=15,IF(P$23&gt;='様式第４（療養者名簿）  (15日以内)'!$O54,IF(P$23&lt;='様式第４（療養者名簿）  (15日以内)'!$W54,1,0),0),0)</f>
        <v>0</v>
      </c>
      <c r="Q54" s="238">
        <f>IF(Q$23-'様式第４（療養者名簿）  (15日以内)'!$O54+1&lt;=15,IF(Q$23&gt;='様式第４（療養者名簿）  (15日以内)'!$O54,IF(Q$23&lt;='様式第４（療養者名簿）  (15日以内)'!$W54,1,0),0),0)</f>
        <v>0</v>
      </c>
      <c r="R54" s="238">
        <f>IF(R$23-'様式第４（療養者名簿）  (15日以内)'!$O54+1&lt;=15,IF(R$23&gt;='様式第４（療養者名簿）  (15日以内)'!$O54,IF(R$23&lt;='様式第４（療養者名簿）  (15日以内)'!$W54,1,0),0),0)</f>
        <v>0</v>
      </c>
      <c r="S54" s="238">
        <f>IF(S$23-'様式第４（療養者名簿）  (15日以内)'!$O54+1&lt;=15,IF(S$23&gt;='様式第４（療養者名簿）  (15日以内)'!$O54,IF(S$23&lt;='様式第４（療養者名簿）  (15日以内)'!$W54,1,0),0),0)</f>
        <v>0</v>
      </c>
      <c r="T54" s="238">
        <f>IF(T$23-'様式第４（療養者名簿）  (15日以内)'!$O54+1&lt;=15,IF(T$23&gt;='様式第４（療養者名簿）  (15日以内)'!$O54,IF(T$23&lt;='様式第４（療養者名簿）  (15日以内)'!$W54,1,0),0),0)</f>
        <v>0</v>
      </c>
      <c r="U54" s="238">
        <f>IF(U$23-'様式第４（療養者名簿）  (15日以内)'!$O54+1&lt;=15,IF(U$23&gt;='様式第４（療養者名簿）  (15日以内)'!$O54,IF(U$23&lt;='様式第４（療養者名簿）  (15日以内)'!$W54,1,0),0),0)</f>
        <v>0</v>
      </c>
      <c r="V54" s="238">
        <f>IF(V$23-'様式第４（療養者名簿）  (15日以内)'!$O54+1&lt;=15,IF(V$23&gt;='様式第４（療養者名簿）  (15日以内)'!$O54,IF(V$23&lt;='様式第４（療養者名簿）  (15日以内)'!$W54,1,0),0),0)</f>
        <v>0</v>
      </c>
      <c r="W54" s="238">
        <f>IF(W$23-'様式第４（療養者名簿）  (15日以内)'!$O54+1&lt;=15,IF(W$23&gt;='様式第４（療養者名簿）  (15日以内)'!$O54,IF(W$23&lt;='様式第４（療養者名簿）  (15日以内)'!$W54,1,0),0),0)</f>
        <v>0</v>
      </c>
      <c r="X54" s="238">
        <f>IF(X$23-'様式第４（療養者名簿）  (15日以内)'!$O54+1&lt;=15,IF(X$23&gt;='様式第４（療養者名簿）  (15日以内)'!$O54,IF(X$23&lt;='様式第４（療養者名簿）  (15日以内)'!$W54,1,0),0),0)</f>
        <v>0</v>
      </c>
      <c r="Y54" s="238">
        <f>IF(Y$23-'様式第４（療養者名簿）  (15日以内)'!$O54+1&lt;=15,IF(Y$23&gt;='様式第４（療養者名簿）  (15日以内)'!$O54,IF(Y$23&lt;='様式第４（療養者名簿）  (15日以内)'!$W54,1,0),0),0)</f>
        <v>0</v>
      </c>
      <c r="Z54" s="238">
        <f>IF(Z$23-'様式第４（療養者名簿）  (15日以内)'!$O54+1&lt;=15,IF(Z$23&gt;='様式第４（療養者名簿）  (15日以内)'!$O54,IF(Z$23&lt;='様式第４（療養者名簿）  (15日以内)'!$W54,1,0),0),0)</f>
        <v>0</v>
      </c>
      <c r="AA54" s="238">
        <f>IF(AA$23-'様式第４（療養者名簿）  (15日以内)'!$O54+1&lt;=15,IF(AA$23&gt;='様式第４（療養者名簿）  (15日以内)'!$O54,IF(AA$23&lt;='様式第４（療養者名簿）  (15日以内)'!$W54,1,0),0),0)</f>
        <v>0</v>
      </c>
      <c r="AB54" s="238">
        <f>IF(AB$23-'様式第４（療養者名簿）  (15日以内)'!$O54+1&lt;=15,IF(AB$23&gt;='様式第４（療養者名簿）  (15日以内)'!$O54,IF(AB$23&lt;='様式第４（療養者名簿）  (15日以内)'!$W54,1,0),0),0)</f>
        <v>0</v>
      </c>
      <c r="AC54" s="238">
        <f>IF(AC$23-'様式第４（療養者名簿）  (15日以内)'!$O54+1&lt;=15,IF(AC$23&gt;='様式第４（療養者名簿）  (15日以内)'!$O54,IF(AC$23&lt;='様式第４（療養者名簿）  (15日以内)'!$W54,1,0),0),0)</f>
        <v>0</v>
      </c>
      <c r="AD54" s="238">
        <f>IF(AD$23-'様式第４（療養者名簿）  (15日以内)'!$O54+1&lt;=15,IF(AD$23&gt;='様式第４（療養者名簿）  (15日以内)'!$O54,IF(AD$23&lt;='様式第４（療養者名簿）  (15日以内)'!$W54,1,0),0),0)</f>
        <v>0</v>
      </c>
      <c r="AE54" s="238">
        <f>IF(AE$23-'様式第４（療養者名簿）  (15日以内)'!$O54+1&lt;=15,IF(AE$23&gt;='様式第４（療養者名簿）  (15日以内)'!$O54,IF(AE$23&lt;='様式第４（療養者名簿）  (15日以内)'!$W54,1,0),0),0)</f>
        <v>0</v>
      </c>
      <c r="AF54" s="238">
        <f>IF(AF$23-'様式第４（療養者名簿）  (15日以内)'!$O54+1&lt;=15,IF(AF$23&gt;='様式第４（療養者名簿）  (15日以内)'!$O54,IF(AF$23&lt;='様式第４（療養者名簿）  (15日以内)'!$W54,1,0),0),0)</f>
        <v>0</v>
      </c>
      <c r="AG54" s="238">
        <f>IF(AG$23-'様式第４（療養者名簿）  (15日以内)'!$O54+1&lt;=15,IF(AG$23&gt;='様式第４（療養者名簿）  (15日以内)'!$O54,IF(AG$23&lt;='様式第４（療養者名簿）  (15日以内)'!$W54,1,0),0),0)</f>
        <v>0</v>
      </c>
      <c r="AH54" s="238">
        <f>IF(AH$23-'様式第４（療養者名簿）  (15日以内)'!$O54+1&lt;=15,IF(AH$23&gt;='様式第４（療養者名簿）  (15日以内)'!$O54,IF(AH$23&lt;='様式第４（療養者名簿）  (15日以内)'!$W54,1,0),0),0)</f>
        <v>0</v>
      </c>
      <c r="AI54" s="238">
        <f>IF(AI$23-'様式第４（療養者名簿）  (15日以内)'!$O54+1&lt;=15,IF(AI$23&gt;='様式第４（療養者名簿）  (15日以内)'!$O54,IF(AI$23&lt;='様式第４（療養者名簿）  (15日以内)'!$W54,1,0),0),0)</f>
        <v>0</v>
      </c>
      <c r="AJ54" s="238">
        <f>IF(AJ$23-'様式第４（療養者名簿）  (15日以内)'!$O54+1&lt;=15,IF(AJ$23&gt;='様式第４（療養者名簿）  (15日以内)'!$O54,IF(AJ$23&lt;='様式第４（療養者名簿）  (15日以内)'!$W54,1,0),0),0)</f>
        <v>0</v>
      </c>
      <c r="AK54" s="238">
        <f>IF(AK$23-'様式第４（療養者名簿）  (15日以内)'!$O54+1&lt;=15,IF(AK$23&gt;='様式第４（療養者名簿）  (15日以内)'!$O54,IF(AK$23&lt;='様式第４（療養者名簿）  (15日以内)'!$W54,1,0),0),0)</f>
        <v>0</v>
      </c>
      <c r="AL54" s="238">
        <f>IF(AL$23-'様式第４（療養者名簿）  (15日以内)'!$O54+1&lt;=15,IF(AL$23&gt;='様式第４（療養者名簿）  (15日以内)'!$O54,IF(AL$23&lt;='様式第４（療養者名簿）  (15日以内)'!$W54,1,0),0),0)</f>
        <v>0</v>
      </c>
      <c r="AM54" s="238">
        <f>IF(AM$23-'様式第４（療養者名簿）  (15日以内)'!$O54+1&lt;=15,IF(AM$23&gt;='様式第４（療養者名簿）  (15日以内)'!$O54,IF(AM$23&lt;='様式第４（療養者名簿）  (15日以内)'!$W54,1,0),0),0)</f>
        <v>0</v>
      </c>
      <c r="AN54" s="238">
        <f>IF(AN$23-'様式第４（療養者名簿）  (15日以内)'!$O54+1&lt;=15,IF(AN$23&gt;='様式第４（療養者名簿）  (15日以内)'!$O54,IF(AN$23&lt;='様式第４（療養者名簿）  (15日以内)'!$W54,1,0),0),0)</f>
        <v>0</v>
      </c>
      <c r="AO54" s="238">
        <f>IF(AO$23-'様式第４（療養者名簿）  (15日以内)'!$O54+1&lt;=15,IF(AO$23&gt;='様式第４（療養者名簿）  (15日以内)'!$O54,IF(AO$23&lt;='様式第４（療養者名簿）  (15日以内)'!$W54,1,0),0),0)</f>
        <v>0</v>
      </c>
      <c r="AP54" s="238">
        <f>IF(AP$23-'様式第４（療養者名簿）  (15日以内)'!$O54+1&lt;=15,IF(AP$23&gt;='様式第４（療養者名簿）  (15日以内)'!$O54,IF(AP$23&lt;='様式第４（療養者名簿）  (15日以内)'!$W54,1,0),0),0)</f>
        <v>0</v>
      </c>
      <c r="AQ54" s="238">
        <f>IF(AQ$23-'様式第４（療養者名簿）  (15日以内)'!$O54+1&lt;=15,IF(AQ$23&gt;='様式第４（療養者名簿）  (15日以内)'!$O54,IF(AQ$23&lt;='様式第４（療養者名簿）  (15日以内)'!$W54,1,0),0),0)</f>
        <v>0</v>
      </c>
      <c r="AR54" s="238">
        <f>IF(AR$23-'様式第４（療養者名簿）  (15日以内)'!$O54+1&lt;=15,IF(AR$23&gt;='様式第４（療養者名簿）  (15日以内)'!$O54,IF(AR$23&lt;='様式第４（療養者名簿）  (15日以内)'!$W54,1,0),0),0)</f>
        <v>0</v>
      </c>
      <c r="AS54" s="238">
        <f>IF(AS$23-'様式第４（療養者名簿）  (15日以内)'!$O54+1&lt;=15,IF(AS$23&gt;='様式第４（療養者名簿）  (15日以内)'!$O54,IF(AS$23&lt;='様式第４（療養者名簿）  (15日以内)'!$W54,1,0),0),0)</f>
        <v>0</v>
      </c>
      <c r="AT54" s="238">
        <f>IF(AT$23-'様式第４（療養者名簿）  (15日以内)'!$O54+1&lt;=15,IF(AT$23&gt;='様式第４（療養者名簿）  (15日以内)'!$O54,IF(AT$23&lt;='様式第４（療養者名簿）  (15日以内)'!$W54,1,0),0),0)</f>
        <v>0</v>
      </c>
      <c r="AU54" s="238">
        <f>IF(AU$23-'様式第４（療養者名簿）  (15日以内)'!$O54+1&lt;=15,IF(AU$23&gt;='様式第４（療養者名簿）  (15日以内)'!$O54,IF(AU$23&lt;='様式第４（療養者名簿）  (15日以内)'!$W54,1,0),0),0)</f>
        <v>0</v>
      </c>
      <c r="AV54" s="238">
        <f>IF(AV$23-'様式第４（療養者名簿）  (15日以内)'!$O54+1&lt;=15,IF(AV$23&gt;='様式第４（療養者名簿）  (15日以内)'!$O54,IF(AV$23&lt;='様式第４（療養者名簿）  (15日以内)'!$W54,1,0),0),0)</f>
        <v>0</v>
      </c>
      <c r="AW54" s="238">
        <f>IF(AW$23-'様式第４（療養者名簿）  (15日以内)'!$O54+1&lt;=15,IF(AW$23&gt;='様式第４（療養者名簿）  (15日以内)'!$O54,IF(AW$23&lt;='様式第４（療養者名簿）  (15日以内)'!$W54,1,0),0),0)</f>
        <v>0</v>
      </c>
      <c r="AX54" s="238">
        <f>IF(AX$23-'様式第４（療養者名簿）  (15日以内)'!$O54+1&lt;=15,IF(AX$23&gt;='様式第４（療養者名簿）  (15日以内)'!$O54,IF(AX$23&lt;='様式第４（療養者名簿）  (15日以内)'!$W54,1,0),0),0)</f>
        <v>0</v>
      </c>
      <c r="AY54" s="238">
        <f>IF(AY$23-'様式第４（療養者名簿）  (15日以内)'!$O54+1&lt;=15,IF(AY$23&gt;='様式第４（療養者名簿）  (15日以内)'!$O54,IF(AY$23&lt;='様式第４（療養者名簿）  (15日以内)'!$W54,1,0),0),0)</f>
        <v>0</v>
      </c>
      <c r="AZ54" s="238">
        <f>IF(AZ$23-'様式第４（療養者名簿）  (15日以内)'!$O54+1&lt;=15,IF(AZ$23&gt;='様式第４（療養者名簿）  (15日以内)'!$O54,IF(AZ$23&lt;='様式第４（療養者名簿）  (15日以内)'!$W54,1,0),0),0)</f>
        <v>0</v>
      </c>
      <c r="BA54" s="238">
        <f>IF(BA$23-'様式第４（療養者名簿）  (15日以内)'!$O54+1&lt;=15,IF(BA$23&gt;='様式第４（療養者名簿）  (15日以内)'!$O54,IF(BA$23&lt;='様式第４（療養者名簿）  (15日以内)'!$W54,1,0),0),0)</f>
        <v>0</v>
      </c>
      <c r="BB54" s="238">
        <f>IF(BB$23-'様式第４（療養者名簿）  (15日以内)'!$O54+1&lt;=15,IF(BB$23&gt;='様式第４（療養者名簿）  (15日以内)'!$O54,IF(BB$23&lt;='様式第４（療養者名簿）  (15日以内)'!$W54,1,0),0),0)</f>
        <v>0</v>
      </c>
      <c r="BC54" s="238">
        <f>IF(BC$23-'様式第４（療養者名簿）  (15日以内)'!$O54+1&lt;=15,IF(BC$23&gt;='様式第４（療養者名簿）  (15日以内)'!$O54,IF(BC$23&lt;='様式第４（療養者名簿）  (15日以内)'!$W54,1,0),0),0)</f>
        <v>0</v>
      </c>
      <c r="BD54" s="238">
        <f>IF(BD$23-'様式第４（療養者名簿）  (15日以内)'!$O54+1&lt;=15,IF(BD$23&gt;='様式第４（療養者名簿）  (15日以内)'!$O54,IF(BD$23&lt;='様式第４（療養者名簿）  (15日以内)'!$W54,1,0),0),0)</f>
        <v>0</v>
      </c>
      <c r="BE54" s="238">
        <f>IF(BE$23-'様式第４（療養者名簿）  (15日以内)'!$O54+1&lt;=15,IF(BE$23&gt;='様式第４（療養者名簿）  (15日以内)'!$O54,IF(BE$23&lt;='様式第４（療養者名簿）  (15日以内)'!$W54,1,0),0),0)</f>
        <v>0</v>
      </c>
      <c r="BF54" s="238">
        <f>IF(BF$23-'様式第４（療養者名簿）  (15日以内)'!$O54+1&lt;=15,IF(BF$23&gt;='様式第４（療養者名簿）  (15日以内)'!$O54,IF(BF$23&lt;='様式第４（療養者名簿）  (15日以内)'!$W54,1,0),0),0)</f>
        <v>0</v>
      </c>
      <c r="BG54" s="238">
        <f>IF(BG$23-'様式第４（療養者名簿）  (15日以内)'!$O54+1&lt;=15,IF(BG$23&gt;='様式第４（療養者名簿）  (15日以内)'!$O54,IF(BG$23&lt;='様式第４（療養者名簿）  (15日以内)'!$W54,1,0),0),0)</f>
        <v>0</v>
      </c>
      <c r="BH54" s="238">
        <f>IF(BH$23-'様式第４（療養者名簿）  (15日以内)'!$O54+1&lt;=15,IF(BH$23&gt;='様式第４（療養者名簿）  (15日以内)'!$O54,IF(BH$23&lt;='様式第４（療養者名簿）  (15日以内)'!$W54,1,0),0),0)</f>
        <v>0</v>
      </c>
      <c r="BI54" s="238">
        <f>IF(BI$23-'様式第４（療養者名簿）  (15日以内)'!$O54+1&lt;=15,IF(BI$23&gt;='様式第４（療養者名簿）  (15日以内)'!$O54,IF(BI$23&lt;='様式第４（療養者名簿）  (15日以内)'!$W54,1,0),0),0)</f>
        <v>0</v>
      </c>
      <c r="BJ54" s="238">
        <f>IF(BJ$23-'様式第４（療養者名簿）  (15日以内)'!$O54+1&lt;=15,IF(BJ$23&gt;='様式第４（療養者名簿）  (15日以内)'!$O54,IF(BJ$23&lt;='様式第４（療養者名簿）  (15日以内)'!$W54,1,0),0),0)</f>
        <v>0</v>
      </c>
      <c r="BK54" s="238">
        <f>IF(BK$23-'様式第４（療養者名簿）  (15日以内)'!$O54+1&lt;=15,IF(BK$23&gt;='様式第４（療養者名簿）  (15日以内)'!$O54,IF(BK$23&lt;='様式第４（療養者名簿）  (15日以内)'!$W54,1,0),0),0)</f>
        <v>0</v>
      </c>
      <c r="BL54" s="238">
        <f>IF(BL$23-'様式第４（療養者名簿）  (15日以内)'!$O54+1&lt;=15,IF(BL$23&gt;='様式第４（療養者名簿）  (15日以内)'!$O54,IF(BL$23&lt;='様式第４（療養者名簿）  (15日以内)'!$W54,1,0),0),0)</f>
        <v>0</v>
      </c>
      <c r="BM54" s="238">
        <f>IF(BM$23-'様式第４（療養者名簿）  (15日以内)'!$O54+1&lt;=15,IF(BM$23&gt;='様式第４（療養者名簿）  (15日以内)'!$O54,IF(BM$23&lt;='様式第４（療養者名簿）  (15日以内)'!$W54,1,0),0),0)</f>
        <v>0</v>
      </c>
      <c r="BN54" s="238">
        <f>IF(BN$23-'様式第４（療養者名簿）  (15日以内)'!$O54+1&lt;=15,IF(BN$23&gt;='様式第４（療養者名簿）  (15日以内)'!$O54,IF(BN$23&lt;='様式第４（療養者名簿）  (15日以内)'!$W54,1,0),0),0)</f>
        <v>0</v>
      </c>
      <c r="BO54" s="238">
        <f>IF(BO$23-'様式第４（療養者名簿）  (15日以内)'!$O54+1&lt;=15,IF(BO$23&gt;='様式第４（療養者名簿）  (15日以内)'!$O54,IF(BO$23&lt;='様式第４（療養者名簿）  (15日以内)'!$W54,1,0),0),0)</f>
        <v>0</v>
      </c>
      <c r="BP54" s="238">
        <f>IF(BP$23-'様式第４（療養者名簿）  (15日以内)'!$O54+1&lt;=15,IF(BP$23&gt;='様式第４（療養者名簿）  (15日以内)'!$O54,IF(BP$23&lt;='様式第４（療養者名簿）  (15日以内)'!$W54,1,0),0),0)</f>
        <v>0</v>
      </c>
      <c r="BQ54" s="238">
        <f>IF(BQ$23-'様式第４（療養者名簿）  (15日以内)'!$O54+1&lt;=15,IF(BQ$23&gt;='様式第４（療養者名簿）  (15日以内)'!$O54,IF(BQ$23&lt;='様式第４（療養者名簿）  (15日以内)'!$W54,1,0),0),0)</f>
        <v>0</v>
      </c>
      <c r="BR54" s="238">
        <f>IF(BR$23-'様式第４（療養者名簿）  (15日以内)'!$O54+1&lt;=15,IF(BR$23&gt;='様式第４（療養者名簿）  (15日以内)'!$O54,IF(BR$23&lt;='様式第４（療養者名簿）  (15日以内)'!$W54,1,0),0),0)</f>
        <v>0</v>
      </c>
      <c r="BS54" s="238">
        <f>IF(BS$23-'様式第４（療養者名簿）  (15日以内)'!$O54+1&lt;=15,IF(BS$23&gt;='様式第４（療養者名簿）  (15日以内)'!$O54,IF(BS$23&lt;='様式第４（療養者名簿）  (15日以内)'!$W54,1,0),0),0)</f>
        <v>0</v>
      </c>
    </row>
    <row r="55" spans="1:71" s="41" customFormat="1" ht="41.95" customHeight="1">
      <c r="A55" s="240">
        <f>'様式第４（療養者名簿）  (15日以内)'!C55</f>
        <v>0</v>
      </c>
      <c r="B55" s="238">
        <f>IF(B$23-'様式第４（療養者名簿）  (15日以内)'!$O55+1&lt;=15,IF(B$23&gt;='様式第４（療養者名簿）  (15日以内)'!$O55,IF(B$23&lt;='様式第４（療養者名簿）  (15日以内)'!$W55,1,0),0),0)</f>
        <v>0</v>
      </c>
      <c r="C55" s="238">
        <f>IF(C$23-'様式第４（療養者名簿）  (15日以内)'!$O55+1&lt;=15,IF(C$23&gt;='様式第４（療養者名簿）  (15日以内)'!$O55,IF(C$23&lt;='様式第４（療養者名簿）  (15日以内)'!$W55,1,0),0),0)</f>
        <v>0</v>
      </c>
      <c r="D55" s="238">
        <f>IF(D$23-'様式第４（療養者名簿）  (15日以内)'!$O55+1&lt;=15,IF(D$23&gt;='様式第４（療養者名簿）  (15日以内)'!$O55,IF(D$23&lt;='様式第４（療養者名簿）  (15日以内)'!$W55,1,0),0),0)</f>
        <v>0</v>
      </c>
      <c r="E55" s="238">
        <f>IF(E$23-'様式第４（療養者名簿）  (15日以内)'!$O55+1&lt;=15,IF(E$23&gt;='様式第４（療養者名簿）  (15日以内)'!$O55,IF(E$23&lt;='様式第４（療養者名簿）  (15日以内)'!$W55,1,0),0),0)</f>
        <v>0</v>
      </c>
      <c r="F55" s="238">
        <f>IF(F$23-'様式第４（療養者名簿）  (15日以内)'!$O55+1&lt;=15,IF(F$23&gt;='様式第４（療養者名簿）  (15日以内)'!$O55,IF(F$23&lt;='様式第４（療養者名簿）  (15日以内)'!$W55,1,0),0),0)</f>
        <v>0</v>
      </c>
      <c r="G55" s="238">
        <f>IF(G$23-'様式第４（療養者名簿）  (15日以内)'!$O55+1&lt;=15,IF(G$23&gt;='様式第４（療養者名簿）  (15日以内)'!$O55,IF(G$23&lt;='様式第４（療養者名簿）  (15日以内)'!$W55,1,0),0),0)</f>
        <v>0</v>
      </c>
      <c r="H55" s="238">
        <f>IF(H$23-'様式第４（療養者名簿）  (15日以内)'!$O55+1&lt;=15,IF(H$23&gt;='様式第４（療養者名簿）  (15日以内)'!$O55,IF(H$23&lt;='様式第４（療養者名簿）  (15日以内)'!$W55,1,0),0),0)</f>
        <v>0</v>
      </c>
      <c r="I55" s="238">
        <f>IF(I$23-'様式第４（療養者名簿）  (15日以内)'!$O55+1&lt;=15,IF(I$23&gt;='様式第４（療養者名簿）  (15日以内)'!$O55,IF(I$23&lt;='様式第４（療養者名簿）  (15日以内)'!$W55,1,0),0),0)</f>
        <v>0</v>
      </c>
      <c r="J55" s="238">
        <f>IF(J$23-'様式第４（療養者名簿）  (15日以内)'!$O55+1&lt;=15,IF(J$23&gt;='様式第４（療養者名簿）  (15日以内)'!$O55,IF(J$23&lt;='様式第４（療養者名簿）  (15日以内)'!$W55,1,0),0),0)</f>
        <v>0</v>
      </c>
      <c r="K55" s="238">
        <f>IF(K$23-'様式第４（療養者名簿）  (15日以内)'!$O55+1&lt;=15,IF(K$23&gt;='様式第４（療養者名簿）  (15日以内)'!$O55,IF(K$23&lt;='様式第４（療養者名簿）  (15日以内)'!$W55,1,0),0),0)</f>
        <v>0</v>
      </c>
      <c r="L55" s="238">
        <f>IF(L$23-'様式第４（療養者名簿）  (15日以内)'!$O55+1&lt;=15,IF(L$23&gt;='様式第４（療養者名簿）  (15日以内)'!$O55,IF(L$23&lt;='様式第４（療養者名簿）  (15日以内)'!$W55,1,0),0),0)</f>
        <v>0</v>
      </c>
      <c r="M55" s="238">
        <f>IF(M$23-'様式第４（療養者名簿）  (15日以内)'!$O55+1&lt;=15,IF(M$23&gt;='様式第４（療養者名簿）  (15日以内)'!$O55,IF(M$23&lt;='様式第４（療養者名簿）  (15日以内)'!$W55,1,0),0),0)</f>
        <v>0</v>
      </c>
      <c r="N55" s="238">
        <f>IF(N$23-'様式第４（療養者名簿）  (15日以内)'!$O55+1&lt;=15,IF(N$23&gt;='様式第４（療養者名簿）  (15日以内)'!$O55,IF(N$23&lt;='様式第４（療養者名簿）  (15日以内)'!$W55,1,0),0),0)</f>
        <v>0</v>
      </c>
      <c r="O55" s="238">
        <f>IF(O$23-'様式第４（療養者名簿）  (15日以内)'!$O55+1&lt;=15,IF(O$23&gt;='様式第４（療養者名簿）  (15日以内)'!$O55,IF(O$23&lt;='様式第４（療養者名簿）  (15日以内)'!$W55,1,0),0),0)</f>
        <v>0</v>
      </c>
      <c r="P55" s="238">
        <f>IF(P$23-'様式第４（療養者名簿）  (15日以内)'!$O55+1&lt;=15,IF(P$23&gt;='様式第４（療養者名簿）  (15日以内)'!$O55,IF(P$23&lt;='様式第４（療養者名簿）  (15日以内)'!$W55,1,0),0),0)</f>
        <v>0</v>
      </c>
      <c r="Q55" s="238">
        <f>IF(Q$23-'様式第４（療養者名簿）  (15日以内)'!$O55+1&lt;=15,IF(Q$23&gt;='様式第４（療養者名簿）  (15日以内)'!$O55,IF(Q$23&lt;='様式第４（療養者名簿）  (15日以内)'!$W55,1,0),0),0)</f>
        <v>0</v>
      </c>
      <c r="R55" s="238">
        <f>IF(R$23-'様式第４（療養者名簿）  (15日以内)'!$O55+1&lt;=15,IF(R$23&gt;='様式第４（療養者名簿）  (15日以内)'!$O55,IF(R$23&lt;='様式第４（療養者名簿）  (15日以内)'!$W55,1,0),0),0)</f>
        <v>0</v>
      </c>
      <c r="S55" s="238">
        <f>IF(S$23-'様式第４（療養者名簿）  (15日以内)'!$O55+1&lt;=15,IF(S$23&gt;='様式第４（療養者名簿）  (15日以内)'!$O55,IF(S$23&lt;='様式第４（療養者名簿）  (15日以内)'!$W55,1,0),0),0)</f>
        <v>0</v>
      </c>
      <c r="T55" s="238">
        <f>IF(T$23-'様式第４（療養者名簿）  (15日以内)'!$O55+1&lt;=15,IF(T$23&gt;='様式第４（療養者名簿）  (15日以内)'!$O55,IF(T$23&lt;='様式第４（療養者名簿）  (15日以内)'!$W55,1,0),0),0)</f>
        <v>0</v>
      </c>
      <c r="U55" s="238">
        <f>IF(U$23-'様式第４（療養者名簿）  (15日以内)'!$O55+1&lt;=15,IF(U$23&gt;='様式第４（療養者名簿）  (15日以内)'!$O55,IF(U$23&lt;='様式第４（療養者名簿）  (15日以内)'!$W55,1,0),0),0)</f>
        <v>0</v>
      </c>
      <c r="V55" s="238">
        <f>IF(V$23-'様式第４（療養者名簿）  (15日以内)'!$O55+1&lt;=15,IF(V$23&gt;='様式第４（療養者名簿）  (15日以内)'!$O55,IF(V$23&lt;='様式第４（療養者名簿）  (15日以内)'!$W55,1,0),0),0)</f>
        <v>0</v>
      </c>
      <c r="W55" s="238">
        <f>IF(W$23-'様式第４（療養者名簿）  (15日以内)'!$O55+1&lt;=15,IF(W$23&gt;='様式第４（療養者名簿）  (15日以内)'!$O55,IF(W$23&lt;='様式第４（療養者名簿）  (15日以内)'!$W55,1,0),0),0)</f>
        <v>0</v>
      </c>
      <c r="X55" s="238">
        <f>IF(X$23-'様式第４（療養者名簿）  (15日以内)'!$O55+1&lt;=15,IF(X$23&gt;='様式第４（療養者名簿）  (15日以内)'!$O55,IF(X$23&lt;='様式第４（療養者名簿）  (15日以内)'!$W55,1,0),0),0)</f>
        <v>0</v>
      </c>
      <c r="Y55" s="238">
        <f>IF(Y$23-'様式第４（療養者名簿）  (15日以内)'!$O55+1&lt;=15,IF(Y$23&gt;='様式第４（療養者名簿）  (15日以内)'!$O55,IF(Y$23&lt;='様式第４（療養者名簿）  (15日以内)'!$W55,1,0),0),0)</f>
        <v>0</v>
      </c>
      <c r="Z55" s="238">
        <f>IF(Z$23-'様式第４（療養者名簿）  (15日以内)'!$O55+1&lt;=15,IF(Z$23&gt;='様式第４（療養者名簿）  (15日以内)'!$O55,IF(Z$23&lt;='様式第４（療養者名簿）  (15日以内)'!$W55,1,0),0),0)</f>
        <v>0</v>
      </c>
      <c r="AA55" s="238">
        <f>IF(AA$23-'様式第４（療養者名簿）  (15日以内)'!$O55+1&lt;=15,IF(AA$23&gt;='様式第４（療養者名簿）  (15日以内)'!$O55,IF(AA$23&lt;='様式第４（療養者名簿）  (15日以内)'!$W55,1,0),0),0)</f>
        <v>0</v>
      </c>
      <c r="AB55" s="238">
        <f>IF(AB$23-'様式第４（療養者名簿）  (15日以内)'!$O55+1&lt;=15,IF(AB$23&gt;='様式第４（療養者名簿）  (15日以内)'!$O55,IF(AB$23&lt;='様式第４（療養者名簿）  (15日以内)'!$W55,1,0),0),0)</f>
        <v>0</v>
      </c>
      <c r="AC55" s="238">
        <f>IF(AC$23-'様式第４（療養者名簿）  (15日以内)'!$O55+1&lt;=15,IF(AC$23&gt;='様式第４（療養者名簿）  (15日以内)'!$O55,IF(AC$23&lt;='様式第４（療養者名簿）  (15日以内)'!$W55,1,0),0),0)</f>
        <v>0</v>
      </c>
      <c r="AD55" s="238">
        <f>IF(AD$23-'様式第４（療養者名簿）  (15日以内)'!$O55+1&lt;=15,IF(AD$23&gt;='様式第４（療養者名簿）  (15日以内)'!$O55,IF(AD$23&lt;='様式第４（療養者名簿）  (15日以内)'!$W55,1,0),0),0)</f>
        <v>0</v>
      </c>
      <c r="AE55" s="238">
        <f>IF(AE$23-'様式第４（療養者名簿）  (15日以内)'!$O55+1&lt;=15,IF(AE$23&gt;='様式第４（療養者名簿）  (15日以内)'!$O55,IF(AE$23&lt;='様式第４（療養者名簿）  (15日以内)'!$W55,1,0),0),0)</f>
        <v>0</v>
      </c>
      <c r="AF55" s="238">
        <f>IF(AF$23-'様式第４（療養者名簿）  (15日以内)'!$O55+1&lt;=15,IF(AF$23&gt;='様式第４（療養者名簿）  (15日以内)'!$O55,IF(AF$23&lt;='様式第４（療養者名簿）  (15日以内)'!$W55,1,0),0),0)</f>
        <v>0</v>
      </c>
      <c r="AG55" s="238">
        <f>IF(AG$23-'様式第４（療養者名簿）  (15日以内)'!$O55+1&lt;=15,IF(AG$23&gt;='様式第４（療養者名簿）  (15日以内)'!$O55,IF(AG$23&lt;='様式第４（療養者名簿）  (15日以内)'!$W55,1,0),0),0)</f>
        <v>0</v>
      </c>
      <c r="AH55" s="238">
        <f>IF(AH$23-'様式第４（療養者名簿）  (15日以内)'!$O55+1&lt;=15,IF(AH$23&gt;='様式第４（療養者名簿）  (15日以内)'!$O55,IF(AH$23&lt;='様式第４（療養者名簿）  (15日以内)'!$W55,1,0),0),0)</f>
        <v>0</v>
      </c>
      <c r="AI55" s="238">
        <f>IF(AI$23-'様式第４（療養者名簿）  (15日以内)'!$O55+1&lt;=15,IF(AI$23&gt;='様式第４（療養者名簿）  (15日以内)'!$O55,IF(AI$23&lt;='様式第４（療養者名簿）  (15日以内)'!$W55,1,0),0),0)</f>
        <v>0</v>
      </c>
      <c r="AJ55" s="238">
        <f>IF(AJ$23-'様式第４（療養者名簿）  (15日以内)'!$O55+1&lt;=15,IF(AJ$23&gt;='様式第４（療養者名簿）  (15日以内)'!$O55,IF(AJ$23&lt;='様式第４（療養者名簿）  (15日以内)'!$W55,1,0),0),0)</f>
        <v>0</v>
      </c>
      <c r="AK55" s="238">
        <f>IF(AK$23-'様式第４（療養者名簿）  (15日以内)'!$O55+1&lt;=15,IF(AK$23&gt;='様式第４（療養者名簿）  (15日以内)'!$O55,IF(AK$23&lt;='様式第４（療養者名簿）  (15日以内)'!$W55,1,0),0),0)</f>
        <v>0</v>
      </c>
      <c r="AL55" s="238">
        <f>IF(AL$23-'様式第４（療養者名簿）  (15日以内)'!$O55+1&lt;=15,IF(AL$23&gt;='様式第４（療養者名簿）  (15日以内)'!$O55,IF(AL$23&lt;='様式第４（療養者名簿）  (15日以内)'!$W55,1,0),0),0)</f>
        <v>0</v>
      </c>
      <c r="AM55" s="238">
        <f>IF(AM$23-'様式第４（療養者名簿）  (15日以内)'!$O55+1&lt;=15,IF(AM$23&gt;='様式第４（療養者名簿）  (15日以内)'!$O55,IF(AM$23&lt;='様式第４（療養者名簿）  (15日以内)'!$W55,1,0),0),0)</f>
        <v>0</v>
      </c>
      <c r="AN55" s="238">
        <f>IF(AN$23-'様式第４（療養者名簿）  (15日以内)'!$O55+1&lt;=15,IF(AN$23&gt;='様式第４（療養者名簿）  (15日以内)'!$O55,IF(AN$23&lt;='様式第４（療養者名簿）  (15日以内)'!$W55,1,0),0),0)</f>
        <v>0</v>
      </c>
      <c r="AO55" s="238">
        <f>IF(AO$23-'様式第４（療養者名簿）  (15日以内)'!$O55+1&lt;=15,IF(AO$23&gt;='様式第４（療養者名簿）  (15日以内)'!$O55,IF(AO$23&lt;='様式第４（療養者名簿）  (15日以内)'!$W55,1,0),0),0)</f>
        <v>0</v>
      </c>
      <c r="AP55" s="238">
        <f>IF(AP$23-'様式第４（療養者名簿）  (15日以内)'!$O55+1&lt;=15,IF(AP$23&gt;='様式第４（療養者名簿）  (15日以内)'!$O55,IF(AP$23&lt;='様式第４（療養者名簿）  (15日以内)'!$W55,1,0),0),0)</f>
        <v>0</v>
      </c>
      <c r="AQ55" s="238">
        <f>IF(AQ$23-'様式第４（療養者名簿）  (15日以内)'!$O55+1&lt;=15,IF(AQ$23&gt;='様式第４（療養者名簿）  (15日以内)'!$O55,IF(AQ$23&lt;='様式第４（療養者名簿）  (15日以内)'!$W55,1,0),0),0)</f>
        <v>0</v>
      </c>
      <c r="AR55" s="238">
        <f>IF(AR$23-'様式第４（療養者名簿）  (15日以内)'!$O55+1&lt;=15,IF(AR$23&gt;='様式第４（療養者名簿）  (15日以内)'!$O55,IF(AR$23&lt;='様式第４（療養者名簿）  (15日以内)'!$W55,1,0),0),0)</f>
        <v>0</v>
      </c>
      <c r="AS55" s="238">
        <f>IF(AS$23-'様式第４（療養者名簿）  (15日以内)'!$O55+1&lt;=15,IF(AS$23&gt;='様式第４（療養者名簿）  (15日以内)'!$O55,IF(AS$23&lt;='様式第４（療養者名簿）  (15日以内)'!$W55,1,0),0),0)</f>
        <v>0</v>
      </c>
      <c r="AT55" s="238">
        <f>IF(AT$23-'様式第４（療養者名簿）  (15日以内)'!$O55+1&lt;=15,IF(AT$23&gt;='様式第４（療養者名簿）  (15日以内)'!$O55,IF(AT$23&lt;='様式第４（療養者名簿）  (15日以内)'!$W55,1,0),0),0)</f>
        <v>0</v>
      </c>
      <c r="AU55" s="238">
        <f>IF(AU$23-'様式第４（療養者名簿）  (15日以内)'!$O55+1&lt;=15,IF(AU$23&gt;='様式第４（療養者名簿）  (15日以内)'!$O55,IF(AU$23&lt;='様式第４（療養者名簿）  (15日以内)'!$W55,1,0),0),0)</f>
        <v>0</v>
      </c>
      <c r="AV55" s="238">
        <f>IF(AV$23-'様式第４（療養者名簿）  (15日以内)'!$O55+1&lt;=15,IF(AV$23&gt;='様式第４（療養者名簿）  (15日以内)'!$O55,IF(AV$23&lt;='様式第４（療養者名簿）  (15日以内)'!$W55,1,0),0),0)</f>
        <v>0</v>
      </c>
      <c r="AW55" s="238">
        <f>IF(AW$23-'様式第４（療養者名簿）  (15日以内)'!$O55+1&lt;=15,IF(AW$23&gt;='様式第４（療養者名簿）  (15日以内)'!$O55,IF(AW$23&lt;='様式第４（療養者名簿）  (15日以内)'!$W55,1,0),0),0)</f>
        <v>0</v>
      </c>
      <c r="AX55" s="238">
        <f>IF(AX$23-'様式第４（療養者名簿）  (15日以内)'!$O55+1&lt;=15,IF(AX$23&gt;='様式第４（療養者名簿）  (15日以内)'!$O55,IF(AX$23&lt;='様式第４（療養者名簿）  (15日以内)'!$W55,1,0),0),0)</f>
        <v>0</v>
      </c>
      <c r="AY55" s="238">
        <f>IF(AY$23-'様式第４（療養者名簿）  (15日以内)'!$O55+1&lt;=15,IF(AY$23&gt;='様式第４（療養者名簿）  (15日以内)'!$O55,IF(AY$23&lt;='様式第４（療養者名簿）  (15日以内)'!$W55,1,0),0),0)</f>
        <v>0</v>
      </c>
      <c r="AZ55" s="238">
        <f>IF(AZ$23-'様式第４（療養者名簿）  (15日以内)'!$O55+1&lt;=15,IF(AZ$23&gt;='様式第４（療養者名簿）  (15日以内)'!$O55,IF(AZ$23&lt;='様式第４（療養者名簿）  (15日以内)'!$W55,1,0),0),0)</f>
        <v>0</v>
      </c>
      <c r="BA55" s="238">
        <f>IF(BA$23-'様式第４（療養者名簿）  (15日以内)'!$O55+1&lt;=15,IF(BA$23&gt;='様式第４（療養者名簿）  (15日以内)'!$O55,IF(BA$23&lt;='様式第４（療養者名簿）  (15日以内)'!$W55,1,0),0),0)</f>
        <v>0</v>
      </c>
      <c r="BB55" s="238">
        <f>IF(BB$23-'様式第４（療養者名簿）  (15日以内)'!$O55+1&lt;=15,IF(BB$23&gt;='様式第４（療養者名簿）  (15日以内)'!$O55,IF(BB$23&lt;='様式第４（療養者名簿）  (15日以内)'!$W55,1,0),0),0)</f>
        <v>0</v>
      </c>
      <c r="BC55" s="238">
        <f>IF(BC$23-'様式第４（療養者名簿）  (15日以内)'!$O55+1&lt;=15,IF(BC$23&gt;='様式第４（療養者名簿）  (15日以内)'!$O55,IF(BC$23&lt;='様式第４（療養者名簿）  (15日以内)'!$W55,1,0),0),0)</f>
        <v>0</v>
      </c>
      <c r="BD55" s="238">
        <f>IF(BD$23-'様式第４（療養者名簿）  (15日以内)'!$O55+1&lt;=15,IF(BD$23&gt;='様式第４（療養者名簿）  (15日以内)'!$O55,IF(BD$23&lt;='様式第４（療養者名簿）  (15日以内)'!$W55,1,0),0),0)</f>
        <v>0</v>
      </c>
      <c r="BE55" s="238">
        <f>IF(BE$23-'様式第４（療養者名簿）  (15日以内)'!$O55+1&lt;=15,IF(BE$23&gt;='様式第４（療養者名簿）  (15日以内)'!$O55,IF(BE$23&lt;='様式第４（療養者名簿）  (15日以内)'!$W55,1,0),0),0)</f>
        <v>0</v>
      </c>
      <c r="BF55" s="238">
        <f>IF(BF$23-'様式第４（療養者名簿）  (15日以内)'!$O55+1&lt;=15,IF(BF$23&gt;='様式第４（療養者名簿）  (15日以内)'!$O55,IF(BF$23&lt;='様式第４（療養者名簿）  (15日以内)'!$W55,1,0),0),0)</f>
        <v>0</v>
      </c>
      <c r="BG55" s="238">
        <f>IF(BG$23-'様式第４（療養者名簿）  (15日以内)'!$O55+1&lt;=15,IF(BG$23&gt;='様式第４（療養者名簿）  (15日以内)'!$O55,IF(BG$23&lt;='様式第４（療養者名簿）  (15日以内)'!$W55,1,0),0),0)</f>
        <v>0</v>
      </c>
      <c r="BH55" s="238">
        <f>IF(BH$23-'様式第４（療養者名簿）  (15日以内)'!$O55+1&lt;=15,IF(BH$23&gt;='様式第４（療養者名簿）  (15日以内)'!$O55,IF(BH$23&lt;='様式第４（療養者名簿）  (15日以内)'!$W55,1,0),0),0)</f>
        <v>0</v>
      </c>
      <c r="BI55" s="238">
        <f>IF(BI$23-'様式第４（療養者名簿）  (15日以内)'!$O55+1&lt;=15,IF(BI$23&gt;='様式第４（療養者名簿）  (15日以内)'!$O55,IF(BI$23&lt;='様式第４（療養者名簿）  (15日以内)'!$W55,1,0),0),0)</f>
        <v>0</v>
      </c>
      <c r="BJ55" s="238">
        <f>IF(BJ$23-'様式第４（療養者名簿）  (15日以内)'!$O55+1&lt;=15,IF(BJ$23&gt;='様式第４（療養者名簿）  (15日以内)'!$O55,IF(BJ$23&lt;='様式第４（療養者名簿）  (15日以内)'!$W55,1,0),0),0)</f>
        <v>0</v>
      </c>
      <c r="BK55" s="238">
        <f>IF(BK$23-'様式第４（療養者名簿）  (15日以内)'!$O55+1&lt;=15,IF(BK$23&gt;='様式第４（療養者名簿）  (15日以内)'!$O55,IF(BK$23&lt;='様式第４（療養者名簿）  (15日以内)'!$W55,1,0),0),0)</f>
        <v>0</v>
      </c>
      <c r="BL55" s="238">
        <f>IF(BL$23-'様式第４（療養者名簿）  (15日以内)'!$O55+1&lt;=15,IF(BL$23&gt;='様式第４（療養者名簿）  (15日以内)'!$O55,IF(BL$23&lt;='様式第４（療養者名簿）  (15日以内)'!$W55,1,0),0),0)</f>
        <v>0</v>
      </c>
      <c r="BM55" s="238">
        <f>IF(BM$23-'様式第４（療養者名簿）  (15日以内)'!$O55+1&lt;=15,IF(BM$23&gt;='様式第４（療養者名簿）  (15日以内)'!$O55,IF(BM$23&lt;='様式第４（療養者名簿）  (15日以内)'!$W55,1,0),0),0)</f>
        <v>0</v>
      </c>
      <c r="BN55" s="238">
        <f>IF(BN$23-'様式第４（療養者名簿）  (15日以内)'!$O55+1&lt;=15,IF(BN$23&gt;='様式第４（療養者名簿）  (15日以内)'!$O55,IF(BN$23&lt;='様式第４（療養者名簿）  (15日以内)'!$W55,1,0),0),0)</f>
        <v>0</v>
      </c>
      <c r="BO55" s="238">
        <f>IF(BO$23-'様式第４（療養者名簿）  (15日以内)'!$O55+1&lt;=15,IF(BO$23&gt;='様式第４（療養者名簿）  (15日以内)'!$O55,IF(BO$23&lt;='様式第４（療養者名簿）  (15日以内)'!$W55,1,0),0),0)</f>
        <v>0</v>
      </c>
      <c r="BP55" s="238">
        <f>IF(BP$23-'様式第４（療養者名簿）  (15日以内)'!$O55+1&lt;=15,IF(BP$23&gt;='様式第４（療養者名簿）  (15日以内)'!$O55,IF(BP$23&lt;='様式第４（療養者名簿）  (15日以内)'!$W55,1,0),0),0)</f>
        <v>0</v>
      </c>
      <c r="BQ55" s="238">
        <f>IF(BQ$23-'様式第４（療養者名簿）  (15日以内)'!$O55+1&lt;=15,IF(BQ$23&gt;='様式第４（療養者名簿）  (15日以内)'!$O55,IF(BQ$23&lt;='様式第４（療養者名簿）  (15日以内)'!$W55,1,0),0),0)</f>
        <v>0</v>
      </c>
      <c r="BR55" s="238">
        <f>IF(BR$23-'様式第４（療養者名簿）  (15日以内)'!$O55+1&lt;=15,IF(BR$23&gt;='様式第４（療養者名簿）  (15日以内)'!$O55,IF(BR$23&lt;='様式第４（療養者名簿）  (15日以内)'!$W55,1,0),0),0)</f>
        <v>0</v>
      </c>
      <c r="BS55" s="238">
        <f>IF(BS$23-'様式第４（療養者名簿）  (15日以内)'!$O55+1&lt;=15,IF(BS$23&gt;='様式第４（療養者名簿）  (15日以内)'!$O55,IF(BS$23&lt;='様式第４（療養者名簿）  (15日以内)'!$W55,1,0),0),0)</f>
        <v>0</v>
      </c>
    </row>
    <row r="56" spans="1:71" s="41" customFormat="1" ht="41.95" customHeight="1">
      <c r="A56" s="240">
        <f>'様式第４（療養者名簿）  (15日以内)'!C56</f>
        <v>0</v>
      </c>
      <c r="B56" s="238">
        <f>IF(B$23-'様式第４（療養者名簿）  (15日以内)'!$O56+1&lt;=15,IF(B$23&gt;='様式第４（療養者名簿）  (15日以内)'!$O56,IF(B$23&lt;='様式第４（療養者名簿）  (15日以内)'!$W56,1,0),0),0)</f>
        <v>0</v>
      </c>
      <c r="C56" s="238">
        <f>IF(C$23-'様式第４（療養者名簿）  (15日以内)'!$O56+1&lt;=15,IF(C$23&gt;='様式第４（療養者名簿）  (15日以内)'!$O56,IF(C$23&lt;='様式第４（療養者名簿）  (15日以内)'!$W56,1,0),0),0)</f>
        <v>0</v>
      </c>
      <c r="D56" s="238">
        <f>IF(D$23-'様式第４（療養者名簿）  (15日以内)'!$O56+1&lt;=15,IF(D$23&gt;='様式第４（療養者名簿）  (15日以内)'!$O56,IF(D$23&lt;='様式第４（療養者名簿）  (15日以内)'!$W56,1,0),0),0)</f>
        <v>0</v>
      </c>
      <c r="E56" s="238">
        <f>IF(E$23-'様式第４（療養者名簿）  (15日以内)'!$O56+1&lt;=15,IF(E$23&gt;='様式第４（療養者名簿）  (15日以内)'!$O56,IF(E$23&lt;='様式第４（療養者名簿）  (15日以内)'!$W56,1,0),0),0)</f>
        <v>0</v>
      </c>
      <c r="F56" s="238">
        <f>IF(F$23-'様式第４（療養者名簿）  (15日以内)'!$O56+1&lt;=15,IF(F$23&gt;='様式第４（療養者名簿）  (15日以内)'!$O56,IF(F$23&lt;='様式第４（療養者名簿）  (15日以内)'!$W56,1,0),0),0)</f>
        <v>0</v>
      </c>
      <c r="G56" s="238">
        <f>IF(G$23-'様式第４（療養者名簿）  (15日以内)'!$O56+1&lt;=15,IF(G$23&gt;='様式第４（療養者名簿）  (15日以内)'!$O56,IF(G$23&lt;='様式第４（療養者名簿）  (15日以内)'!$W56,1,0),0),0)</f>
        <v>0</v>
      </c>
      <c r="H56" s="238">
        <f>IF(H$23-'様式第４（療養者名簿）  (15日以内)'!$O56+1&lt;=15,IF(H$23&gt;='様式第４（療養者名簿）  (15日以内)'!$O56,IF(H$23&lt;='様式第４（療養者名簿）  (15日以内)'!$W56,1,0),0),0)</f>
        <v>0</v>
      </c>
      <c r="I56" s="238">
        <f>IF(I$23-'様式第４（療養者名簿）  (15日以内)'!$O56+1&lt;=15,IF(I$23&gt;='様式第４（療養者名簿）  (15日以内)'!$O56,IF(I$23&lt;='様式第４（療養者名簿）  (15日以内)'!$W56,1,0),0),0)</f>
        <v>0</v>
      </c>
      <c r="J56" s="238">
        <f>IF(J$23-'様式第４（療養者名簿）  (15日以内)'!$O56+1&lt;=15,IF(J$23&gt;='様式第４（療養者名簿）  (15日以内)'!$O56,IF(J$23&lt;='様式第４（療養者名簿）  (15日以内)'!$W56,1,0),0),0)</f>
        <v>0</v>
      </c>
      <c r="K56" s="238">
        <f>IF(K$23-'様式第４（療養者名簿）  (15日以内)'!$O56+1&lt;=15,IF(K$23&gt;='様式第４（療養者名簿）  (15日以内)'!$O56,IF(K$23&lt;='様式第４（療養者名簿）  (15日以内)'!$W56,1,0),0),0)</f>
        <v>0</v>
      </c>
      <c r="L56" s="238">
        <f>IF(L$23-'様式第４（療養者名簿）  (15日以内)'!$O56+1&lt;=15,IF(L$23&gt;='様式第４（療養者名簿）  (15日以内)'!$O56,IF(L$23&lt;='様式第４（療養者名簿）  (15日以内)'!$W56,1,0),0),0)</f>
        <v>0</v>
      </c>
      <c r="M56" s="238">
        <f>IF(M$23-'様式第４（療養者名簿）  (15日以内)'!$O56+1&lt;=15,IF(M$23&gt;='様式第４（療養者名簿）  (15日以内)'!$O56,IF(M$23&lt;='様式第４（療養者名簿）  (15日以内)'!$W56,1,0),0),0)</f>
        <v>0</v>
      </c>
      <c r="N56" s="238">
        <f>IF(N$23-'様式第４（療養者名簿）  (15日以内)'!$O56+1&lt;=15,IF(N$23&gt;='様式第４（療養者名簿）  (15日以内)'!$O56,IF(N$23&lt;='様式第４（療養者名簿）  (15日以内)'!$W56,1,0),0),0)</f>
        <v>0</v>
      </c>
      <c r="O56" s="238">
        <f>IF(O$23-'様式第４（療養者名簿）  (15日以内)'!$O56+1&lt;=15,IF(O$23&gt;='様式第４（療養者名簿）  (15日以内)'!$O56,IF(O$23&lt;='様式第４（療養者名簿）  (15日以内)'!$W56,1,0),0),0)</f>
        <v>0</v>
      </c>
      <c r="P56" s="238">
        <f>IF(P$23-'様式第４（療養者名簿）  (15日以内)'!$O56+1&lt;=15,IF(P$23&gt;='様式第４（療養者名簿）  (15日以内)'!$O56,IF(P$23&lt;='様式第４（療養者名簿）  (15日以内)'!$W56,1,0),0),0)</f>
        <v>0</v>
      </c>
      <c r="Q56" s="238">
        <f>IF(Q$23-'様式第４（療養者名簿）  (15日以内)'!$O56+1&lt;=15,IF(Q$23&gt;='様式第４（療養者名簿）  (15日以内)'!$O56,IF(Q$23&lt;='様式第４（療養者名簿）  (15日以内)'!$W56,1,0),0),0)</f>
        <v>0</v>
      </c>
      <c r="R56" s="238">
        <f>IF(R$23-'様式第４（療養者名簿）  (15日以内)'!$O56+1&lt;=15,IF(R$23&gt;='様式第４（療養者名簿）  (15日以内)'!$O56,IF(R$23&lt;='様式第４（療養者名簿）  (15日以内)'!$W56,1,0),0),0)</f>
        <v>0</v>
      </c>
      <c r="S56" s="238">
        <f>IF(S$23-'様式第４（療養者名簿）  (15日以内)'!$O56+1&lt;=15,IF(S$23&gt;='様式第４（療養者名簿）  (15日以内)'!$O56,IF(S$23&lt;='様式第４（療養者名簿）  (15日以内)'!$W56,1,0),0),0)</f>
        <v>0</v>
      </c>
      <c r="T56" s="238">
        <f>IF(T$23-'様式第４（療養者名簿）  (15日以内)'!$O56+1&lt;=15,IF(T$23&gt;='様式第４（療養者名簿）  (15日以内)'!$O56,IF(T$23&lt;='様式第４（療養者名簿）  (15日以内)'!$W56,1,0),0),0)</f>
        <v>0</v>
      </c>
      <c r="U56" s="238">
        <f>IF(U$23-'様式第４（療養者名簿）  (15日以内)'!$O56+1&lt;=15,IF(U$23&gt;='様式第４（療養者名簿）  (15日以内)'!$O56,IF(U$23&lt;='様式第４（療養者名簿）  (15日以内)'!$W56,1,0),0),0)</f>
        <v>0</v>
      </c>
      <c r="V56" s="238">
        <f>IF(V$23-'様式第４（療養者名簿）  (15日以内)'!$O56+1&lt;=15,IF(V$23&gt;='様式第４（療養者名簿）  (15日以内)'!$O56,IF(V$23&lt;='様式第４（療養者名簿）  (15日以内)'!$W56,1,0),0),0)</f>
        <v>0</v>
      </c>
      <c r="W56" s="238">
        <f>IF(W$23-'様式第４（療養者名簿）  (15日以内)'!$O56+1&lt;=15,IF(W$23&gt;='様式第４（療養者名簿）  (15日以内)'!$O56,IF(W$23&lt;='様式第４（療養者名簿）  (15日以内)'!$W56,1,0),0),0)</f>
        <v>0</v>
      </c>
      <c r="X56" s="238">
        <f>IF(X$23-'様式第４（療養者名簿）  (15日以内)'!$O56+1&lt;=15,IF(X$23&gt;='様式第４（療養者名簿）  (15日以内)'!$O56,IF(X$23&lt;='様式第４（療養者名簿）  (15日以内)'!$W56,1,0),0),0)</f>
        <v>0</v>
      </c>
      <c r="Y56" s="238">
        <f>IF(Y$23-'様式第４（療養者名簿）  (15日以内)'!$O56+1&lt;=15,IF(Y$23&gt;='様式第４（療養者名簿）  (15日以内)'!$O56,IF(Y$23&lt;='様式第４（療養者名簿）  (15日以内)'!$W56,1,0),0),0)</f>
        <v>0</v>
      </c>
      <c r="Z56" s="238">
        <f>IF(Z$23-'様式第４（療養者名簿）  (15日以内)'!$O56+1&lt;=15,IF(Z$23&gt;='様式第４（療養者名簿）  (15日以内)'!$O56,IF(Z$23&lt;='様式第４（療養者名簿）  (15日以内)'!$W56,1,0),0),0)</f>
        <v>0</v>
      </c>
      <c r="AA56" s="238">
        <f>IF(AA$23-'様式第４（療養者名簿）  (15日以内)'!$O56+1&lt;=15,IF(AA$23&gt;='様式第４（療養者名簿）  (15日以内)'!$O56,IF(AA$23&lt;='様式第４（療養者名簿）  (15日以内)'!$W56,1,0),0),0)</f>
        <v>0</v>
      </c>
      <c r="AB56" s="238">
        <f>IF(AB$23-'様式第４（療養者名簿）  (15日以内)'!$O56+1&lt;=15,IF(AB$23&gt;='様式第４（療養者名簿）  (15日以内)'!$O56,IF(AB$23&lt;='様式第４（療養者名簿）  (15日以内)'!$W56,1,0),0),0)</f>
        <v>0</v>
      </c>
      <c r="AC56" s="238">
        <f>IF(AC$23-'様式第４（療養者名簿）  (15日以内)'!$O56+1&lt;=15,IF(AC$23&gt;='様式第４（療養者名簿）  (15日以内)'!$O56,IF(AC$23&lt;='様式第４（療養者名簿）  (15日以内)'!$W56,1,0),0),0)</f>
        <v>0</v>
      </c>
      <c r="AD56" s="238">
        <f>IF(AD$23-'様式第４（療養者名簿）  (15日以内)'!$O56+1&lt;=15,IF(AD$23&gt;='様式第４（療養者名簿）  (15日以内)'!$O56,IF(AD$23&lt;='様式第４（療養者名簿）  (15日以内)'!$W56,1,0),0),0)</f>
        <v>0</v>
      </c>
      <c r="AE56" s="238">
        <f>IF(AE$23-'様式第４（療養者名簿）  (15日以内)'!$O56+1&lt;=15,IF(AE$23&gt;='様式第４（療養者名簿）  (15日以内)'!$O56,IF(AE$23&lt;='様式第４（療養者名簿）  (15日以内)'!$W56,1,0),0),0)</f>
        <v>0</v>
      </c>
      <c r="AF56" s="238">
        <f>IF(AF$23-'様式第４（療養者名簿）  (15日以内)'!$O56+1&lt;=15,IF(AF$23&gt;='様式第４（療養者名簿）  (15日以内)'!$O56,IF(AF$23&lt;='様式第４（療養者名簿）  (15日以内)'!$W56,1,0),0),0)</f>
        <v>0</v>
      </c>
      <c r="AG56" s="238">
        <f>IF(AG$23-'様式第４（療養者名簿）  (15日以内)'!$O56+1&lt;=15,IF(AG$23&gt;='様式第４（療養者名簿）  (15日以内)'!$O56,IF(AG$23&lt;='様式第４（療養者名簿）  (15日以内)'!$W56,1,0),0),0)</f>
        <v>0</v>
      </c>
      <c r="AH56" s="238">
        <f>IF(AH$23-'様式第４（療養者名簿）  (15日以内)'!$O56+1&lt;=15,IF(AH$23&gt;='様式第４（療養者名簿）  (15日以内)'!$O56,IF(AH$23&lt;='様式第４（療養者名簿）  (15日以内)'!$W56,1,0),0),0)</f>
        <v>0</v>
      </c>
      <c r="AI56" s="238">
        <f>IF(AI$23-'様式第４（療養者名簿）  (15日以内)'!$O56+1&lt;=15,IF(AI$23&gt;='様式第４（療養者名簿）  (15日以内)'!$O56,IF(AI$23&lt;='様式第４（療養者名簿）  (15日以内)'!$W56,1,0),0),0)</f>
        <v>0</v>
      </c>
      <c r="AJ56" s="238">
        <f>IF(AJ$23-'様式第４（療養者名簿）  (15日以内)'!$O56+1&lt;=15,IF(AJ$23&gt;='様式第４（療養者名簿）  (15日以内)'!$O56,IF(AJ$23&lt;='様式第４（療養者名簿）  (15日以内)'!$W56,1,0),0),0)</f>
        <v>0</v>
      </c>
      <c r="AK56" s="238">
        <f>IF(AK$23-'様式第４（療養者名簿）  (15日以内)'!$O56+1&lt;=15,IF(AK$23&gt;='様式第４（療養者名簿）  (15日以内)'!$O56,IF(AK$23&lt;='様式第４（療養者名簿）  (15日以内)'!$W56,1,0),0),0)</f>
        <v>0</v>
      </c>
      <c r="AL56" s="238">
        <f>IF(AL$23-'様式第４（療養者名簿）  (15日以内)'!$O56+1&lt;=15,IF(AL$23&gt;='様式第４（療養者名簿）  (15日以内)'!$O56,IF(AL$23&lt;='様式第４（療養者名簿）  (15日以内)'!$W56,1,0),0),0)</f>
        <v>0</v>
      </c>
      <c r="AM56" s="238">
        <f>IF(AM$23-'様式第４（療養者名簿）  (15日以内)'!$O56+1&lt;=15,IF(AM$23&gt;='様式第４（療養者名簿）  (15日以内)'!$O56,IF(AM$23&lt;='様式第４（療養者名簿）  (15日以内)'!$W56,1,0),0),0)</f>
        <v>0</v>
      </c>
      <c r="AN56" s="238">
        <f>IF(AN$23-'様式第４（療養者名簿）  (15日以内)'!$O56+1&lt;=15,IF(AN$23&gt;='様式第４（療養者名簿）  (15日以内)'!$O56,IF(AN$23&lt;='様式第４（療養者名簿）  (15日以内)'!$W56,1,0),0),0)</f>
        <v>0</v>
      </c>
      <c r="AO56" s="238">
        <f>IF(AO$23-'様式第４（療養者名簿）  (15日以内)'!$O56+1&lt;=15,IF(AO$23&gt;='様式第４（療養者名簿）  (15日以内)'!$O56,IF(AO$23&lt;='様式第４（療養者名簿）  (15日以内)'!$W56,1,0),0),0)</f>
        <v>0</v>
      </c>
      <c r="AP56" s="238">
        <f>IF(AP$23-'様式第４（療養者名簿）  (15日以内)'!$O56+1&lt;=15,IF(AP$23&gt;='様式第４（療養者名簿）  (15日以内)'!$O56,IF(AP$23&lt;='様式第４（療養者名簿）  (15日以内)'!$W56,1,0),0),0)</f>
        <v>0</v>
      </c>
      <c r="AQ56" s="238">
        <f>IF(AQ$23-'様式第４（療養者名簿）  (15日以内)'!$O56+1&lt;=15,IF(AQ$23&gt;='様式第４（療養者名簿）  (15日以内)'!$O56,IF(AQ$23&lt;='様式第４（療養者名簿）  (15日以内)'!$W56,1,0),0),0)</f>
        <v>0</v>
      </c>
      <c r="AR56" s="238">
        <f>IF(AR$23-'様式第４（療養者名簿）  (15日以内)'!$O56+1&lt;=15,IF(AR$23&gt;='様式第４（療養者名簿）  (15日以内)'!$O56,IF(AR$23&lt;='様式第４（療養者名簿）  (15日以内)'!$W56,1,0),0),0)</f>
        <v>0</v>
      </c>
      <c r="AS56" s="238">
        <f>IF(AS$23-'様式第４（療養者名簿）  (15日以内)'!$O56+1&lt;=15,IF(AS$23&gt;='様式第４（療養者名簿）  (15日以内)'!$O56,IF(AS$23&lt;='様式第４（療養者名簿）  (15日以内)'!$W56,1,0),0),0)</f>
        <v>0</v>
      </c>
      <c r="AT56" s="238">
        <f>IF(AT$23-'様式第４（療養者名簿）  (15日以内)'!$O56+1&lt;=15,IF(AT$23&gt;='様式第４（療養者名簿）  (15日以内)'!$O56,IF(AT$23&lt;='様式第４（療養者名簿）  (15日以内)'!$W56,1,0),0),0)</f>
        <v>0</v>
      </c>
      <c r="AU56" s="238">
        <f>IF(AU$23-'様式第４（療養者名簿）  (15日以内)'!$O56+1&lt;=15,IF(AU$23&gt;='様式第４（療養者名簿）  (15日以内)'!$O56,IF(AU$23&lt;='様式第４（療養者名簿）  (15日以内)'!$W56,1,0),0),0)</f>
        <v>0</v>
      </c>
      <c r="AV56" s="238">
        <f>IF(AV$23-'様式第４（療養者名簿）  (15日以内)'!$O56+1&lt;=15,IF(AV$23&gt;='様式第４（療養者名簿）  (15日以内)'!$O56,IF(AV$23&lt;='様式第４（療養者名簿）  (15日以内)'!$W56,1,0),0),0)</f>
        <v>0</v>
      </c>
      <c r="AW56" s="238">
        <f>IF(AW$23-'様式第４（療養者名簿）  (15日以内)'!$O56+1&lt;=15,IF(AW$23&gt;='様式第４（療養者名簿）  (15日以内)'!$O56,IF(AW$23&lt;='様式第４（療養者名簿）  (15日以内)'!$W56,1,0),0),0)</f>
        <v>0</v>
      </c>
      <c r="AX56" s="238">
        <f>IF(AX$23-'様式第４（療養者名簿）  (15日以内)'!$O56+1&lt;=15,IF(AX$23&gt;='様式第４（療養者名簿）  (15日以内)'!$O56,IF(AX$23&lt;='様式第４（療養者名簿）  (15日以内)'!$W56,1,0),0),0)</f>
        <v>0</v>
      </c>
      <c r="AY56" s="238">
        <f>IF(AY$23-'様式第４（療養者名簿）  (15日以内)'!$O56+1&lt;=15,IF(AY$23&gt;='様式第４（療養者名簿）  (15日以内)'!$O56,IF(AY$23&lt;='様式第４（療養者名簿）  (15日以内)'!$W56,1,0),0),0)</f>
        <v>0</v>
      </c>
      <c r="AZ56" s="238">
        <f>IF(AZ$23-'様式第４（療養者名簿）  (15日以内)'!$O56+1&lt;=15,IF(AZ$23&gt;='様式第４（療養者名簿）  (15日以内)'!$O56,IF(AZ$23&lt;='様式第４（療養者名簿）  (15日以内)'!$W56,1,0),0),0)</f>
        <v>0</v>
      </c>
      <c r="BA56" s="238">
        <f>IF(BA$23-'様式第４（療養者名簿）  (15日以内)'!$O56+1&lt;=15,IF(BA$23&gt;='様式第４（療養者名簿）  (15日以内)'!$O56,IF(BA$23&lt;='様式第４（療養者名簿）  (15日以内)'!$W56,1,0),0),0)</f>
        <v>0</v>
      </c>
      <c r="BB56" s="238">
        <f>IF(BB$23-'様式第４（療養者名簿）  (15日以内)'!$O56+1&lt;=15,IF(BB$23&gt;='様式第４（療養者名簿）  (15日以内)'!$O56,IF(BB$23&lt;='様式第４（療養者名簿）  (15日以内)'!$W56,1,0),0),0)</f>
        <v>0</v>
      </c>
      <c r="BC56" s="238">
        <f>IF(BC$23-'様式第４（療養者名簿）  (15日以内)'!$O56+1&lt;=15,IF(BC$23&gt;='様式第４（療養者名簿）  (15日以内)'!$O56,IF(BC$23&lt;='様式第４（療養者名簿）  (15日以内)'!$W56,1,0),0),0)</f>
        <v>0</v>
      </c>
      <c r="BD56" s="238">
        <f>IF(BD$23-'様式第４（療養者名簿）  (15日以内)'!$O56+1&lt;=15,IF(BD$23&gt;='様式第４（療養者名簿）  (15日以内)'!$O56,IF(BD$23&lt;='様式第４（療養者名簿）  (15日以内)'!$W56,1,0),0),0)</f>
        <v>0</v>
      </c>
      <c r="BE56" s="238">
        <f>IF(BE$23-'様式第４（療養者名簿）  (15日以内)'!$O56+1&lt;=15,IF(BE$23&gt;='様式第４（療養者名簿）  (15日以内)'!$O56,IF(BE$23&lt;='様式第４（療養者名簿）  (15日以内)'!$W56,1,0),0),0)</f>
        <v>0</v>
      </c>
      <c r="BF56" s="238">
        <f>IF(BF$23-'様式第４（療養者名簿）  (15日以内)'!$O56+1&lt;=15,IF(BF$23&gt;='様式第４（療養者名簿）  (15日以内)'!$O56,IF(BF$23&lt;='様式第４（療養者名簿）  (15日以内)'!$W56,1,0),0),0)</f>
        <v>0</v>
      </c>
      <c r="BG56" s="238">
        <f>IF(BG$23-'様式第４（療養者名簿）  (15日以内)'!$O56+1&lt;=15,IF(BG$23&gt;='様式第４（療養者名簿）  (15日以内)'!$O56,IF(BG$23&lt;='様式第４（療養者名簿）  (15日以内)'!$W56,1,0),0),0)</f>
        <v>0</v>
      </c>
      <c r="BH56" s="238">
        <f>IF(BH$23-'様式第４（療養者名簿）  (15日以内)'!$O56+1&lt;=15,IF(BH$23&gt;='様式第４（療養者名簿）  (15日以内)'!$O56,IF(BH$23&lt;='様式第４（療養者名簿）  (15日以内)'!$W56,1,0),0),0)</f>
        <v>0</v>
      </c>
      <c r="BI56" s="238">
        <f>IF(BI$23-'様式第４（療養者名簿）  (15日以内)'!$O56+1&lt;=15,IF(BI$23&gt;='様式第４（療養者名簿）  (15日以内)'!$O56,IF(BI$23&lt;='様式第４（療養者名簿）  (15日以内)'!$W56,1,0),0),0)</f>
        <v>0</v>
      </c>
      <c r="BJ56" s="238">
        <f>IF(BJ$23-'様式第４（療養者名簿）  (15日以内)'!$O56+1&lt;=15,IF(BJ$23&gt;='様式第４（療養者名簿）  (15日以内)'!$O56,IF(BJ$23&lt;='様式第４（療養者名簿）  (15日以内)'!$W56,1,0),0),0)</f>
        <v>0</v>
      </c>
      <c r="BK56" s="238">
        <f>IF(BK$23-'様式第４（療養者名簿）  (15日以内)'!$O56+1&lt;=15,IF(BK$23&gt;='様式第４（療養者名簿）  (15日以内)'!$O56,IF(BK$23&lt;='様式第４（療養者名簿）  (15日以内)'!$W56,1,0),0),0)</f>
        <v>0</v>
      </c>
      <c r="BL56" s="238">
        <f>IF(BL$23-'様式第４（療養者名簿）  (15日以内)'!$O56+1&lt;=15,IF(BL$23&gt;='様式第４（療養者名簿）  (15日以内)'!$O56,IF(BL$23&lt;='様式第４（療養者名簿）  (15日以内)'!$W56,1,0),0),0)</f>
        <v>0</v>
      </c>
      <c r="BM56" s="238">
        <f>IF(BM$23-'様式第４（療養者名簿）  (15日以内)'!$O56+1&lt;=15,IF(BM$23&gt;='様式第４（療養者名簿）  (15日以内)'!$O56,IF(BM$23&lt;='様式第４（療養者名簿）  (15日以内)'!$W56,1,0),0),0)</f>
        <v>0</v>
      </c>
      <c r="BN56" s="238">
        <f>IF(BN$23-'様式第４（療養者名簿）  (15日以内)'!$O56+1&lt;=15,IF(BN$23&gt;='様式第４（療養者名簿）  (15日以内)'!$O56,IF(BN$23&lt;='様式第４（療養者名簿）  (15日以内)'!$W56,1,0),0),0)</f>
        <v>0</v>
      </c>
      <c r="BO56" s="238">
        <f>IF(BO$23-'様式第４（療養者名簿）  (15日以内)'!$O56+1&lt;=15,IF(BO$23&gt;='様式第４（療養者名簿）  (15日以内)'!$O56,IF(BO$23&lt;='様式第４（療養者名簿）  (15日以内)'!$W56,1,0),0),0)</f>
        <v>0</v>
      </c>
      <c r="BP56" s="238">
        <f>IF(BP$23-'様式第４（療養者名簿）  (15日以内)'!$O56+1&lt;=15,IF(BP$23&gt;='様式第４（療養者名簿）  (15日以内)'!$O56,IF(BP$23&lt;='様式第４（療養者名簿）  (15日以内)'!$W56,1,0),0),0)</f>
        <v>0</v>
      </c>
      <c r="BQ56" s="238">
        <f>IF(BQ$23-'様式第４（療養者名簿）  (15日以内)'!$O56+1&lt;=15,IF(BQ$23&gt;='様式第４（療養者名簿）  (15日以内)'!$O56,IF(BQ$23&lt;='様式第４（療養者名簿）  (15日以内)'!$W56,1,0),0),0)</f>
        <v>0</v>
      </c>
      <c r="BR56" s="238">
        <f>IF(BR$23-'様式第４（療養者名簿）  (15日以内)'!$O56+1&lt;=15,IF(BR$23&gt;='様式第４（療養者名簿）  (15日以内)'!$O56,IF(BR$23&lt;='様式第４（療養者名簿）  (15日以内)'!$W56,1,0),0),0)</f>
        <v>0</v>
      </c>
      <c r="BS56" s="238">
        <f>IF(BS$23-'様式第４（療養者名簿）  (15日以内)'!$O56+1&lt;=15,IF(BS$23&gt;='様式第４（療養者名簿）  (15日以内)'!$O56,IF(BS$23&lt;='様式第４（療養者名簿）  (15日以内)'!$W56,1,0),0),0)</f>
        <v>0</v>
      </c>
    </row>
    <row r="57" spans="1:71" s="41" customFormat="1" ht="41.95" customHeight="1">
      <c r="A57" s="240">
        <f>'様式第４（療養者名簿）  (15日以内)'!C57</f>
        <v>0</v>
      </c>
      <c r="B57" s="238">
        <f>IF(B$23-'様式第４（療養者名簿）  (15日以内)'!$O57+1&lt;=15,IF(B$23&gt;='様式第４（療養者名簿）  (15日以内)'!$O57,IF(B$23&lt;='様式第４（療養者名簿）  (15日以内)'!$W57,1,0),0),0)</f>
        <v>0</v>
      </c>
      <c r="C57" s="238">
        <f>IF(C$23-'様式第４（療養者名簿）  (15日以内)'!$O57+1&lt;=15,IF(C$23&gt;='様式第４（療養者名簿）  (15日以内)'!$O57,IF(C$23&lt;='様式第４（療養者名簿）  (15日以内)'!$W57,1,0),0),0)</f>
        <v>0</v>
      </c>
      <c r="D57" s="238">
        <f>IF(D$23-'様式第４（療養者名簿）  (15日以内)'!$O57+1&lt;=15,IF(D$23&gt;='様式第４（療養者名簿）  (15日以内)'!$O57,IF(D$23&lt;='様式第４（療養者名簿）  (15日以内)'!$W57,1,0),0),0)</f>
        <v>0</v>
      </c>
      <c r="E57" s="238">
        <f>IF(E$23-'様式第４（療養者名簿）  (15日以内)'!$O57+1&lt;=15,IF(E$23&gt;='様式第４（療養者名簿）  (15日以内)'!$O57,IF(E$23&lt;='様式第４（療養者名簿）  (15日以内)'!$W57,1,0),0),0)</f>
        <v>0</v>
      </c>
      <c r="F57" s="238">
        <f>IF(F$23-'様式第４（療養者名簿）  (15日以内)'!$O57+1&lt;=15,IF(F$23&gt;='様式第４（療養者名簿）  (15日以内)'!$O57,IF(F$23&lt;='様式第４（療養者名簿）  (15日以内)'!$W57,1,0),0),0)</f>
        <v>0</v>
      </c>
      <c r="G57" s="238">
        <f>IF(G$23-'様式第４（療養者名簿）  (15日以内)'!$O57+1&lt;=15,IF(G$23&gt;='様式第４（療養者名簿）  (15日以内)'!$O57,IF(G$23&lt;='様式第４（療養者名簿）  (15日以内)'!$W57,1,0),0),0)</f>
        <v>0</v>
      </c>
      <c r="H57" s="238">
        <f>IF(H$23-'様式第４（療養者名簿）  (15日以内)'!$O57+1&lt;=15,IF(H$23&gt;='様式第４（療養者名簿）  (15日以内)'!$O57,IF(H$23&lt;='様式第４（療養者名簿）  (15日以内)'!$W57,1,0),0),0)</f>
        <v>0</v>
      </c>
      <c r="I57" s="238">
        <f>IF(I$23-'様式第４（療養者名簿）  (15日以内)'!$O57+1&lt;=15,IF(I$23&gt;='様式第４（療養者名簿）  (15日以内)'!$O57,IF(I$23&lt;='様式第４（療養者名簿）  (15日以内)'!$W57,1,0),0),0)</f>
        <v>0</v>
      </c>
      <c r="J57" s="238">
        <f>IF(J$23-'様式第４（療養者名簿）  (15日以内)'!$O57+1&lt;=15,IF(J$23&gt;='様式第４（療養者名簿）  (15日以内)'!$O57,IF(J$23&lt;='様式第４（療養者名簿）  (15日以内)'!$W57,1,0),0),0)</f>
        <v>0</v>
      </c>
      <c r="K57" s="238">
        <f>IF(K$23-'様式第４（療養者名簿）  (15日以内)'!$O57+1&lt;=15,IF(K$23&gt;='様式第４（療養者名簿）  (15日以内)'!$O57,IF(K$23&lt;='様式第４（療養者名簿）  (15日以内)'!$W57,1,0),0),0)</f>
        <v>0</v>
      </c>
      <c r="L57" s="238">
        <f>IF(L$23-'様式第４（療養者名簿）  (15日以内)'!$O57+1&lt;=15,IF(L$23&gt;='様式第４（療養者名簿）  (15日以内)'!$O57,IF(L$23&lt;='様式第４（療養者名簿）  (15日以内)'!$W57,1,0),0),0)</f>
        <v>0</v>
      </c>
      <c r="M57" s="238">
        <f>IF(M$23-'様式第４（療養者名簿）  (15日以内)'!$O57+1&lt;=15,IF(M$23&gt;='様式第４（療養者名簿）  (15日以内)'!$O57,IF(M$23&lt;='様式第４（療養者名簿）  (15日以内)'!$W57,1,0),0),0)</f>
        <v>0</v>
      </c>
      <c r="N57" s="238">
        <f>IF(N$23-'様式第４（療養者名簿）  (15日以内)'!$O57+1&lt;=15,IF(N$23&gt;='様式第４（療養者名簿）  (15日以内)'!$O57,IF(N$23&lt;='様式第４（療養者名簿）  (15日以内)'!$W57,1,0),0),0)</f>
        <v>0</v>
      </c>
      <c r="O57" s="238">
        <f>IF(O$23-'様式第４（療養者名簿）  (15日以内)'!$O57+1&lt;=15,IF(O$23&gt;='様式第４（療養者名簿）  (15日以内)'!$O57,IF(O$23&lt;='様式第４（療養者名簿）  (15日以内)'!$W57,1,0),0),0)</f>
        <v>0</v>
      </c>
      <c r="P57" s="238">
        <f>IF(P$23-'様式第４（療養者名簿）  (15日以内)'!$O57+1&lt;=15,IF(P$23&gt;='様式第４（療養者名簿）  (15日以内)'!$O57,IF(P$23&lt;='様式第４（療養者名簿）  (15日以内)'!$W57,1,0),0),0)</f>
        <v>0</v>
      </c>
      <c r="Q57" s="238">
        <f>IF(Q$23-'様式第４（療養者名簿）  (15日以内)'!$O57+1&lt;=15,IF(Q$23&gt;='様式第４（療養者名簿）  (15日以内)'!$O57,IF(Q$23&lt;='様式第４（療養者名簿）  (15日以内)'!$W57,1,0),0),0)</f>
        <v>0</v>
      </c>
      <c r="R57" s="238">
        <f>IF(R$23-'様式第４（療養者名簿）  (15日以内)'!$O57+1&lt;=15,IF(R$23&gt;='様式第４（療養者名簿）  (15日以内)'!$O57,IF(R$23&lt;='様式第４（療養者名簿）  (15日以内)'!$W57,1,0),0),0)</f>
        <v>0</v>
      </c>
      <c r="S57" s="238">
        <f>IF(S$23-'様式第４（療養者名簿）  (15日以内)'!$O57+1&lt;=15,IF(S$23&gt;='様式第４（療養者名簿）  (15日以内)'!$O57,IF(S$23&lt;='様式第４（療養者名簿）  (15日以内)'!$W57,1,0),0),0)</f>
        <v>0</v>
      </c>
      <c r="T57" s="238">
        <f>IF(T$23-'様式第４（療養者名簿）  (15日以内)'!$O57+1&lt;=15,IF(T$23&gt;='様式第４（療養者名簿）  (15日以内)'!$O57,IF(T$23&lt;='様式第４（療養者名簿）  (15日以内)'!$W57,1,0),0),0)</f>
        <v>0</v>
      </c>
      <c r="U57" s="238">
        <f>IF(U$23-'様式第４（療養者名簿）  (15日以内)'!$O57+1&lt;=15,IF(U$23&gt;='様式第４（療養者名簿）  (15日以内)'!$O57,IF(U$23&lt;='様式第４（療養者名簿）  (15日以内)'!$W57,1,0),0),0)</f>
        <v>0</v>
      </c>
      <c r="V57" s="238">
        <f>IF(V$23-'様式第４（療養者名簿）  (15日以内)'!$O57+1&lt;=15,IF(V$23&gt;='様式第４（療養者名簿）  (15日以内)'!$O57,IF(V$23&lt;='様式第４（療養者名簿）  (15日以内)'!$W57,1,0),0),0)</f>
        <v>0</v>
      </c>
      <c r="W57" s="238">
        <f>IF(W$23-'様式第４（療養者名簿）  (15日以内)'!$O57+1&lt;=15,IF(W$23&gt;='様式第４（療養者名簿）  (15日以内)'!$O57,IF(W$23&lt;='様式第４（療養者名簿）  (15日以内)'!$W57,1,0),0),0)</f>
        <v>0</v>
      </c>
      <c r="X57" s="238">
        <f>IF(X$23-'様式第４（療養者名簿）  (15日以内)'!$O57+1&lt;=15,IF(X$23&gt;='様式第４（療養者名簿）  (15日以内)'!$O57,IF(X$23&lt;='様式第４（療養者名簿）  (15日以内)'!$W57,1,0),0),0)</f>
        <v>0</v>
      </c>
      <c r="Y57" s="238">
        <f>IF(Y$23-'様式第４（療養者名簿）  (15日以内)'!$O57+1&lt;=15,IF(Y$23&gt;='様式第４（療養者名簿）  (15日以内)'!$O57,IF(Y$23&lt;='様式第４（療養者名簿）  (15日以内)'!$W57,1,0),0),0)</f>
        <v>0</v>
      </c>
      <c r="Z57" s="238">
        <f>IF(Z$23-'様式第４（療養者名簿）  (15日以内)'!$O57+1&lt;=15,IF(Z$23&gt;='様式第４（療養者名簿）  (15日以内)'!$O57,IF(Z$23&lt;='様式第４（療養者名簿）  (15日以内)'!$W57,1,0),0),0)</f>
        <v>0</v>
      </c>
      <c r="AA57" s="238">
        <f>IF(AA$23-'様式第４（療養者名簿）  (15日以内)'!$O57+1&lt;=15,IF(AA$23&gt;='様式第４（療養者名簿）  (15日以内)'!$O57,IF(AA$23&lt;='様式第４（療養者名簿）  (15日以内)'!$W57,1,0),0),0)</f>
        <v>0</v>
      </c>
      <c r="AB57" s="238">
        <f>IF(AB$23-'様式第４（療養者名簿）  (15日以内)'!$O57+1&lt;=15,IF(AB$23&gt;='様式第４（療養者名簿）  (15日以内)'!$O57,IF(AB$23&lt;='様式第４（療養者名簿）  (15日以内)'!$W57,1,0),0),0)</f>
        <v>0</v>
      </c>
      <c r="AC57" s="238">
        <f>IF(AC$23-'様式第４（療養者名簿）  (15日以内)'!$O57+1&lt;=15,IF(AC$23&gt;='様式第４（療養者名簿）  (15日以内)'!$O57,IF(AC$23&lt;='様式第４（療養者名簿）  (15日以内)'!$W57,1,0),0),0)</f>
        <v>0</v>
      </c>
      <c r="AD57" s="238">
        <f>IF(AD$23-'様式第４（療養者名簿）  (15日以内)'!$O57+1&lt;=15,IF(AD$23&gt;='様式第４（療養者名簿）  (15日以内)'!$O57,IF(AD$23&lt;='様式第４（療養者名簿）  (15日以内)'!$W57,1,0),0),0)</f>
        <v>0</v>
      </c>
      <c r="AE57" s="238">
        <f>IF(AE$23-'様式第４（療養者名簿）  (15日以内)'!$O57+1&lt;=15,IF(AE$23&gt;='様式第４（療養者名簿）  (15日以内)'!$O57,IF(AE$23&lt;='様式第４（療養者名簿）  (15日以内)'!$W57,1,0),0),0)</f>
        <v>0</v>
      </c>
      <c r="AF57" s="238">
        <f>IF(AF$23-'様式第４（療養者名簿）  (15日以内)'!$O57+1&lt;=15,IF(AF$23&gt;='様式第４（療養者名簿）  (15日以内)'!$O57,IF(AF$23&lt;='様式第４（療養者名簿）  (15日以内)'!$W57,1,0),0),0)</f>
        <v>0</v>
      </c>
      <c r="AG57" s="238">
        <f>IF(AG$23-'様式第４（療養者名簿）  (15日以内)'!$O57+1&lt;=15,IF(AG$23&gt;='様式第４（療養者名簿）  (15日以内)'!$O57,IF(AG$23&lt;='様式第４（療養者名簿）  (15日以内)'!$W57,1,0),0),0)</f>
        <v>0</v>
      </c>
      <c r="AH57" s="238">
        <f>IF(AH$23-'様式第４（療養者名簿）  (15日以内)'!$O57+1&lt;=15,IF(AH$23&gt;='様式第４（療養者名簿）  (15日以内)'!$O57,IF(AH$23&lt;='様式第４（療養者名簿）  (15日以内)'!$W57,1,0),0),0)</f>
        <v>0</v>
      </c>
      <c r="AI57" s="238">
        <f>IF(AI$23-'様式第４（療養者名簿）  (15日以内)'!$O57+1&lt;=15,IF(AI$23&gt;='様式第４（療養者名簿）  (15日以内)'!$O57,IF(AI$23&lt;='様式第４（療養者名簿）  (15日以内)'!$W57,1,0),0),0)</f>
        <v>0</v>
      </c>
      <c r="AJ57" s="238">
        <f>IF(AJ$23-'様式第４（療養者名簿）  (15日以内)'!$O57+1&lt;=15,IF(AJ$23&gt;='様式第４（療養者名簿）  (15日以内)'!$O57,IF(AJ$23&lt;='様式第４（療養者名簿）  (15日以内)'!$W57,1,0),0),0)</f>
        <v>0</v>
      </c>
      <c r="AK57" s="238">
        <f>IF(AK$23-'様式第４（療養者名簿）  (15日以内)'!$O57+1&lt;=15,IF(AK$23&gt;='様式第４（療養者名簿）  (15日以内)'!$O57,IF(AK$23&lt;='様式第４（療養者名簿）  (15日以内)'!$W57,1,0),0),0)</f>
        <v>0</v>
      </c>
      <c r="AL57" s="238">
        <f>IF(AL$23-'様式第４（療養者名簿）  (15日以内)'!$O57+1&lt;=15,IF(AL$23&gt;='様式第４（療養者名簿）  (15日以内)'!$O57,IF(AL$23&lt;='様式第４（療養者名簿）  (15日以内)'!$W57,1,0),0),0)</f>
        <v>0</v>
      </c>
      <c r="AM57" s="238">
        <f>IF(AM$23-'様式第４（療養者名簿）  (15日以内)'!$O57+1&lt;=15,IF(AM$23&gt;='様式第４（療養者名簿）  (15日以内)'!$O57,IF(AM$23&lt;='様式第４（療養者名簿）  (15日以内)'!$W57,1,0),0),0)</f>
        <v>0</v>
      </c>
      <c r="AN57" s="238">
        <f>IF(AN$23-'様式第４（療養者名簿）  (15日以内)'!$O57+1&lt;=15,IF(AN$23&gt;='様式第４（療養者名簿）  (15日以内)'!$O57,IF(AN$23&lt;='様式第４（療養者名簿）  (15日以内)'!$W57,1,0),0),0)</f>
        <v>0</v>
      </c>
      <c r="AO57" s="238">
        <f>IF(AO$23-'様式第４（療養者名簿）  (15日以内)'!$O57+1&lt;=15,IF(AO$23&gt;='様式第４（療養者名簿）  (15日以内)'!$O57,IF(AO$23&lt;='様式第４（療養者名簿）  (15日以内)'!$W57,1,0),0),0)</f>
        <v>0</v>
      </c>
      <c r="AP57" s="238">
        <f>IF(AP$23-'様式第４（療養者名簿）  (15日以内)'!$O57+1&lt;=15,IF(AP$23&gt;='様式第４（療養者名簿）  (15日以内)'!$O57,IF(AP$23&lt;='様式第４（療養者名簿）  (15日以内)'!$W57,1,0),0),0)</f>
        <v>0</v>
      </c>
      <c r="AQ57" s="238">
        <f>IF(AQ$23-'様式第４（療養者名簿）  (15日以内)'!$O57+1&lt;=15,IF(AQ$23&gt;='様式第４（療養者名簿）  (15日以内)'!$O57,IF(AQ$23&lt;='様式第４（療養者名簿）  (15日以内)'!$W57,1,0),0),0)</f>
        <v>0</v>
      </c>
      <c r="AR57" s="238">
        <f>IF(AR$23-'様式第４（療養者名簿）  (15日以内)'!$O57+1&lt;=15,IF(AR$23&gt;='様式第４（療養者名簿）  (15日以内)'!$O57,IF(AR$23&lt;='様式第４（療養者名簿）  (15日以内)'!$W57,1,0),0),0)</f>
        <v>0</v>
      </c>
      <c r="AS57" s="238">
        <f>IF(AS$23-'様式第４（療養者名簿）  (15日以内)'!$O57+1&lt;=15,IF(AS$23&gt;='様式第４（療養者名簿）  (15日以内)'!$O57,IF(AS$23&lt;='様式第４（療養者名簿）  (15日以内)'!$W57,1,0),0),0)</f>
        <v>0</v>
      </c>
      <c r="AT57" s="238">
        <f>IF(AT$23-'様式第４（療養者名簿）  (15日以内)'!$O57+1&lt;=15,IF(AT$23&gt;='様式第４（療養者名簿）  (15日以内)'!$O57,IF(AT$23&lt;='様式第４（療養者名簿）  (15日以内)'!$W57,1,0),0),0)</f>
        <v>0</v>
      </c>
      <c r="AU57" s="238">
        <f>IF(AU$23-'様式第４（療養者名簿）  (15日以内)'!$O57+1&lt;=15,IF(AU$23&gt;='様式第４（療養者名簿）  (15日以内)'!$O57,IF(AU$23&lt;='様式第４（療養者名簿）  (15日以内)'!$W57,1,0),0),0)</f>
        <v>0</v>
      </c>
      <c r="AV57" s="238">
        <f>IF(AV$23-'様式第４（療養者名簿）  (15日以内)'!$O57+1&lt;=15,IF(AV$23&gt;='様式第４（療養者名簿）  (15日以内)'!$O57,IF(AV$23&lt;='様式第４（療養者名簿）  (15日以内)'!$W57,1,0),0),0)</f>
        <v>0</v>
      </c>
      <c r="AW57" s="238">
        <f>IF(AW$23-'様式第４（療養者名簿）  (15日以内)'!$O57+1&lt;=15,IF(AW$23&gt;='様式第４（療養者名簿）  (15日以内)'!$O57,IF(AW$23&lt;='様式第４（療養者名簿）  (15日以内)'!$W57,1,0),0),0)</f>
        <v>0</v>
      </c>
      <c r="AX57" s="238">
        <f>IF(AX$23-'様式第４（療養者名簿）  (15日以内)'!$O57+1&lt;=15,IF(AX$23&gt;='様式第４（療養者名簿）  (15日以内)'!$O57,IF(AX$23&lt;='様式第４（療養者名簿）  (15日以内)'!$W57,1,0),0),0)</f>
        <v>0</v>
      </c>
      <c r="AY57" s="238">
        <f>IF(AY$23-'様式第４（療養者名簿）  (15日以内)'!$O57+1&lt;=15,IF(AY$23&gt;='様式第４（療養者名簿）  (15日以内)'!$O57,IF(AY$23&lt;='様式第４（療養者名簿）  (15日以内)'!$W57,1,0),0),0)</f>
        <v>0</v>
      </c>
      <c r="AZ57" s="238">
        <f>IF(AZ$23-'様式第４（療養者名簿）  (15日以内)'!$O57+1&lt;=15,IF(AZ$23&gt;='様式第４（療養者名簿）  (15日以内)'!$O57,IF(AZ$23&lt;='様式第４（療養者名簿）  (15日以内)'!$W57,1,0),0),0)</f>
        <v>0</v>
      </c>
      <c r="BA57" s="238">
        <f>IF(BA$23-'様式第４（療養者名簿）  (15日以内)'!$O57+1&lt;=15,IF(BA$23&gt;='様式第４（療養者名簿）  (15日以内)'!$O57,IF(BA$23&lt;='様式第４（療養者名簿）  (15日以内)'!$W57,1,0),0),0)</f>
        <v>0</v>
      </c>
      <c r="BB57" s="238">
        <f>IF(BB$23-'様式第４（療養者名簿）  (15日以内)'!$O57+1&lt;=15,IF(BB$23&gt;='様式第４（療養者名簿）  (15日以内)'!$O57,IF(BB$23&lt;='様式第４（療養者名簿）  (15日以内)'!$W57,1,0),0),0)</f>
        <v>0</v>
      </c>
      <c r="BC57" s="238">
        <f>IF(BC$23-'様式第４（療養者名簿）  (15日以内)'!$O57+1&lt;=15,IF(BC$23&gt;='様式第４（療養者名簿）  (15日以内)'!$O57,IF(BC$23&lt;='様式第４（療養者名簿）  (15日以内)'!$W57,1,0),0),0)</f>
        <v>0</v>
      </c>
      <c r="BD57" s="238">
        <f>IF(BD$23-'様式第４（療養者名簿）  (15日以内)'!$O57+1&lt;=15,IF(BD$23&gt;='様式第４（療養者名簿）  (15日以内)'!$O57,IF(BD$23&lt;='様式第４（療養者名簿）  (15日以内)'!$W57,1,0),0),0)</f>
        <v>0</v>
      </c>
      <c r="BE57" s="238">
        <f>IF(BE$23-'様式第４（療養者名簿）  (15日以内)'!$O57+1&lt;=15,IF(BE$23&gt;='様式第４（療養者名簿）  (15日以内)'!$O57,IF(BE$23&lt;='様式第４（療養者名簿）  (15日以内)'!$W57,1,0),0),0)</f>
        <v>0</v>
      </c>
      <c r="BF57" s="238">
        <f>IF(BF$23-'様式第４（療養者名簿）  (15日以内)'!$O57+1&lt;=15,IF(BF$23&gt;='様式第４（療養者名簿）  (15日以内)'!$O57,IF(BF$23&lt;='様式第４（療養者名簿）  (15日以内)'!$W57,1,0),0),0)</f>
        <v>0</v>
      </c>
      <c r="BG57" s="238">
        <f>IF(BG$23-'様式第４（療養者名簿）  (15日以内)'!$O57+1&lt;=15,IF(BG$23&gt;='様式第４（療養者名簿）  (15日以内)'!$O57,IF(BG$23&lt;='様式第４（療養者名簿）  (15日以内)'!$W57,1,0),0),0)</f>
        <v>0</v>
      </c>
      <c r="BH57" s="238">
        <f>IF(BH$23-'様式第４（療養者名簿）  (15日以内)'!$O57+1&lt;=15,IF(BH$23&gt;='様式第４（療養者名簿）  (15日以内)'!$O57,IF(BH$23&lt;='様式第４（療養者名簿）  (15日以内)'!$W57,1,0),0),0)</f>
        <v>0</v>
      </c>
      <c r="BI57" s="238">
        <f>IF(BI$23-'様式第４（療養者名簿）  (15日以内)'!$O57+1&lt;=15,IF(BI$23&gt;='様式第４（療養者名簿）  (15日以内)'!$O57,IF(BI$23&lt;='様式第４（療養者名簿）  (15日以内)'!$W57,1,0),0),0)</f>
        <v>0</v>
      </c>
      <c r="BJ57" s="238">
        <f>IF(BJ$23-'様式第４（療養者名簿）  (15日以内)'!$O57+1&lt;=15,IF(BJ$23&gt;='様式第４（療養者名簿）  (15日以内)'!$O57,IF(BJ$23&lt;='様式第４（療養者名簿）  (15日以内)'!$W57,1,0),0),0)</f>
        <v>0</v>
      </c>
      <c r="BK57" s="238">
        <f>IF(BK$23-'様式第４（療養者名簿）  (15日以内)'!$O57+1&lt;=15,IF(BK$23&gt;='様式第４（療養者名簿）  (15日以内)'!$O57,IF(BK$23&lt;='様式第４（療養者名簿）  (15日以内)'!$W57,1,0),0),0)</f>
        <v>0</v>
      </c>
      <c r="BL57" s="238">
        <f>IF(BL$23-'様式第４（療養者名簿）  (15日以内)'!$O57+1&lt;=15,IF(BL$23&gt;='様式第４（療養者名簿）  (15日以内)'!$O57,IF(BL$23&lt;='様式第４（療養者名簿）  (15日以内)'!$W57,1,0),0),0)</f>
        <v>0</v>
      </c>
      <c r="BM57" s="238">
        <f>IF(BM$23-'様式第４（療養者名簿）  (15日以内)'!$O57+1&lt;=15,IF(BM$23&gt;='様式第４（療養者名簿）  (15日以内)'!$O57,IF(BM$23&lt;='様式第４（療養者名簿）  (15日以内)'!$W57,1,0),0),0)</f>
        <v>0</v>
      </c>
      <c r="BN57" s="238">
        <f>IF(BN$23-'様式第４（療養者名簿）  (15日以内)'!$O57+1&lt;=15,IF(BN$23&gt;='様式第４（療養者名簿）  (15日以内)'!$O57,IF(BN$23&lt;='様式第４（療養者名簿）  (15日以内)'!$W57,1,0),0),0)</f>
        <v>0</v>
      </c>
      <c r="BO57" s="238">
        <f>IF(BO$23-'様式第４（療養者名簿）  (15日以内)'!$O57+1&lt;=15,IF(BO$23&gt;='様式第４（療養者名簿）  (15日以内)'!$O57,IF(BO$23&lt;='様式第４（療養者名簿）  (15日以内)'!$W57,1,0),0),0)</f>
        <v>0</v>
      </c>
      <c r="BP57" s="238">
        <f>IF(BP$23-'様式第４（療養者名簿）  (15日以内)'!$O57+1&lt;=15,IF(BP$23&gt;='様式第４（療養者名簿）  (15日以内)'!$O57,IF(BP$23&lt;='様式第４（療養者名簿）  (15日以内)'!$W57,1,0),0),0)</f>
        <v>0</v>
      </c>
      <c r="BQ57" s="238">
        <f>IF(BQ$23-'様式第４（療養者名簿）  (15日以内)'!$O57+1&lt;=15,IF(BQ$23&gt;='様式第４（療養者名簿）  (15日以内)'!$O57,IF(BQ$23&lt;='様式第４（療養者名簿）  (15日以内)'!$W57,1,0),0),0)</f>
        <v>0</v>
      </c>
      <c r="BR57" s="238">
        <f>IF(BR$23-'様式第４（療養者名簿）  (15日以内)'!$O57+1&lt;=15,IF(BR$23&gt;='様式第４（療養者名簿）  (15日以内)'!$O57,IF(BR$23&lt;='様式第４（療養者名簿）  (15日以内)'!$W57,1,0),0),0)</f>
        <v>0</v>
      </c>
      <c r="BS57" s="238">
        <f>IF(BS$23-'様式第４（療養者名簿）  (15日以内)'!$O57+1&lt;=15,IF(BS$23&gt;='様式第４（療養者名簿）  (15日以内)'!$O57,IF(BS$23&lt;='様式第４（療養者名簿）  (15日以内)'!$W57,1,0),0),0)</f>
        <v>0</v>
      </c>
    </row>
    <row r="58" spans="1:71" s="41" customFormat="1" ht="41.95" customHeight="1">
      <c r="A58" s="240">
        <f>'様式第４（療養者名簿）  (15日以内)'!C58</f>
        <v>0</v>
      </c>
      <c r="B58" s="238">
        <f>IF(B$23-'様式第４（療養者名簿）  (15日以内)'!$O58+1&lt;=15,IF(B$23&gt;='様式第４（療養者名簿）  (15日以内)'!$O58,IF(B$23&lt;='様式第４（療養者名簿）  (15日以内)'!$W58,1,0),0),0)</f>
        <v>0</v>
      </c>
      <c r="C58" s="238">
        <f>IF(C$23-'様式第４（療養者名簿）  (15日以内)'!$O58+1&lt;=15,IF(C$23&gt;='様式第４（療養者名簿）  (15日以内)'!$O58,IF(C$23&lt;='様式第４（療養者名簿）  (15日以内)'!$W58,1,0),0),0)</f>
        <v>0</v>
      </c>
      <c r="D58" s="238">
        <f>IF(D$23-'様式第４（療養者名簿）  (15日以内)'!$O58+1&lt;=15,IF(D$23&gt;='様式第４（療養者名簿）  (15日以内)'!$O58,IF(D$23&lt;='様式第４（療養者名簿）  (15日以内)'!$W58,1,0),0),0)</f>
        <v>0</v>
      </c>
      <c r="E58" s="238">
        <f>IF(E$23-'様式第４（療養者名簿）  (15日以内)'!$O58+1&lt;=15,IF(E$23&gt;='様式第４（療養者名簿）  (15日以内)'!$O58,IF(E$23&lt;='様式第４（療養者名簿）  (15日以内)'!$W58,1,0),0),0)</f>
        <v>0</v>
      </c>
      <c r="F58" s="238">
        <f>IF(F$23-'様式第４（療養者名簿）  (15日以内)'!$O58+1&lt;=15,IF(F$23&gt;='様式第４（療養者名簿）  (15日以内)'!$O58,IF(F$23&lt;='様式第４（療養者名簿）  (15日以内)'!$W58,1,0),0),0)</f>
        <v>0</v>
      </c>
      <c r="G58" s="238">
        <f>IF(G$23-'様式第４（療養者名簿）  (15日以内)'!$O58+1&lt;=15,IF(G$23&gt;='様式第４（療養者名簿）  (15日以内)'!$O58,IF(G$23&lt;='様式第４（療養者名簿）  (15日以内)'!$W58,1,0),0),0)</f>
        <v>0</v>
      </c>
      <c r="H58" s="238">
        <f>IF(H$23-'様式第４（療養者名簿）  (15日以内)'!$O58+1&lt;=15,IF(H$23&gt;='様式第４（療養者名簿）  (15日以内)'!$O58,IF(H$23&lt;='様式第４（療養者名簿）  (15日以内)'!$W58,1,0),0),0)</f>
        <v>0</v>
      </c>
      <c r="I58" s="238">
        <f>IF(I$23-'様式第４（療養者名簿）  (15日以内)'!$O58+1&lt;=15,IF(I$23&gt;='様式第４（療養者名簿）  (15日以内)'!$O58,IF(I$23&lt;='様式第４（療養者名簿）  (15日以内)'!$W58,1,0),0),0)</f>
        <v>0</v>
      </c>
      <c r="J58" s="238">
        <f>IF(J$23-'様式第４（療養者名簿）  (15日以内)'!$O58+1&lt;=15,IF(J$23&gt;='様式第４（療養者名簿）  (15日以内)'!$O58,IF(J$23&lt;='様式第４（療養者名簿）  (15日以内)'!$W58,1,0),0),0)</f>
        <v>0</v>
      </c>
      <c r="K58" s="238">
        <f>IF(K$23-'様式第４（療養者名簿）  (15日以内)'!$O58+1&lt;=15,IF(K$23&gt;='様式第４（療養者名簿）  (15日以内)'!$O58,IF(K$23&lt;='様式第４（療養者名簿）  (15日以内)'!$W58,1,0),0),0)</f>
        <v>0</v>
      </c>
      <c r="L58" s="238">
        <f>IF(L$23-'様式第４（療養者名簿）  (15日以内)'!$O58+1&lt;=15,IF(L$23&gt;='様式第４（療養者名簿）  (15日以内)'!$O58,IF(L$23&lt;='様式第４（療養者名簿）  (15日以内)'!$W58,1,0),0),0)</f>
        <v>0</v>
      </c>
      <c r="M58" s="238">
        <f>IF(M$23-'様式第４（療養者名簿）  (15日以内)'!$O58+1&lt;=15,IF(M$23&gt;='様式第４（療養者名簿）  (15日以内)'!$O58,IF(M$23&lt;='様式第４（療養者名簿）  (15日以内)'!$W58,1,0),0),0)</f>
        <v>0</v>
      </c>
      <c r="N58" s="238">
        <f>IF(N$23-'様式第４（療養者名簿）  (15日以内)'!$O58+1&lt;=15,IF(N$23&gt;='様式第４（療養者名簿）  (15日以内)'!$O58,IF(N$23&lt;='様式第４（療養者名簿）  (15日以内)'!$W58,1,0),0),0)</f>
        <v>0</v>
      </c>
      <c r="O58" s="238">
        <f>IF(O$23-'様式第４（療養者名簿）  (15日以内)'!$O58+1&lt;=15,IF(O$23&gt;='様式第４（療養者名簿）  (15日以内)'!$O58,IF(O$23&lt;='様式第４（療養者名簿）  (15日以内)'!$W58,1,0),0),0)</f>
        <v>0</v>
      </c>
      <c r="P58" s="238">
        <f>IF(P$23-'様式第４（療養者名簿）  (15日以内)'!$O58+1&lt;=15,IF(P$23&gt;='様式第４（療養者名簿）  (15日以内)'!$O58,IF(P$23&lt;='様式第４（療養者名簿）  (15日以内)'!$W58,1,0),0),0)</f>
        <v>0</v>
      </c>
      <c r="Q58" s="238">
        <f>IF(Q$23-'様式第４（療養者名簿）  (15日以内)'!$O58+1&lt;=15,IF(Q$23&gt;='様式第４（療養者名簿）  (15日以内)'!$O58,IF(Q$23&lt;='様式第４（療養者名簿）  (15日以内)'!$W58,1,0),0),0)</f>
        <v>0</v>
      </c>
      <c r="R58" s="238">
        <f>IF(R$23-'様式第４（療養者名簿）  (15日以内)'!$O58+1&lt;=15,IF(R$23&gt;='様式第４（療養者名簿）  (15日以内)'!$O58,IF(R$23&lt;='様式第４（療養者名簿）  (15日以内)'!$W58,1,0),0),0)</f>
        <v>0</v>
      </c>
      <c r="S58" s="238">
        <f>IF(S$23-'様式第４（療養者名簿）  (15日以内)'!$O58+1&lt;=15,IF(S$23&gt;='様式第４（療養者名簿）  (15日以内)'!$O58,IF(S$23&lt;='様式第４（療養者名簿）  (15日以内)'!$W58,1,0),0),0)</f>
        <v>0</v>
      </c>
      <c r="T58" s="238">
        <f>IF(T$23-'様式第４（療養者名簿）  (15日以内)'!$O58+1&lt;=15,IF(T$23&gt;='様式第４（療養者名簿）  (15日以内)'!$O58,IF(T$23&lt;='様式第４（療養者名簿）  (15日以内)'!$W58,1,0),0),0)</f>
        <v>0</v>
      </c>
      <c r="U58" s="238">
        <f>IF(U$23-'様式第４（療養者名簿）  (15日以内)'!$O58+1&lt;=15,IF(U$23&gt;='様式第４（療養者名簿）  (15日以内)'!$O58,IF(U$23&lt;='様式第４（療養者名簿）  (15日以内)'!$W58,1,0),0),0)</f>
        <v>0</v>
      </c>
      <c r="V58" s="238">
        <f>IF(V$23-'様式第４（療養者名簿）  (15日以内)'!$O58+1&lt;=15,IF(V$23&gt;='様式第４（療養者名簿）  (15日以内)'!$O58,IF(V$23&lt;='様式第４（療養者名簿）  (15日以内)'!$W58,1,0),0),0)</f>
        <v>0</v>
      </c>
      <c r="W58" s="238">
        <f>IF(W$23-'様式第４（療養者名簿）  (15日以内)'!$O58+1&lt;=15,IF(W$23&gt;='様式第４（療養者名簿）  (15日以内)'!$O58,IF(W$23&lt;='様式第４（療養者名簿）  (15日以内)'!$W58,1,0),0),0)</f>
        <v>0</v>
      </c>
      <c r="X58" s="238">
        <f>IF(X$23-'様式第４（療養者名簿）  (15日以内)'!$O58+1&lt;=15,IF(X$23&gt;='様式第４（療養者名簿）  (15日以内)'!$O58,IF(X$23&lt;='様式第４（療養者名簿）  (15日以内)'!$W58,1,0),0),0)</f>
        <v>0</v>
      </c>
      <c r="Y58" s="238">
        <f>IF(Y$23-'様式第４（療養者名簿）  (15日以内)'!$O58+1&lt;=15,IF(Y$23&gt;='様式第４（療養者名簿）  (15日以内)'!$O58,IF(Y$23&lt;='様式第４（療養者名簿）  (15日以内)'!$W58,1,0),0),0)</f>
        <v>0</v>
      </c>
      <c r="Z58" s="238">
        <f>IF(Z$23-'様式第４（療養者名簿）  (15日以内)'!$O58+1&lt;=15,IF(Z$23&gt;='様式第４（療養者名簿）  (15日以内)'!$O58,IF(Z$23&lt;='様式第４（療養者名簿）  (15日以内)'!$W58,1,0),0),0)</f>
        <v>0</v>
      </c>
      <c r="AA58" s="238">
        <f>IF(AA$23-'様式第４（療養者名簿）  (15日以内)'!$O58+1&lt;=15,IF(AA$23&gt;='様式第４（療養者名簿）  (15日以内)'!$O58,IF(AA$23&lt;='様式第４（療養者名簿）  (15日以内)'!$W58,1,0),0),0)</f>
        <v>0</v>
      </c>
      <c r="AB58" s="238">
        <f>IF(AB$23-'様式第４（療養者名簿）  (15日以内)'!$O58+1&lt;=15,IF(AB$23&gt;='様式第４（療養者名簿）  (15日以内)'!$O58,IF(AB$23&lt;='様式第４（療養者名簿）  (15日以内)'!$W58,1,0),0),0)</f>
        <v>0</v>
      </c>
      <c r="AC58" s="238">
        <f>IF(AC$23-'様式第４（療養者名簿）  (15日以内)'!$O58+1&lt;=15,IF(AC$23&gt;='様式第４（療養者名簿）  (15日以内)'!$O58,IF(AC$23&lt;='様式第４（療養者名簿）  (15日以内)'!$W58,1,0),0),0)</f>
        <v>0</v>
      </c>
      <c r="AD58" s="238">
        <f>IF(AD$23-'様式第４（療養者名簿）  (15日以内)'!$O58+1&lt;=15,IF(AD$23&gt;='様式第４（療養者名簿）  (15日以内)'!$O58,IF(AD$23&lt;='様式第４（療養者名簿）  (15日以内)'!$W58,1,0),0),0)</f>
        <v>0</v>
      </c>
      <c r="AE58" s="238">
        <f>IF(AE$23-'様式第４（療養者名簿）  (15日以内)'!$O58+1&lt;=15,IF(AE$23&gt;='様式第４（療養者名簿）  (15日以内)'!$O58,IF(AE$23&lt;='様式第４（療養者名簿）  (15日以内)'!$W58,1,0),0),0)</f>
        <v>0</v>
      </c>
      <c r="AF58" s="238">
        <f>IF(AF$23-'様式第４（療養者名簿）  (15日以内)'!$O58+1&lt;=15,IF(AF$23&gt;='様式第４（療養者名簿）  (15日以内)'!$O58,IF(AF$23&lt;='様式第４（療養者名簿）  (15日以内)'!$W58,1,0),0),0)</f>
        <v>0</v>
      </c>
      <c r="AG58" s="238">
        <f>IF(AG$23-'様式第４（療養者名簿）  (15日以内)'!$O58+1&lt;=15,IF(AG$23&gt;='様式第４（療養者名簿）  (15日以内)'!$O58,IF(AG$23&lt;='様式第４（療養者名簿）  (15日以内)'!$W58,1,0),0),0)</f>
        <v>0</v>
      </c>
      <c r="AH58" s="238">
        <f>IF(AH$23-'様式第４（療養者名簿）  (15日以内)'!$O58+1&lt;=15,IF(AH$23&gt;='様式第４（療養者名簿）  (15日以内)'!$O58,IF(AH$23&lt;='様式第４（療養者名簿）  (15日以内)'!$W58,1,0),0),0)</f>
        <v>0</v>
      </c>
      <c r="AI58" s="238">
        <f>IF(AI$23-'様式第４（療養者名簿）  (15日以内)'!$O58+1&lt;=15,IF(AI$23&gt;='様式第４（療養者名簿）  (15日以内)'!$O58,IF(AI$23&lt;='様式第４（療養者名簿）  (15日以内)'!$W58,1,0),0),0)</f>
        <v>0</v>
      </c>
      <c r="AJ58" s="238">
        <f>IF(AJ$23-'様式第４（療養者名簿）  (15日以内)'!$O58+1&lt;=15,IF(AJ$23&gt;='様式第４（療養者名簿）  (15日以内)'!$O58,IF(AJ$23&lt;='様式第４（療養者名簿）  (15日以内)'!$W58,1,0),0),0)</f>
        <v>0</v>
      </c>
      <c r="AK58" s="238">
        <f>IF(AK$23-'様式第４（療養者名簿）  (15日以内)'!$O58+1&lt;=15,IF(AK$23&gt;='様式第４（療養者名簿）  (15日以内)'!$O58,IF(AK$23&lt;='様式第４（療養者名簿）  (15日以内)'!$W58,1,0),0),0)</f>
        <v>0</v>
      </c>
      <c r="AL58" s="238">
        <f>IF(AL$23-'様式第４（療養者名簿）  (15日以内)'!$O58+1&lt;=15,IF(AL$23&gt;='様式第４（療養者名簿）  (15日以内)'!$O58,IF(AL$23&lt;='様式第４（療養者名簿）  (15日以内)'!$W58,1,0),0),0)</f>
        <v>0</v>
      </c>
      <c r="AM58" s="238">
        <f>IF(AM$23-'様式第４（療養者名簿）  (15日以内)'!$O58+1&lt;=15,IF(AM$23&gt;='様式第４（療養者名簿）  (15日以内)'!$O58,IF(AM$23&lt;='様式第４（療養者名簿）  (15日以内)'!$W58,1,0),0),0)</f>
        <v>0</v>
      </c>
      <c r="AN58" s="238">
        <f>IF(AN$23-'様式第４（療養者名簿）  (15日以内)'!$O58+1&lt;=15,IF(AN$23&gt;='様式第４（療養者名簿）  (15日以内)'!$O58,IF(AN$23&lt;='様式第４（療養者名簿）  (15日以内)'!$W58,1,0),0),0)</f>
        <v>0</v>
      </c>
      <c r="AO58" s="238">
        <f>IF(AO$23-'様式第４（療養者名簿）  (15日以内)'!$O58+1&lt;=15,IF(AO$23&gt;='様式第４（療養者名簿）  (15日以内)'!$O58,IF(AO$23&lt;='様式第４（療養者名簿）  (15日以内)'!$W58,1,0),0),0)</f>
        <v>0</v>
      </c>
      <c r="AP58" s="238">
        <f>IF(AP$23-'様式第４（療養者名簿）  (15日以内)'!$O58+1&lt;=15,IF(AP$23&gt;='様式第４（療養者名簿）  (15日以内)'!$O58,IF(AP$23&lt;='様式第４（療養者名簿）  (15日以内)'!$W58,1,0),0),0)</f>
        <v>0</v>
      </c>
      <c r="AQ58" s="238">
        <f>IF(AQ$23-'様式第４（療養者名簿）  (15日以内)'!$O58+1&lt;=15,IF(AQ$23&gt;='様式第４（療養者名簿）  (15日以内)'!$O58,IF(AQ$23&lt;='様式第４（療養者名簿）  (15日以内)'!$W58,1,0),0),0)</f>
        <v>0</v>
      </c>
      <c r="AR58" s="238">
        <f>IF(AR$23-'様式第４（療養者名簿）  (15日以内)'!$O58+1&lt;=15,IF(AR$23&gt;='様式第４（療養者名簿）  (15日以内)'!$O58,IF(AR$23&lt;='様式第４（療養者名簿）  (15日以内)'!$W58,1,0),0),0)</f>
        <v>0</v>
      </c>
      <c r="AS58" s="238">
        <f>IF(AS$23-'様式第４（療養者名簿）  (15日以内)'!$O58+1&lt;=15,IF(AS$23&gt;='様式第４（療養者名簿）  (15日以内)'!$O58,IF(AS$23&lt;='様式第４（療養者名簿）  (15日以内)'!$W58,1,0),0),0)</f>
        <v>0</v>
      </c>
      <c r="AT58" s="238">
        <f>IF(AT$23-'様式第４（療養者名簿）  (15日以内)'!$O58+1&lt;=15,IF(AT$23&gt;='様式第４（療養者名簿）  (15日以内)'!$O58,IF(AT$23&lt;='様式第４（療養者名簿）  (15日以内)'!$W58,1,0),0),0)</f>
        <v>0</v>
      </c>
      <c r="AU58" s="238">
        <f>IF(AU$23-'様式第４（療養者名簿）  (15日以内)'!$O58+1&lt;=15,IF(AU$23&gt;='様式第４（療養者名簿）  (15日以内)'!$O58,IF(AU$23&lt;='様式第４（療養者名簿）  (15日以内)'!$W58,1,0),0),0)</f>
        <v>0</v>
      </c>
      <c r="AV58" s="238">
        <f>IF(AV$23-'様式第４（療養者名簿）  (15日以内)'!$O58+1&lt;=15,IF(AV$23&gt;='様式第４（療養者名簿）  (15日以内)'!$O58,IF(AV$23&lt;='様式第４（療養者名簿）  (15日以内)'!$W58,1,0),0),0)</f>
        <v>0</v>
      </c>
      <c r="AW58" s="238">
        <f>IF(AW$23-'様式第４（療養者名簿）  (15日以内)'!$O58+1&lt;=15,IF(AW$23&gt;='様式第４（療養者名簿）  (15日以内)'!$O58,IF(AW$23&lt;='様式第４（療養者名簿）  (15日以内)'!$W58,1,0),0),0)</f>
        <v>0</v>
      </c>
      <c r="AX58" s="238">
        <f>IF(AX$23-'様式第４（療養者名簿）  (15日以内)'!$O58+1&lt;=15,IF(AX$23&gt;='様式第４（療養者名簿）  (15日以内)'!$O58,IF(AX$23&lt;='様式第４（療養者名簿）  (15日以内)'!$W58,1,0),0),0)</f>
        <v>0</v>
      </c>
      <c r="AY58" s="238">
        <f>IF(AY$23-'様式第４（療養者名簿）  (15日以内)'!$O58+1&lt;=15,IF(AY$23&gt;='様式第４（療養者名簿）  (15日以内)'!$O58,IF(AY$23&lt;='様式第４（療養者名簿）  (15日以内)'!$W58,1,0),0),0)</f>
        <v>0</v>
      </c>
      <c r="AZ58" s="238">
        <f>IF(AZ$23-'様式第４（療養者名簿）  (15日以内)'!$O58+1&lt;=15,IF(AZ$23&gt;='様式第４（療養者名簿）  (15日以内)'!$O58,IF(AZ$23&lt;='様式第４（療養者名簿）  (15日以内)'!$W58,1,0),0),0)</f>
        <v>0</v>
      </c>
      <c r="BA58" s="238">
        <f>IF(BA$23-'様式第４（療養者名簿）  (15日以内)'!$O58+1&lt;=15,IF(BA$23&gt;='様式第４（療養者名簿）  (15日以内)'!$O58,IF(BA$23&lt;='様式第４（療養者名簿）  (15日以内)'!$W58,1,0),0),0)</f>
        <v>0</v>
      </c>
      <c r="BB58" s="238">
        <f>IF(BB$23-'様式第４（療養者名簿）  (15日以内)'!$O58+1&lt;=15,IF(BB$23&gt;='様式第４（療養者名簿）  (15日以内)'!$O58,IF(BB$23&lt;='様式第４（療養者名簿）  (15日以内)'!$W58,1,0),0),0)</f>
        <v>0</v>
      </c>
      <c r="BC58" s="238">
        <f>IF(BC$23-'様式第４（療養者名簿）  (15日以内)'!$O58+1&lt;=15,IF(BC$23&gt;='様式第４（療養者名簿）  (15日以内)'!$O58,IF(BC$23&lt;='様式第４（療養者名簿）  (15日以内)'!$W58,1,0),0),0)</f>
        <v>0</v>
      </c>
      <c r="BD58" s="238">
        <f>IF(BD$23-'様式第４（療養者名簿）  (15日以内)'!$O58+1&lt;=15,IF(BD$23&gt;='様式第４（療養者名簿）  (15日以内)'!$O58,IF(BD$23&lt;='様式第４（療養者名簿）  (15日以内)'!$W58,1,0),0),0)</f>
        <v>0</v>
      </c>
      <c r="BE58" s="238">
        <f>IF(BE$23-'様式第４（療養者名簿）  (15日以内)'!$O58+1&lt;=15,IF(BE$23&gt;='様式第４（療養者名簿）  (15日以内)'!$O58,IF(BE$23&lt;='様式第４（療養者名簿）  (15日以内)'!$W58,1,0),0),0)</f>
        <v>0</v>
      </c>
      <c r="BF58" s="238">
        <f>IF(BF$23-'様式第４（療養者名簿）  (15日以内)'!$O58+1&lt;=15,IF(BF$23&gt;='様式第４（療養者名簿）  (15日以内)'!$O58,IF(BF$23&lt;='様式第４（療養者名簿）  (15日以内)'!$W58,1,0),0),0)</f>
        <v>0</v>
      </c>
      <c r="BG58" s="238">
        <f>IF(BG$23-'様式第４（療養者名簿）  (15日以内)'!$O58+1&lt;=15,IF(BG$23&gt;='様式第４（療養者名簿）  (15日以内)'!$O58,IF(BG$23&lt;='様式第４（療養者名簿）  (15日以内)'!$W58,1,0),0),0)</f>
        <v>0</v>
      </c>
      <c r="BH58" s="238">
        <f>IF(BH$23-'様式第４（療養者名簿）  (15日以内)'!$O58+1&lt;=15,IF(BH$23&gt;='様式第４（療養者名簿）  (15日以内)'!$O58,IF(BH$23&lt;='様式第４（療養者名簿）  (15日以内)'!$W58,1,0),0),0)</f>
        <v>0</v>
      </c>
      <c r="BI58" s="238">
        <f>IF(BI$23-'様式第４（療養者名簿）  (15日以内)'!$O58+1&lt;=15,IF(BI$23&gt;='様式第４（療養者名簿）  (15日以内)'!$O58,IF(BI$23&lt;='様式第４（療養者名簿）  (15日以内)'!$W58,1,0),0),0)</f>
        <v>0</v>
      </c>
      <c r="BJ58" s="238">
        <f>IF(BJ$23-'様式第４（療養者名簿）  (15日以内)'!$O58+1&lt;=15,IF(BJ$23&gt;='様式第４（療養者名簿）  (15日以内)'!$O58,IF(BJ$23&lt;='様式第４（療養者名簿）  (15日以内)'!$W58,1,0),0),0)</f>
        <v>0</v>
      </c>
      <c r="BK58" s="238">
        <f>IF(BK$23-'様式第４（療養者名簿）  (15日以内)'!$O58+1&lt;=15,IF(BK$23&gt;='様式第４（療養者名簿）  (15日以内)'!$O58,IF(BK$23&lt;='様式第４（療養者名簿）  (15日以内)'!$W58,1,0),0),0)</f>
        <v>0</v>
      </c>
      <c r="BL58" s="238">
        <f>IF(BL$23-'様式第４（療養者名簿）  (15日以内)'!$O58+1&lt;=15,IF(BL$23&gt;='様式第４（療養者名簿）  (15日以内)'!$O58,IF(BL$23&lt;='様式第４（療養者名簿）  (15日以内)'!$W58,1,0),0),0)</f>
        <v>0</v>
      </c>
      <c r="BM58" s="238">
        <f>IF(BM$23-'様式第４（療養者名簿）  (15日以内)'!$O58+1&lt;=15,IF(BM$23&gt;='様式第４（療養者名簿）  (15日以内)'!$O58,IF(BM$23&lt;='様式第４（療養者名簿）  (15日以内)'!$W58,1,0),0),0)</f>
        <v>0</v>
      </c>
      <c r="BN58" s="238">
        <f>IF(BN$23-'様式第４（療養者名簿）  (15日以内)'!$O58+1&lt;=15,IF(BN$23&gt;='様式第４（療養者名簿）  (15日以内)'!$O58,IF(BN$23&lt;='様式第４（療養者名簿）  (15日以内)'!$W58,1,0),0),0)</f>
        <v>0</v>
      </c>
      <c r="BO58" s="238">
        <f>IF(BO$23-'様式第４（療養者名簿）  (15日以内)'!$O58+1&lt;=15,IF(BO$23&gt;='様式第４（療養者名簿）  (15日以内)'!$O58,IF(BO$23&lt;='様式第４（療養者名簿）  (15日以内)'!$W58,1,0),0),0)</f>
        <v>0</v>
      </c>
      <c r="BP58" s="238">
        <f>IF(BP$23-'様式第４（療養者名簿）  (15日以内)'!$O58+1&lt;=15,IF(BP$23&gt;='様式第４（療養者名簿）  (15日以内)'!$O58,IF(BP$23&lt;='様式第４（療養者名簿）  (15日以内)'!$W58,1,0),0),0)</f>
        <v>0</v>
      </c>
      <c r="BQ58" s="238">
        <f>IF(BQ$23-'様式第４（療養者名簿）  (15日以内)'!$O58+1&lt;=15,IF(BQ$23&gt;='様式第４（療養者名簿）  (15日以内)'!$O58,IF(BQ$23&lt;='様式第４（療養者名簿）  (15日以内)'!$W58,1,0),0),0)</f>
        <v>0</v>
      </c>
      <c r="BR58" s="238">
        <f>IF(BR$23-'様式第４（療養者名簿）  (15日以内)'!$O58+1&lt;=15,IF(BR$23&gt;='様式第４（療養者名簿）  (15日以内)'!$O58,IF(BR$23&lt;='様式第４（療養者名簿）  (15日以内)'!$W58,1,0),0),0)</f>
        <v>0</v>
      </c>
      <c r="BS58" s="238">
        <f>IF(BS$23-'様式第４（療養者名簿）  (15日以内)'!$O58+1&lt;=15,IF(BS$23&gt;='様式第４（療養者名簿）  (15日以内)'!$O58,IF(BS$23&lt;='様式第４（療養者名簿）  (15日以内)'!$W58,1,0),0),0)</f>
        <v>0</v>
      </c>
    </row>
    <row r="59" spans="1:71" ht="41.95" customHeight="1">
      <c r="A59" s="240">
        <f>'様式第４（療養者名簿）  (15日以内)'!C59</f>
        <v>0</v>
      </c>
      <c r="B59" s="238">
        <f>IF(B$23-'様式第４（療養者名簿）  (15日以内)'!$O59+1&lt;=15,IF(B$23&gt;='様式第４（療養者名簿）  (15日以内)'!$O59,IF(B$23&lt;='様式第４（療養者名簿）  (15日以内)'!$W59,1,0),0),0)</f>
        <v>0</v>
      </c>
      <c r="C59" s="238">
        <f>IF(C$23-'様式第４（療養者名簿）  (15日以内)'!$O59+1&lt;=15,IF(C$23&gt;='様式第４（療養者名簿）  (15日以内)'!$O59,IF(C$23&lt;='様式第４（療養者名簿）  (15日以内)'!$W59,1,0),0),0)</f>
        <v>0</v>
      </c>
      <c r="D59" s="238">
        <f>IF(D$23-'様式第４（療養者名簿）  (15日以内)'!$O59+1&lt;=15,IF(D$23&gt;='様式第４（療養者名簿）  (15日以内)'!$O59,IF(D$23&lt;='様式第４（療養者名簿）  (15日以内)'!$W59,1,0),0),0)</f>
        <v>0</v>
      </c>
      <c r="E59" s="238">
        <f>IF(E$23-'様式第４（療養者名簿）  (15日以内)'!$O59+1&lt;=15,IF(E$23&gt;='様式第４（療養者名簿）  (15日以内)'!$O59,IF(E$23&lt;='様式第４（療養者名簿）  (15日以内)'!$W59,1,0),0),0)</f>
        <v>0</v>
      </c>
      <c r="F59" s="238">
        <f>IF(F$23-'様式第４（療養者名簿）  (15日以内)'!$O59+1&lt;=15,IF(F$23&gt;='様式第４（療養者名簿）  (15日以内)'!$O59,IF(F$23&lt;='様式第４（療養者名簿）  (15日以内)'!$W59,1,0),0),0)</f>
        <v>0</v>
      </c>
      <c r="G59" s="238">
        <f>IF(G$23-'様式第４（療養者名簿）  (15日以内)'!$O59+1&lt;=15,IF(G$23&gt;='様式第４（療養者名簿）  (15日以内)'!$O59,IF(G$23&lt;='様式第４（療養者名簿）  (15日以内)'!$W59,1,0),0),0)</f>
        <v>0</v>
      </c>
      <c r="H59" s="238">
        <f>IF(H$23-'様式第４（療養者名簿）  (15日以内)'!$O59+1&lt;=15,IF(H$23&gt;='様式第４（療養者名簿）  (15日以内)'!$O59,IF(H$23&lt;='様式第４（療養者名簿）  (15日以内)'!$W59,1,0),0),0)</f>
        <v>0</v>
      </c>
      <c r="I59" s="238">
        <f>IF(I$23-'様式第４（療養者名簿）  (15日以内)'!$O59+1&lt;=15,IF(I$23&gt;='様式第４（療養者名簿）  (15日以内)'!$O59,IF(I$23&lt;='様式第４（療養者名簿）  (15日以内)'!$W59,1,0),0),0)</f>
        <v>0</v>
      </c>
      <c r="J59" s="238">
        <f>IF(J$23-'様式第４（療養者名簿）  (15日以内)'!$O59+1&lt;=15,IF(J$23&gt;='様式第４（療養者名簿）  (15日以内)'!$O59,IF(J$23&lt;='様式第４（療養者名簿）  (15日以内)'!$W59,1,0),0),0)</f>
        <v>0</v>
      </c>
      <c r="K59" s="238">
        <f>IF(K$23-'様式第４（療養者名簿）  (15日以内)'!$O59+1&lt;=15,IF(K$23&gt;='様式第４（療養者名簿）  (15日以内)'!$O59,IF(K$23&lt;='様式第４（療養者名簿）  (15日以内)'!$W59,1,0),0),0)</f>
        <v>0</v>
      </c>
      <c r="L59" s="238">
        <f>IF(L$23-'様式第４（療養者名簿）  (15日以内)'!$O59+1&lt;=15,IF(L$23&gt;='様式第４（療養者名簿）  (15日以内)'!$O59,IF(L$23&lt;='様式第４（療養者名簿）  (15日以内)'!$W59,1,0),0),0)</f>
        <v>0</v>
      </c>
      <c r="M59" s="238">
        <f>IF(M$23-'様式第４（療養者名簿）  (15日以内)'!$O59+1&lt;=15,IF(M$23&gt;='様式第４（療養者名簿）  (15日以内)'!$O59,IF(M$23&lt;='様式第４（療養者名簿）  (15日以内)'!$W59,1,0),0),0)</f>
        <v>0</v>
      </c>
      <c r="N59" s="238">
        <f>IF(N$23-'様式第４（療養者名簿）  (15日以内)'!$O59+1&lt;=15,IF(N$23&gt;='様式第４（療養者名簿）  (15日以内)'!$O59,IF(N$23&lt;='様式第４（療養者名簿）  (15日以内)'!$W59,1,0),0),0)</f>
        <v>0</v>
      </c>
      <c r="O59" s="238">
        <f>IF(O$23-'様式第４（療養者名簿）  (15日以内)'!$O59+1&lt;=15,IF(O$23&gt;='様式第４（療養者名簿）  (15日以内)'!$O59,IF(O$23&lt;='様式第４（療養者名簿）  (15日以内)'!$W59,1,0),0),0)</f>
        <v>0</v>
      </c>
      <c r="P59" s="238">
        <f>IF(P$23-'様式第４（療養者名簿）  (15日以内)'!$O59+1&lt;=15,IF(P$23&gt;='様式第４（療養者名簿）  (15日以内)'!$O59,IF(P$23&lt;='様式第４（療養者名簿）  (15日以内)'!$W59,1,0),0),0)</f>
        <v>0</v>
      </c>
      <c r="Q59" s="238">
        <f>IF(Q$23-'様式第４（療養者名簿）  (15日以内)'!$O59+1&lt;=15,IF(Q$23&gt;='様式第４（療養者名簿）  (15日以内)'!$O59,IF(Q$23&lt;='様式第４（療養者名簿）  (15日以内)'!$W59,1,0),0),0)</f>
        <v>0</v>
      </c>
      <c r="R59" s="238">
        <f>IF(R$23-'様式第４（療養者名簿）  (15日以内)'!$O59+1&lt;=15,IF(R$23&gt;='様式第４（療養者名簿）  (15日以内)'!$O59,IF(R$23&lt;='様式第４（療養者名簿）  (15日以内)'!$W59,1,0),0),0)</f>
        <v>0</v>
      </c>
      <c r="S59" s="238">
        <f>IF(S$23-'様式第４（療養者名簿）  (15日以内)'!$O59+1&lt;=15,IF(S$23&gt;='様式第４（療養者名簿）  (15日以内)'!$O59,IF(S$23&lt;='様式第４（療養者名簿）  (15日以内)'!$W59,1,0),0),0)</f>
        <v>0</v>
      </c>
      <c r="T59" s="238">
        <f>IF(T$23-'様式第４（療養者名簿）  (15日以内)'!$O59+1&lt;=15,IF(T$23&gt;='様式第４（療養者名簿）  (15日以内)'!$O59,IF(T$23&lt;='様式第４（療養者名簿）  (15日以内)'!$W59,1,0),0),0)</f>
        <v>0</v>
      </c>
      <c r="U59" s="238">
        <f>IF(U$23-'様式第４（療養者名簿）  (15日以内)'!$O59+1&lt;=15,IF(U$23&gt;='様式第４（療養者名簿）  (15日以内)'!$O59,IF(U$23&lt;='様式第４（療養者名簿）  (15日以内)'!$W59,1,0),0),0)</f>
        <v>0</v>
      </c>
      <c r="V59" s="238">
        <f>IF(V$23-'様式第４（療養者名簿）  (15日以内)'!$O59+1&lt;=15,IF(V$23&gt;='様式第４（療養者名簿）  (15日以内)'!$O59,IF(V$23&lt;='様式第４（療養者名簿）  (15日以内)'!$W59,1,0),0),0)</f>
        <v>0</v>
      </c>
      <c r="W59" s="238">
        <f>IF(W$23-'様式第４（療養者名簿）  (15日以内)'!$O59+1&lt;=15,IF(W$23&gt;='様式第４（療養者名簿）  (15日以内)'!$O59,IF(W$23&lt;='様式第４（療養者名簿）  (15日以内)'!$W59,1,0),0),0)</f>
        <v>0</v>
      </c>
      <c r="X59" s="238">
        <f>IF(X$23-'様式第４（療養者名簿）  (15日以内)'!$O59+1&lt;=15,IF(X$23&gt;='様式第４（療養者名簿）  (15日以内)'!$O59,IF(X$23&lt;='様式第４（療養者名簿）  (15日以内)'!$W59,1,0),0),0)</f>
        <v>0</v>
      </c>
      <c r="Y59" s="238">
        <f>IF(Y$23-'様式第４（療養者名簿）  (15日以内)'!$O59+1&lt;=15,IF(Y$23&gt;='様式第４（療養者名簿）  (15日以内)'!$O59,IF(Y$23&lt;='様式第４（療養者名簿）  (15日以内)'!$W59,1,0),0),0)</f>
        <v>0</v>
      </c>
      <c r="Z59" s="238">
        <f>IF(Z$23-'様式第４（療養者名簿）  (15日以内)'!$O59+1&lt;=15,IF(Z$23&gt;='様式第４（療養者名簿）  (15日以内)'!$O59,IF(Z$23&lt;='様式第４（療養者名簿）  (15日以内)'!$W59,1,0),0),0)</f>
        <v>0</v>
      </c>
      <c r="AA59" s="238">
        <f>IF(AA$23-'様式第４（療養者名簿）  (15日以内)'!$O59+1&lt;=15,IF(AA$23&gt;='様式第４（療養者名簿）  (15日以内)'!$O59,IF(AA$23&lt;='様式第４（療養者名簿）  (15日以内)'!$W59,1,0),0),0)</f>
        <v>0</v>
      </c>
      <c r="AB59" s="238">
        <f>IF(AB$23-'様式第４（療養者名簿）  (15日以内)'!$O59+1&lt;=15,IF(AB$23&gt;='様式第４（療養者名簿）  (15日以内)'!$O59,IF(AB$23&lt;='様式第４（療養者名簿）  (15日以内)'!$W59,1,0),0),0)</f>
        <v>0</v>
      </c>
      <c r="AC59" s="238">
        <f>IF(AC$23-'様式第４（療養者名簿）  (15日以内)'!$O59+1&lt;=15,IF(AC$23&gt;='様式第４（療養者名簿）  (15日以内)'!$O59,IF(AC$23&lt;='様式第４（療養者名簿）  (15日以内)'!$W59,1,0),0),0)</f>
        <v>0</v>
      </c>
      <c r="AD59" s="238">
        <f>IF(AD$23-'様式第４（療養者名簿）  (15日以内)'!$O59+1&lt;=15,IF(AD$23&gt;='様式第４（療養者名簿）  (15日以内)'!$O59,IF(AD$23&lt;='様式第４（療養者名簿）  (15日以内)'!$W59,1,0),0),0)</f>
        <v>0</v>
      </c>
      <c r="AE59" s="238">
        <f>IF(AE$23-'様式第４（療養者名簿）  (15日以内)'!$O59+1&lt;=15,IF(AE$23&gt;='様式第４（療養者名簿）  (15日以内)'!$O59,IF(AE$23&lt;='様式第４（療養者名簿）  (15日以内)'!$W59,1,0),0),0)</f>
        <v>0</v>
      </c>
      <c r="AF59" s="238">
        <f>IF(AF$23-'様式第４（療養者名簿）  (15日以内)'!$O59+1&lt;=15,IF(AF$23&gt;='様式第４（療養者名簿）  (15日以内)'!$O59,IF(AF$23&lt;='様式第４（療養者名簿）  (15日以内)'!$W59,1,0),0),0)</f>
        <v>0</v>
      </c>
      <c r="AG59" s="238">
        <f>IF(AG$23-'様式第４（療養者名簿）  (15日以内)'!$O59+1&lt;=15,IF(AG$23&gt;='様式第４（療養者名簿）  (15日以内)'!$O59,IF(AG$23&lt;='様式第４（療養者名簿）  (15日以内)'!$W59,1,0),0),0)</f>
        <v>0</v>
      </c>
      <c r="AH59" s="238">
        <f>IF(AH$23-'様式第４（療養者名簿）  (15日以内)'!$O59+1&lt;=15,IF(AH$23&gt;='様式第４（療養者名簿）  (15日以内)'!$O59,IF(AH$23&lt;='様式第４（療養者名簿）  (15日以内)'!$W59,1,0),0),0)</f>
        <v>0</v>
      </c>
      <c r="AI59" s="238">
        <f>IF(AI$23-'様式第４（療養者名簿）  (15日以内)'!$O59+1&lt;=15,IF(AI$23&gt;='様式第４（療養者名簿）  (15日以内)'!$O59,IF(AI$23&lt;='様式第４（療養者名簿）  (15日以内)'!$W59,1,0),0),0)</f>
        <v>0</v>
      </c>
      <c r="AJ59" s="238">
        <f>IF(AJ$23-'様式第４（療養者名簿）  (15日以内)'!$O59+1&lt;=15,IF(AJ$23&gt;='様式第４（療養者名簿）  (15日以内)'!$O59,IF(AJ$23&lt;='様式第４（療養者名簿）  (15日以内)'!$W59,1,0),0),0)</f>
        <v>0</v>
      </c>
      <c r="AK59" s="238">
        <f>IF(AK$23-'様式第４（療養者名簿）  (15日以内)'!$O59+1&lt;=15,IF(AK$23&gt;='様式第４（療養者名簿）  (15日以内)'!$O59,IF(AK$23&lt;='様式第４（療養者名簿）  (15日以内)'!$W59,1,0),0),0)</f>
        <v>0</v>
      </c>
      <c r="AL59" s="238">
        <f>IF(AL$23-'様式第４（療養者名簿）  (15日以内)'!$O59+1&lt;=15,IF(AL$23&gt;='様式第４（療養者名簿）  (15日以内)'!$O59,IF(AL$23&lt;='様式第４（療養者名簿）  (15日以内)'!$W59,1,0),0),0)</f>
        <v>0</v>
      </c>
      <c r="AM59" s="238">
        <f>IF(AM$23-'様式第４（療養者名簿）  (15日以内)'!$O59+1&lt;=15,IF(AM$23&gt;='様式第４（療養者名簿）  (15日以内)'!$O59,IF(AM$23&lt;='様式第４（療養者名簿）  (15日以内)'!$W59,1,0),0),0)</f>
        <v>0</v>
      </c>
      <c r="AN59" s="238">
        <f>IF(AN$23-'様式第４（療養者名簿）  (15日以内)'!$O59+1&lt;=15,IF(AN$23&gt;='様式第４（療養者名簿）  (15日以内)'!$O59,IF(AN$23&lt;='様式第４（療養者名簿）  (15日以内)'!$W59,1,0),0),0)</f>
        <v>0</v>
      </c>
      <c r="AO59" s="238">
        <f>IF(AO$23-'様式第４（療養者名簿）  (15日以内)'!$O59+1&lt;=15,IF(AO$23&gt;='様式第４（療養者名簿）  (15日以内)'!$O59,IF(AO$23&lt;='様式第４（療養者名簿）  (15日以内)'!$W59,1,0),0),0)</f>
        <v>0</v>
      </c>
      <c r="AP59" s="238">
        <f>IF(AP$23-'様式第４（療養者名簿）  (15日以内)'!$O59+1&lt;=15,IF(AP$23&gt;='様式第４（療養者名簿）  (15日以内)'!$O59,IF(AP$23&lt;='様式第４（療養者名簿）  (15日以内)'!$W59,1,0),0),0)</f>
        <v>0</v>
      </c>
      <c r="AQ59" s="238">
        <f>IF(AQ$23-'様式第４（療養者名簿）  (15日以内)'!$O59+1&lt;=15,IF(AQ$23&gt;='様式第４（療養者名簿）  (15日以内)'!$O59,IF(AQ$23&lt;='様式第４（療養者名簿）  (15日以内)'!$W59,1,0),0),0)</f>
        <v>0</v>
      </c>
      <c r="AR59" s="238">
        <f>IF(AR$23-'様式第４（療養者名簿）  (15日以内)'!$O59+1&lt;=15,IF(AR$23&gt;='様式第４（療養者名簿）  (15日以内)'!$O59,IF(AR$23&lt;='様式第４（療養者名簿）  (15日以内)'!$W59,1,0),0),0)</f>
        <v>0</v>
      </c>
      <c r="AS59" s="238">
        <f>IF(AS$23-'様式第４（療養者名簿）  (15日以内)'!$O59+1&lt;=15,IF(AS$23&gt;='様式第４（療養者名簿）  (15日以内)'!$O59,IF(AS$23&lt;='様式第４（療養者名簿）  (15日以内)'!$W59,1,0),0),0)</f>
        <v>0</v>
      </c>
      <c r="AT59" s="238">
        <f>IF(AT$23-'様式第４（療養者名簿）  (15日以内)'!$O59+1&lt;=15,IF(AT$23&gt;='様式第４（療養者名簿）  (15日以内)'!$O59,IF(AT$23&lt;='様式第４（療養者名簿）  (15日以内)'!$W59,1,0),0),0)</f>
        <v>0</v>
      </c>
      <c r="AU59" s="238">
        <f>IF(AU$23-'様式第４（療養者名簿）  (15日以内)'!$O59+1&lt;=15,IF(AU$23&gt;='様式第４（療養者名簿）  (15日以内)'!$O59,IF(AU$23&lt;='様式第４（療養者名簿）  (15日以内)'!$W59,1,0),0),0)</f>
        <v>0</v>
      </c>
      <c r="AV59" s="238">
        <f>IF(AV$23-'様式第４（療養者名簿）  (15日以内)'!$O59+1&lt;=15,IF(AV$23&gt;='様式第４（療養者名簿）  (15日以内)'!$O59,IF(AV$23&lt;='様式第４（療養者名簿）  (15日以内)'!$W59,1,0),0),0)</f>
        <v>0</v>
      </c>
      <c r="AW59" s="238">
        <f>IF(AW$23-'様式第４（療養者名簿）  (15日以内)'!$O59+1&lt;=15,IF(AW$23&gt;='様式第４（療養者名簿）  (15日以内)'!$O59,IF(AW$23&lt;='様式第４（療養者名簿）  (15日以内)'!$W59,1,0),0),0)</f>
        <v>0</v>
      </c>
      <c r="AX59" s="238">
        <f>IF(AX$23-'様式第４（療養者名簿）  (15日以内)'!$O59+1&lt;=15,IF(AX$23&gt;='様式第４（療養者名簿）  (15日以内)'!$O59,IF(AX$23&lt;='様式第４（療養者名簿）  (15日以内)'!$W59,1,0),0),0)</f>
        <v>0</v>
      </c>
      <c r="AY59" s="238">
        <f>IF(AY$23-'様式第４（療養者名簿）  (15日以内)'!$O59+1&lt;=15,IF(AY$23&gt;='様式第４（療養者名簿）  (15日以内)'!$O59,IF(AY$23&lt;='様式第４（療養者名簿）  (15日以内)'!$W59,1,0),0),0)</f>
        <v>0</v>
      </c>
      <c r="AZ59" s="238">
        <f>IF(AZ$23-'様式第４（療養者名簿）  (15日以内)'!$O59+1&lt;=15,IF(AZ$23&gt;='様式第４（療養者名簿）  (15日以内)'!$O59,IF(AZ$23&lt;='様式第４（療養者名簿）  (15日以内)'!$W59,1,0),0),0)</f>
        <v>0</v>
      </c>
      <c r="BA59" s="238">
        <f>IF(BA$23-'様式第４（療養者名簿）  (15日以内)'!$O59+1&lt;=15,IF(BA$23&gt;='様式第４（療養者名簿）  (15日以内)'!$O59,IF(BA$23&lt;='様式第４（療養者名簿）  (15日以内)'!$W59,1,0),0),0)</f>
        <v>0</v>
      </c>
      <c r="BB59" s="238">
        <f>IF(BB$23-'様式第４（療養者名簿）  (15日以内)'!$O59+1&lt;=15,IF(BB$23&gt;='様式第４（療養者名簿）  (15日以内)'!$O59,IF(BB$23&lt;='様式第４（療養者名簿）  (15日以内)'!$W59,1,0),0),0)</f>
        <v>0</v>
      </c>
      <c r="BC59" s="238">
        <f>IF(BC$23-'様式第４（療養者名簿）  (15日以内)'!$O59+1&lt;=15,IF(BC$23&gt;='様式第４（療養者名簿）  (15日以内)'!$O59,IF(BC$23&lt;='様式第４（療養者名簿）  (15日以内)'!$W59,1,0),0),0)</f>
        <v>0</v>
      </c>
      <c r="BD59" s="238">
        <f>IF(BD$23-'様式第４（療養者名簿）  (15日以内)'!$O59+1&lt;=15,IF(BD$23&gt;='様式第４（療養者名簿）  (15日以内)'!$O59,IF(BD$23&lt;='様式第４（療養者名簿）  (15日以内)'!$W59,1,0),0),0)</f>
        <v>0</v>
      </c>
      <c r="BE59" s="238">
        <f>IF(BE$23-'様式第４（療養者名簿）  (15日以内)'!$O59+1&lt;=15,IF(BE$23&gt;='様式第４（療養者名簿）  (15日以内)'!$O59,IF(BE$23&lt;='様式第４（療養者名簿）  (15日以内)'!$W59,1,0),0),0)</f>
        <v>0</v>
      </c>
      <c r="BF59" s="238">
        <f>IF(BF$23-'様式第４（療養者名簿）  (15日以内)'!$O59+1&lt;=15,IF(BF$23&gt;='様式第４（療養者名簿）  (15日以内)'!$O59,IF(BF$23&lt;='様式第４（療養者名簿）  (15日以内)'!$W59,1,0),0),0)</f>
        <v>0</v>
      </c>
      <c r="BG59" s="238">
        <f>IF(BG$23-'様式第４（療養者名簿）  (15日以内)'!$O59+1&lt;=15,IF(BG$23&gt;='様式第４（療養者名簿）  (15日以内)'!$O59,IF(BG$23&lt;='様式第４（療養者名簿）  (15日以内)'!$W59,1,0),0),0)</f>
        <v>0</v>
      </c>
      <c r="BH59" s="238">
        <f>IF(BH$23-'様式第４（療養者名簿）  (15日以内)'!$O59+1&lt;=15,IF(BH$23&gt;='様式第４（療養者名簿）  (15日以内)'!$O59,IF(BH$23&lt;='様式第４（療養者名簿）  (15日以内)'!$W59,1,0),0),0)</f>
        <v>0</v>
      </c>
      <c r="BI59" s="238">
        <f>IF(BI$23-'様式第４（療養者名簿）  (15日以内)'!$O59+1&lt;=15,IF(BI$23&gt;='様式第４（療養者名簿）  (15日以内)'!$O59,IF(BI$23&lt;='様式第４（療養者名簿）  (15日以内)'!$W59,1,0),0),0)</f>
        <v>0</v>
      </c>
      <c r="BJ59" s="238">
        <f>IF(BJ$23-'様式第４（療養者名簿）  (15日以内)'!$O59+1&lt;=15,IF(BJ$23&gt;='様式第４（療養者名簿）  (15日以内)'!$O59,IF(BJ$23&lt;='様式第４（療養者名簿）  (15日以内)'!$W59,1,0),0),0)</f>
        <v>0</v>
      </c>
      <c r="BK59" s="238">
        <f>IF(BK$23-'様式第４（療養者名簿）  (15日以内)'!$O59+1&lt;=15,IF(BK$23&gt;='様式第４（療養者名簿）  (15日以内)'!$O59,IF(BK$23&lt;='様式第４（療養者名簿）  (15日以内)'!$W59,1,0),0),0)</f>
        <v>0</v>
      </c>
      <c r="BL59" s="238">
        <f>IF(BL$23-'様式第４（療養者名簿）  (15日以内)'!$O59+1&lt;=15,IF(BL$23&gt;='様式第４（療養者名簿）  (15日以内)'!$O59,IF(BL$23&lt;='様式第４（療養者名簿）  (15日以内)'!$W59,1,0),0),0)</f>
        <v>0</v>
      </c>
      <c r="BM59" s="238">
        <f>IF(BM$23-'様式第４（療養者名簿）  (15日以内)'!$O59+1&lt;=15,IF(BM$23&gt;='様式第４（療養者名簿）  (15日以内)'!$O59,IF(BM$23&lt;='様式第４（療養者名簿）  (15日以内)'!$W59,1,0),0),0)</f>
        <v>0</v>
      </c>
      <c r="BN59" s="238">
        <f>IF(BN$23-'様式第４（療養者名簿）  (15日以内)'!$O59+1&lt;=15,IF(BN$23&gt;='様式第４（療養者名簿）  (15日以内)'!$O59,IF(BN$23&lt;='様式第４（療養者名簿）  (15日以内)'!$W59,1,0),0),0)</f>
        <v>0</v>
      </c>
      <c r="BO59" s="238">
        <f>IF(BO$23-'様式第４（療養者名簿）  (15日以内)'!$O59+1&lt;=15,IF(BO$23&gt;='様式第４（療養者名簿）  (15日以内)'!$O59,IF(BO$23&lt;='様式第４（療養者名簿）  (15日以内)'!$W59,1,0),0),0)</f>
        <v>0</v>
      </c>
      <c r="BP59" s="238">
        <f>IF(BP$23-'様式第４（療養者名簿）  (15日以内)'!$O59+1&lt;=15,IF(BP$23&gt;='様式第４（療養者名簿）  (15日以内)'!$O59,IF(BP$23&lt;='様式第４（療養者名簿）  (15日以内)'!$W59,1,0),0),0)</f>
        <v>0</v>
      </c>
      <c r="BQ59" s="238">
        <f>IF(BQ$23-'様式第４（療養者名簿）  (15日以内)'!$O59+1&lt;=15,IF(BQ$23&gt;='様式第４（療養者名簿）  (15日以内)'!$O59,IF(BQ$23&lt;='様式第４（療養者名簿）  (15日以内)'!$W59,1,0),0),0)</f>
        <v>0</v>
      </c>
      <c r="BR59" s="238">
        <f>IF(BR$23-'様式第４（療養者名簿）  (15日以内)'!$O59+1&lt;=15,IF(BR$23&gt;='様式第４（療養者名簿）  (15日以内)'!$O59,IF(BR$23&lt;='様式第４（療養者名簿）  (15日以内)'!$W59,1,0),0),0)</f>
        <v>0</v>
      </c>
      <c r="BS59" s="238">
        <f>IF(BS$23-'様式第４（療養者名簿）  (15日以内)'!$O59+1&lt;=15,IF(BS$23&gt;='様式第４（療養者名簿）  (15日以内)'!$O59,IF(BS$23&lt;='様式第４（療養者名簿）  (15日以内)'!$W59,1,0),0),0)</f>
        <v>0</v>
      </c>
    </row>
    <row r="60" spans="1:71" ht="41.95" customHeight="1">
      <c r="A60" s="240">
        <f>'様式第４（療養者名簿）  (15日以内)'!C60</f>
        <v>0</v>
      </c>
      <c r="B60" s="238">
        <f>IF(B$23-'様式第４（療養者名簿）  (15日以内)'!$O60+1&lt;=15,IF(B$23&gt;='様式第４（療養者名簿）  (15日以内)'!$O60,IF(B$23&lt;='様式第４（療養者名簿）  (15日以内)'!$W60,1,0),0),0)</f>
        <v>0</v>
      </c>
      <c r="C60" s="238">
        <f>IF(C$23-'様式第４（療養者名簿）  (15日以内)'!$O60+1&lt;=15,IF(C$23&gt;='様式第４（療養者名簿）  (15日以内)'!$O60,IF(C$23&lt;='様式第４（療養者名簿）  (15日以内)'!$W60,1,0),0),0)</f>
        <v>0</v>
      </c>
      <c r="D60" s="238">
        <f>IF(D$23-'様式第４（療養者名簿）  (15日以内)'!$O60+1&lt;=15,IF(D$23&gt;='様式第４（療養者名簿）  (15日以内)'!$O60,IF(D$23&lt;='様式第４（療養者名簿）  (15日以内)'!$W60,1,0),0),0)</f>
        <v>0</v>
      </c>
      <c r="E60" s="238">
        <f>IF(E$23-'様式第４（療養者名簿）  (15日以内)'!$O60+1&lt;=15,IF(E$23&gt;='様式第４（療養者名簿）  (15日以内)'!$O60,IF(E$23&lt;='様式第４（療養者名簿）  (15日以内)'!$W60,1,0),0),0)</f>
        <v>0</v>
      </c>
      <c r="F60" s="238">
        <f>IF(F$23-'様式第４（療養者名簿）  (15日以内)'!$O60+1&lt;=15,IF(F$23&gt;='様式第４（療養者名簿）  (15日以内)'!$O60,IF(F$23&lt;='様式第４（療養者名簿）  (15日以内)'!$W60,1,0),0),0)</f>
        <v>0</v>
      </c>
      <c r="G60" s="238">
        <f>IF(G$23-'様式第４（療養者名簿）  (15日以内)'!$O60+1&lt;=15,IF(G$23&gt;='様式第４（療養者名簿）  (15日以内)'!$O60,IF(G$23&lt;='様式第４（療養者名簿）  (15日以内)'!$W60,1,0),0),0)</f>
        <v>0</v>
      </c>
      <c r="H60" s="238">
        <f>IF(H$23-'様式第４（療養者名簿）  (15日以内)'!$O60+1&lt;=15,IF(H$23&gt;='様式第４（療養者名簿）  (15日以内)'!$O60,IF(H$23&lt;='様式第４（療養者名簿）  (15日以内)'!$W60,1,0),0),0)</f>
        <v>0</v>
      </c>
      <c r="I60" s="238">
        <f>IF(I$23-'様式第４（療養者名簿）  (15日以内)'!$O60+1&lt;=15,IF(I$23&gt;='様式第４（療養者名簿）  (15日以内)'!$O60,IF(I$23&lt;='様式第４（療養者名簿）  (15日以内)'!$W60,1,0),0),0)</f>
        <v>0</v>
      </c>
      <c r="J60" s="238">
        <f>IF(J$23-'様式第４（療養者名簿）  (15日以内)'!$O60+1&lt;=15,IF(J$23&gt;='様式第４（療養者名簿）  (15日以内)'!$O60,IF(J$23&lt;='様式第４（療養者名簿）  (15日以内)'!$W60,1,0),0),0)</f>
        <v>0</v>
      </c>
      <c r="K60" s="238">
        <f>IF(K$23-'様式第４（療養者名簿）  (15日以内)'!$O60+1&lt;=15,IF(K$23&gt;='様式第４（療養者名簿）  (15日以内)'!$O60,IF(K$23&lt;='様式第４（療養者名簿）  (15日以内)'!$W60,1,0),0),0)</f>
        <v>0</v>
      </c>
      <c r="L60" s="238">
        <f>IF(L$23-'様式第４（療養者名簿）  (15日以内)'!$O60+1&lt;=15,IF(L$23&gt;='様式第４（療養者名簿）  (15日以内)'!$O60,IF(L$23&lt;='様式第４（療養者名簿）  (15日以内)'!$W60,1,0),0),0)</f>
        <v>0</v>
      </c>
      <c r="M60" s="238">
        <f>IF(M$23-'様式第４（療養者名簿）  (15日以内)'!$O60+1&lt;=15,IF(M$23&gt;='様式第４（療養者名簿）  (15日以内)'!$O60,IF(M$23&lt;='様式第４（療養者名簿）  (15日以内)'!$W60,1,0),0),0)</f>
        <v>0</v>
      </c>
      <c r="N60" s="238">
        <f>IF(N$23-'様式第４（療養者名簿）  (15日以内)'!$O60+1&lt;=15,IF(N$23&gt;='様式第４（療養者名簿）  (15日以内)'!$O60,IF(N$23&lt;='様式第４（療養者名簿）  (15日以内)'!$W60,1,0),0),0)</f>
        <v>0</v>
      </c>
      <c r="O60" s="238">
        <f>IF(O$23-'様式第４（療養者名簿）  (15日以内)'!$O60+1&lt;=15,IF(O$23&gt;='様式第４（療養者名簿）  (15日以内)'!$O60,IF(O$23&lt;='様式第４（療養者名簿）  (15日以内)'!$W60,1,0),0),0)</f>
        <v>0</v>
      </c>
      <c r="P60" s="238">
        <f>IF(P$23-'様式第４（療養者名簿）  (15日以内)'!$O60+1&lt;=15,IF(P$23&gt;='様式第４（療養者名簿）  (15日以内)'!$O60,IF(P$23&lt;='様式第４（療養者名簿）  (15日以内)'!$W60,1,0),0),0)</f>
        <v>0</v>
      </c>
      <c r="Q60" s="238">
        <f>IF(Q$23-'様式第４（療養者名簿）  (15日以内)'!$O60+1&lt;=15,IF(Q$23&gt;='様式第４（療養者名簿）  (15日以内)'!$O60,IF(Q$23&lt;='様式第４（療養者名簿）  (15日以内)'!$W60,1,0),0),0)</f>
        <v>0</v>
      </c>
      <c r="R60" s="238">
        <f>IF(R$23-'様式第４（療養者名簿）  (15日以内)'!$O60+1&lt;=15,IF(R$23&gt;='様式第４（療養者名簿）  (15日以内)'!$O60,IF(R$23&lt;='様式第４（療養者名簿）  (15日以内)'!$W60,1,0),0),0)</f>
        <v>0</v>
      </c>
      <c r="S60" s="238">
        <f>IF(S$23-'様式第４（療養者名簿）  (15日以内)'!$O60+1&lt;=15,IF(S$23&gt;='様式第４（療養者名簿）  (15日以内)'!$O60,IF(S$23&lt;='様式第４（療養者名簿）  (15日以内)'!$W60,1,0),0),0)</f>
        <v>0</v>
      </c>
      <c r="T60" s="238">
        <f>IF(T$23-'様式第４（療養者名簿）  (15日以内)'!$O60+1&lt;=15,IF(T$23&gt;='様式第４（療養者名簿）  (15日以内)'!$O60,IF(T$23&lt;='様式第４（療養者名簿）  (15日以内)'!$W60,1,0),0),0)</f>
        <v>0</v>
      </c>
      <c r="U60" s="238">
        <f>IF(U$23-'様式第４（療養者名簿）  (15日以内)'!$O60+1&lt;=15,IF(U$23&gt;='様式第４（療養者名簿）  (15日以内)'!$O60,IF(U$23&lt;='様式第４（療養者名簿）  (15日以内)'!$W60,1,0),0),0)</f>
        <v>0</v>
      </c>
      <c r="V60" s="238">
        <f>IF(V$23-'様式第４（療養者名簿）  (15日以内)'!$O60+1&lt;=15,IF(V$23&gt;='様式第４（療養者名簿）  (15日以内)'!$O60,IF(V$23&lt;='様式第４（療養者名簿）  (15日以内)'!$W60,1,0),0),0)</f>
        <v>0</v>
      </c>
      <c r="W60" s="238">
        <f>IF(W$23-'様式第４（療養者名簿）  (15日以内)'!$O60+1&lt;=15,IF(W$23&gt;='様式第４（療養者名簿）  (15日以内)'!$O60,IF(W$23&lt;='様式第４（療養者名簿）  (15日以内)'!$W60,1,0),0),0)</f>
        <v>0</v>
      </c>
      <c r="X60" s="238">
        <f>IF(X$23-'様式第４（療養者名簿）  (15日以内)'!$O60+1&lt;=15,IF(X$23&gt;='様式第４（療養者名簿）  (15日以内)'!$O60,IF(X$23&lt;='様式第４（療養者名簿）  (15日以内)'!$W60,1,0),0),0)</f>
        <v>0</v>
      </c>
      <c r="Y60" s="238">
        <f>IF(Y$23-'様式第４（療養者名簿）  (15日以内)'!$O60+1&lt;=15,IF(Y$23&gt;='様式第４（療養者名簿）  (15日以内)'!$O60,IF(Y$23&lt;='様式第４（療養者名簿）  (15日以内)'!$W60,1,0),0),0)</f>
        <v>0</v>
      </c>
      <c r="Z60" s="238">
        <f>IF(Z$23-'様式第４（療養者名簿）  (15日以内)'!$O60+1&lt;=15,IF(Z$23&gt;='様式第４（療養者名簿）  (15日以内)'!$O60,IF(Z$23&lt;='様式第４（療養者名簿）  (15日以内)'!$W60,1,0),0),0)</f>
        <v>0</v>
      </c>
      <c r="AA60" s="238">
        <f>IF(AA$23-'様式第４（療養者名簿）  (15日以内)'!$O60+1&lt;=15,IF(AA$23&gt;='様式第４（療養者名簿）  (15日以内)'!$O60,IF(AA$23&lt;='様式第４（療養者名簿）  (15日以内)'!$W60,1,0),0),0)</f>
        <v>0</v>
      </c>
      <c r="AB60" s="238">
        <f>IF(AB$23-'様式第４（療養者名簿）  (15日以内)'!$O60+1&lt;=15,IF(AB$23&gt;='様式第４（療養者名簿）  (15日以内)'!$O60,IF(AB$23&lt;='様式第４（療養者名簿）  (15日以内)'!$W60,1,0),0),0)</f>
        <v>0</v>
      </c>
      <c r="AC60" s="238">
        <f>IF(AC$23-'様式第４（療養者名簿）  (15日以内)'!$O60+1&lt;=15,IF(AC$23&gt;='様式第４（療養者名簿）  (15日以内)'!$O60,IF(AC$23&lt;='様式第４（療養者名簿）  (15日以内)'!$W60,1,0),0),0)</f>
        <v>0</v>
      </c>
      <c r="AD60" s="238">
        <f>IF(AD$23-'様式第４（療養者名簿）  (15日以内)'!$O60+1&lt;=15,IF(AD$23&gt;='様式第４（療養者名簿）  (15日以内)'!$O60,IF(AD$23&lt;='様式第４（療養者名簿）  (15日以内)'!$W60,1,0),0),0)</f>
        <v>0</v>
      </c>
      <c r="AE60" s="238">
        <f>IF(AE$23-'様式第４（療養者名簿）  (15日以内)'!$O60+1&lt;=15,IF(AE$23&gt;='様式第４（療養者名簿）  (15日以内)'!$O60,IF(AE$23&lt;='様式第４（療養者名簿）  (15日以内)'!$W60,1,0),0),0)</f>
        <v>0</v>
      </c>
      <c r="AF60" s="238">
        <f>IF(AF$23-'様式第４（療養者名簿）  (15日以内)'!$O60+1&lt;=15,IF(AF$23&gt;='様式第４（療養者名簿）  (15日以内)'!$O60,IF(AF$23&lt;='様式第４（療養者名簿）  (15日以内)'!$W60,1,0),0),0)</f>
        <v>0</v>
      </c>
      <c r="AG60" s="238">
        <f>IF(AG$23-'様式第４（療養者名簿）  (15日以内)'!$O60+1&lt;=15,IF(AG$23&gt;='様式第４（療養者名簿）  (15日以内)'!$O60,IF(AG$23&lt;='様式第４（療養者名簿）  (15日以内)'!$W60,1,0),0),0)</f>
        <v>0</v>
      </c>
      <c r="AH60" s="238">
        <f>IF(AH$23-'様式第４（療養者名簿）  (15日以内)'!$O60+1&lt;=15,IF(AH$23&gt;='様式第４（療養者名簿）  (15日以内)'!$O60,IF(AH$23&lt;='様式第４（療養者名簿）  (15日以内)'!$W60,1,0),0),0)</f>
        <v>0</v>
      </c>
      <c r="AI60" s="238">
        <f>IF(AI$23-'様式第４（療養者名簿）  (15日以内)'!$O60+1&lt;=15,IF(AI$23&gt;='様式第４（療養者名簿）  (15日以内)'!$O60,IF(AI$23&lt;='様式第４（療養者名簿）  (15日以内)'!$W60,1,0),0),0)</f>
        <v>0</v>
      </c>
      <c r="AJ60" s="238">
        <f>IF(AJ$23-'様式第４（療養者名簿）  (15日以内)'!$O60+1&lt;=15,IF(AJ$23&gt;='様式第４（療養者名簿）  (15日以内)'!$O60,IF(AJ$23&lt;='様式第４（療養者名簿）  (15日以内)'!$W60,1,0),0),0)</f>
        <v>0</v>
      </c>
      <c r="AK60" s="238">
        <f>IF(AK$23-'様式第４（療養者名簿）  (15日以内)'!$O60+1&lt;=15,IF(AK$23&gt;='様式第４（療養者名簿）  (15日以内)'!$O60,IF(AK$23&lt;='様式第４（療養者名簿）  (15日以内)'!$W60,1,0),0),0)</f>
        <v>0</v>
      </c>
      <c r="AL60" s="238">
        <f>IF(AL$23-'様式第４（療養者名簿）  (15日以内)'!$O60+1&lt;=15,IF(AL$23&gt;='様式第４（療養者名簿）  (15日以内)'!$O60,IF(AL$23&lt;='様式第４（療養者名簿）  (15日以内)'!$W60,1,0),0),0)</f>
        <v>0</v>
      </c>
      <c r="AM60" s="238">
        <f>IF(AM$23-'様式第４（療養者名簿）  (15日以内)'!$O60+1&lt;=15,IF(AM$23&gt;='様式第４（療養者名簿）  (15日以内)'!$O60,IF(AM$23&lt;='様式第４（療養者名簿）  (15日以内)'!$W60,1,0),0),0)</f>
        <v>0</v>
      </c>
      <c r="AN60" s="238">
        <f>IF(AN$23-'様式第４（療養者名簿）  (15日以内)'!$O60+1&lt;=15,IF(AN$23&gt;='様式第４（療養者名簿）  (15日以内)'!$O60,IF(AN$23&lt;='様式第４（療養者名簿）  (15日以内)'!$W60,1,0),0),0)</f>
        <v>0</v>
      </c>
      <c r="AO60" s="238">
        <f>IF(AO$23-'様式第４（療養者名簿）  (15日以内)'!$O60+1&lt;=15,IF(AO$23&gt;='様式第４（療養者名簿）  (15日以内)'!$O60,IF(AO$23&lt;='様式第４（療養者名簿）  (15日以内)'!$W60,1,0),0),0)</f>
        <v>0</v>
      </c>
      <c r="AP60" s="238">
        <f>IF(AP$23-'様式第４（療養者名簿）  (15日以内)'!$O60+1&lt;=15,IF(AP$23&gt;='様式第４（療養者名簿）  (15日以内)'!$O60,IF(AP$23&lt;='様式第４（療養者名簿）  (15日以内)'!$W60,1,0),0),0)</f>
        <v>0</v>
      </c>
      <c r="AQ60" s="238">
        <f>IF(AQ$23-'様式第４（療養者名簿）  (15日以内)'!$O60+1&lt;=15,IF(AQ$23&gt;='様式第４（療養者名簿）  (15日以内)'!$O60,IF(AQ$23&lt;='様式第４（療養者名簿）  (15日以内)'!$W60,1,0),0),0)</f>
        <v>0</v>
      </c>
      <c r="AR60" s="238">
        <f>IF(AR$23-'様式第４（療養者名簿）  (15日以内)'!$O60+1&lt;=15,IF(AR$23&gt;='様式第４（療養者名簿）  (15日以内)'!$O60,IF(AR$23&lt;='様式第４（療養者名簿）  (15日以内)'!$W60,1,0),0),0)</f>
        <v>0</v>
      </c>
      <c r="AS60" s="238">
        <f>IF(AS$23-'様式第４（療養者名簿）  (15日以内)'!$O60+1&lt;=15,IF(AS$23&gt;='様式第４（療養者名簿）  (15日以内)'!$O60,IF(AS$23&lt;='様式第４（療養者名簿）  (15日以内)'!$W60,1,0),0),0)</f>
        <v>0</v>
      </c>
      <c r="AT60" s="238">
        <f>IF(AT$23-'様式第４（療養者名簿）  (15日以内)'!$O60+1&lt;=15,IF(AT$23&gt;='様式第４（療養者名簿）  (15日以内)'!$O60,IF(AT$23&lt;='様式第４（療養者名簿）  (15日以内)'!$W60,1,0),0),0)</f>
        <v>0</v>
      </c>
      <c r="AU60" s="238">
        <f>IF(AU$23-'様式第４（療養者名簿）  (15日以内)'!$O60+1&lt;=15,IF(AU$23&gt;='様式第４（療養者名簿）  (15日以内)'!$O60,IF(AU$23&lt;='様式第４（療養者名簿）  (15日以内)'!$W60,1,0),0),0)</f>
        <v>0</v>
      </c>
      <c r="AV60" s="238">
        <f>IF(AV$23-'様式第４（療養者名簿）  (15日以内)'!$O60+1&lt;=15,IF(AV$23&gt;='様式第４（療養者名簿）  (15日以内)'!$O60,IF(AV$23&lt;='様式第４（療養者名簿）  (15日以内)'!$W60,1,0),0),0)</f>
        <v>0</v>
      </c>
      <c r="AW60" s="238">
        <f>IF(AW$23-'様式第４（療養者名簿）  (15日以内)'!$O60+1&lt;=15,IF(AW$23&gt;='様式第４（療養者名簿）  (15日以内)'!$O60,IF(AW$23&lt;='様式第４（療養者名簿）  (15日以内)'!$W60,1,0),0),0)</f>
        <v>0</v>
      </c>
      <c r="AX60" s="238">
        <f>IF(AX$23-'様式第４（療養者名簿）  (15日以内)'!$O60+1&lt;=15,IF(AX$23&gt;='様式第４（療養者名簿）  (15日以内)'!$O60,IF(AX$23&lt;='様式第４（療養者名簿）  (15日以内)'!$W60,1,0),0),0)</f>
        <v>0</v>
      </c>
      <c r="AY60" s="238">
        <f>IF(AY$23-'様式第４（療養者名簿）  (15日以内)'!$O60+1&lt;=15,IF(AY$23&gt;='様式第４（療養者名簿）  (15日以内)'!$O60,IF(AY$23&lt;='様式第４（療養者名簿）  (15日以内)'!$W60,1,0),0),0)</f>
        <v>0</v>
      </c>
      <c r="AZ60" s="238">
        <f>IF(AZ$23-'様式第４（療養者名簿）  (15日以内)'!$O60+1&lt;=15,IF(AZ$23&gt;='様式第４（療養者名簿）  (15日以内)'!$O60,IF(AZ$23&lt;='様式第４（療養者名簿）  (15日以内)'!$W60,1,0),0),0)</f>
        <v>0</v>
      </c>
      <c r="BA60" s="238">
        <f>IF(BA$23-'様式第４（療養者名簿）  (15日以内)'!$O60+1&lt;=15,IF(BA$23&gt;='様式第４（療養者名簿）  (15日以内)'!$O60,IF(BA$23&lt;='様式第４（療養者名簿）  (15日以内)'!$W60,1,0),0),0)</f>
        <v>0</v>
      </c>
      <c r="BB60" s="238">
        <f>IF(BB$23-'様式第４（療養者名簿）  (15日以内)'!$O60+1&lt;=15,IF(BB$23&gt;='様式第４（療養者名簿）  (15日以内)'!$O60,IF(BB$23&lt;='様式第４（療養者名簿）  (15日以内)'!$W60,1,0),0),0)</f>
        <v>0</v>
      </c>
      <c r="BC60" s="238">
        <f>IF(BC$23-'様式第４（療養者名簿）  (15日以内)'!$O60+1&lt;=15,IF(BC$23&gt;='様式第４（療養者名簿）  (15日以内)'!$O60,IF(BC$23&lt;='様式第４（療養者名簿）  (15日以内)'!$W60,1,0),0),0)</f>
        <v>0</v>
      </c>
      <c r="BD60" s="238">
        <f>IF(BD$23-'様式第４（療養者名簿）  (15日以内)'!$O60+1&lt;=15,IF(BD$23&gt;='様式第４（療養者名簿）  (15日以内)'!$O60,IF(BD$23&lt;='様式第４（療養者名簿）  (15日以内)'!$W60,1,0),0),0)</f>
        <v>0</v>
      </c>
      <c r="BE60" s="238">
        <f>IF(BE$23-'様式第４（療養者名簿）  (15日以内)'!$O60+1&lt;=15,IF(BE$23&gt;='様式第４（療養者名簿）  (15日以内)'!$O60,IF(BE$23&lt;='様式第４（療養者名簿）  (15日以内)'!$W60,1,0),0),0)</f>
        <v>0</v>
      </c>
      <c r="BF60" s="238">
        <f>IF(BF$23-'様式第４（療養者名簿）  (15日以内)'!$O60+1&lt;=15,IF(BF$23&gt;='様式第４（療養者名簿）  (15日以内)'!$O60,IF(BF$23&lt;='様式第４（療養者名簿）  (15日以内)'!$W60,1,0),0),0)</f>
        <v>0</v>
      </c>
      <c r="BG60" s="238">
        <f>IF(BG$23-'様式第４（療養者名簿）  (15日以内)'!$O60+1&lt;=15,IF(BG$23&gt;='様式第４（療養者名簿）  (15日以内)'!$O60,IF(BG$23&lt;='様式第４（療養者名簿）  (15日以内)'!$W60,1,0),0),0)</f>
        <v>0</v>
      </c>
      <c r="BH60" s="238">
        <f>IF(BH$23-'様式第４（療養者名簿）  (15日以内)'!$O60+1&lt;=15,IF(BH$23&gt;='様式第４（療養者名簿）  (15日以内)'!$O60,IF(BH$23&lt;='様式第４（療養者名簿）  (15日以内)'!$W60,1,0),0),0)</f>
        <v>0</v>
      </c>
      <c r="BI60" s="238">
        <f>IF(BI$23-'様式第４（療養者名簿）  (15日以内)'!$O60+1&lt;=15,IF(BI$23&gt;='様式第４（療養者名簿）  (15日以内)'!$O60,IF(BI$23&lt;='様式第４（療養者名簿）  (15日以内)'!$W60,1,0),0),0)</f>
        <v>0</v>
      </c>
      <c r="BJ60" s="238">
        <f>IF(BJ$23-'様式第４（療養者名簿）  (15日以内)'!$O60+1&lt;=15,IF(BJ$23&gt;='様式第４（療養者名簿）  (15日以内)'!$O60,IF(BJ$23&lt;='様式第４（療養者名簿）  (15日以内)'!$W60,1,0),0),0)</f>
        <v>0</v>
      </c>
      <c r="BK60" s="238">
        <f>IF(BK$23-'様式第４（療養者名簿）  (15日以内)'!$O60+1&lt;=15,IF(BK$23&gt;='様式第４（療養者名簿）  (15日以内)'!$O60,IF(BK$23&lt;='様式第４（療養者名簿）  (15日以内)'!$W60,1,0),0),0)</f>
        <v>0</v>
      </c>
      <c r="BL60" s="238">
        <f>IF(BL$23-'様式第４（療養者名簿）  (15日以内)'!$O60+1&lt;=15,IF(BL$23&gt;='様式第４（療養者名簿）  (15日以内)'!$O60,IF(BL$23&lt;='様式第４（療養者名簿）  (15日以内)'!$W60,1,0),0),0)</f>
        <v>0</v>
      </c>
      <c r="BM60" s="238">
        <f>IF(BM$23-'様式第４（療養者名簿）  (15日以内)'!$O60+1&lt;=15,IF(BM$23&gt;='様式第４（療養者名簿）  (15日以内)'!$O60,IF(BM$23&lt;='様式第４（療養者名簿）  (15日以内)'!$W60,1,0),0),0)</f>
        <v>0</v>
      </c>
      <c r="BN60" s="238">
        <f>IF(BN$23-'様式第４（療養者名簿）  (15日以内)'!$O60+1&lt;=15,IF(BN$23&gt;='様式第４（療養者名簿）  (15日以内)'!$O60,IF(BN$23&lt;='様式第４（療養者名簿）  (15日以内)'!$W60,1,0),0),0)</f>
        <v>0</v>
      </c>
      <c r="BO60" s="238">
        <f>IF(BO$23-'様式第４（療養者名簿）  (15日以内)'!$O60+1&lt;=15,IF(BO$23&gt;='様式第４（療養者名簿）  (15日以内)'!$O60,IF(BO$23&lt;='様式第４（療養者名簿）  (15日以内)'!$W60,1,0),0),0)</f>
        <v>0</v>
      </c>
      <c r="BP60" s="238">
        <f>IF(BP$23-'様式第４（療養者名簿）  (15日以内)'!$O60+1&lt;=15,IF(BP$23&gt;='様式第４（療養者名簿）  (15日以内)'!$O60,IF(BP$23&lt;='様式第４（療養者名簿）  (15日以内)'!$W60,1,0),0),0)</f>
        <v>0</v>
      </c>
      <c r="BQ60" s="238">
        <f>IF(BQ$23-'様式第４（療養者名簿）  (15日以内)'!$O60+1&lt;=15,IF(BQ$23&gt;='様式第４（療養者名簿）  (15日以内)'!$O60,IF(BQ$23&lt;='様式第４（療養者名簿）  (15日以内)'!$W60,1,0),0),0)</f>
        <v>0</v>
      </c>
      <c r="BR60" s="238">
        <f>IF(BR$23-'様式第４（療養者名簿）  (15日以内)'!$O60+1&lt;=15,IF(BR$23&gt;='様式第４（療養者名簿）  (15日以内)'!$O60,IF(BR$23&lt;='様式第４（療養者名簿）  (15日以内)'!$W60,1,0),0),0)</f>
        <v>0</v>
      </c>
      <c r="BS60" s="238">
        <f>IF(BS$23-'様式第４（療養者名簿）  (15日以内)'!$O60+1&lt;=15,IF(BS$23&gt;='様式第４（療養者名簿）  (15日以内)'!$O60,IF(BS$23&lt;='様式第４（療養者名簿）  (15日以内)'!$W60,1,0),0),0)</f>
        <v>0</v>
      </c>
    </row>
    <row r="61" spans="1:71" ht="41.95" customHeight="1">
      <c r="A61" s="240">
        <f>'様式第４（療養者名簿）  (15日以内)'!C61</f>
        <v>0</v>
      </c>
      <c r="B61" s="238">
        <f>IF(B$23-'様式第４（療養者名簿）  (15日以内)'!$O61+1&lt;=15,IF(B$23&gt;='様式第４（療養者名簿）  (15日以内)'!$O61,IF(B$23&lt;='様式第４（療養者名簿）  (15日以内)'!$W61,1,0),0),0)</f>
        <v>0</v>
      </c>
      <c r="C61" s="238">
        <f>IF(C$23-'様式第４（療養者名簿）  (15日以内)'!$O61+1&lt;=15,IF(C$23&gt;='様式第４（療養者名簿）  (15日以内)'!$O61,IF(C$23&lt;='様式第４（療養者名簿）  (15日以内)'!$W61,1,0),0),0)</f>
        <v>0</v>
      </c>
      <c r="D61" s="238">
        <f>IF(D$23-'様式第４（療養者名簿）  (15日以内)'!$O61+1&lt;=15,IF(D$23&gt;='様式第４（療養者名簿）  (15日以内)'!$O61,IF(D$23&lt;='様式第４（療養者名簿）  (15日以内)'!$W61,1,0),0),0)</f>
        <v>0</v>
      </c>
      <c r="E61" s="238">
        <f>IF(E$23-'様式第４（療養者名簿）  (15日以内)'!$O61+1&lt;=15,IF(E$23&gt;='様式第４（療養者名簿）  (15日以内)'!$O61,IF(E$23&lt;='様式第４（療養者名簿）  (15日以内)'!$W61,1,0),0),0)</f>
        <v>0</v>
      </c>
      <c r="F61" s="238">
        <f>IF(F$23-'様式第４（療養者名簿）  (15日以内)'!$O61+1&lt;=15,IF(F$23&gt;='様式第４（療養者名簿）  (15日以内)'!$O61,IF(F$23&lt;='様式第４（療養者名簿）  (15日以内)'!$W61,1,0),0),0)</f>
        <v>0</v>
      </c>
      <c r="G61" s="238">
        <f>IF(G$23-'様式第４（療養者名簿）  (15日以内)'!$O61+1&lt;=15,IF(G$23&gt;='様式第４（療養者名簿）  (15日以内)'!$O61,IF(G$23&lt;='様式第４（療養者名簿）  (15日以内)'!$W61,1,0),0),0)</f>
        <v>0</v>
      </c>
      <c r="H61" s="238">
        <f>IF(H$23-'様式第４（療養者名簿）  (15日以内)'!$O61+1&lt;=15,IF(H$23&gt;='様式第４（療養者名簿）  (15日以内)'!$O61,IF(H$23&lt;='様式第４（療養者名簿）  (15日以内)'!$W61,1,0),0),0)</f>
        <v>0</v>
      </c>
      <c r="I61" s="238">
        <f>IF(I$23-'様式第４（療養者名簿）  (15日以内)'!$O61+1&lt;=15,IF(I$23&gt;='様式第４（療養者名簿）  (15日以内)'!$O61,IF(I$23&lt;='様式第４（療養者名簿）  (15日以内)'!$W61,1,0),0),0)</f>
        <v>0</v>
      </c>
      <c r="J61" s="238">
        <f>IF(J$23-'様式第４（療養者名簿）  (15日以内)'!$O61+1&lt;=15,IF(J$23&gt;='様式第４（療養者名簿）  (15日以内)'!$O61,IF(J$23&lt;='様式第４（療養者名簿）  (15日以内)'!$W61,1,0),0),0)</f>
        <v>0</v>
      </c>
      <c r="K61" s="238">
        <f>IF(K$23-'様式第４（療養者名簿）  (15日以内)'!$O61+1&lt;=15,IF(K$23&gt;='様式第４（療養者名簿）  (15日以内)'!$O61,IF(K$23&lt;='様式第４（療養者名簿）  (15日以内)'!$W61,1,0),0),0)</f>
        <v>0</v>
      </c>
      <c r="L61" s="238">
        <f>IF(L$23-'様式第４（療養者名簿）  (15日以内)'!$O61+1&lt;=15,IF(L$23&gt;='様式第４（療養者名簿）  (15日以内)'!$O61,IF(L$23&lt;='様式第４（療養者名簿）  (15日以内)'!$W61,1,0),0),0)</f>
        <v>0</v>
      </c>
      <c r="M61" s="238">
        <f>IF(M$23-'様式第４（療養者名簿）  (15日以内)'!$O61+1&lt;=15,IF(M$23&gt;='様式第４（療養者名簿）  (15日以内)'!$O61,IF(M$23&lt;='様式第４（療養者名簿）  (15日以内)'!$W61,1,0),0),0)</f>
        <v>0</v>
      </c>
      <c r="N61" s="238">
        <f>IF(N$23-'様式第４（療養者名簿）  (15日以内)'!$O61+1&lt;=15,IF(N$23&gt;='様式第４（療養者名簿）  (15日以内)'!$O61,IF(N$23&lt;='様式第４（療養者名簿）  (15日以内)'!$W61,1,0),0),0)</f>
        <v>0</v>
      </c>
      <c r="O61" s="238">
        <f>IF(O$23-'様式第４（療養者名簿）  (15日以内)'!$O61+1&lt;=15,IF(O$23&gt;='様式第４（療養者名簿）  (15日以内)'!$O61,IF(O$23&lt;='様式第４（療養者名簿）  (15日以内)'!$W61,1,0),0),0)</f>
        <v>0</v>
      </c>
      <c r="P61" s="238">
        <f>IF(P$23-'様式第４（療養者名簿）  (15日以内)'!$O61+1&lt;=15,IF(P$23&gt;='様式第４（療養者名簿）  (15日以内)'!$O61,IF(P$23&lt;='様式第４（療養者名簿）  (15日以内)'!$W61,1,0),0),0)</f>
        <v>0</v>
      </c>
      <c r="Q61" s="238">
        <f>IF(Q$23-'様式第４（療養者名簿）  (15日以内)'!$O61+1&lt;=15,IF(Q$23&gt;='様式第４（療養者名簿）  (15日以内)'!$O61,IF(Q$23&lt;='様式第４（療養者名簿）  (15日以内)'!$W61,1,0),0),0)</f>
        <v>0</v>
      </c>
      <c r="R61" s="238">
        <f>IF(R$23-'様式第４（療養者名簿）  (15日以内)'!$O61+1&lt;=15,IF(R$23&gt;='様式第４（療養者名簿）  (15日以内)'!$O61,IF(R$23&lt;='様式第４（療養者名簿）  (15日以内)'!$W61,1,0),0),0)</f>
        <v>0</v>
      </c>
      <c r="S61" s="238">
        <f>IF(S$23-'様式第４（療養者名簿）  (15日以内)'!$O61+1&lt;=15,IF(S$23&gt;='様式第４（療養者名簿）  (15日以内)'!$O61,IF(S$23&lt;='様式第４（療養者名簿）  (15日以内)'!$W61,1,0),0),0)</f>
        <v>0</v>
      </c>
      <c r="T61" s="238">
        <f>IF(T$23-'様式第４（療養者名簿）  (15日以内)'!$O61+1&lt;=15,IF(T$23&gt;='様式第４（療養者名簿）  (15日以内)'!$O61,IF(T$23&lt;='様式第４（療養者名簿）  (15日以内)'!$W61,1,0),0),0)</f>
        <v>0</v>
      </c>
      <c r="U61" s="238">
        <f>IF(U$23-'様式第４（療養者名簿）  (15日以内)'!$O61+1&lt;=15,IF(U$23&gt;='様式第４（療養者名簿）  (15日以内)'!$O61,IF(U$23&lt;='様式第４（療養者名簿）  (15日以内)'!$W61,1,0),0),0)</f>
        <v>0</v>
      </c>
      <c r="V61" s="238">
        <f>IF(V$23-'様式第４（療養者名簿）  (15日以内)'!$O61+1&lt;=15,IF(V$23&gt;='様式第４（療養者名簿）  (15日以内)'!$O61,IF(V$23&lt;='様式第４（療養者名簿）  (15日以内)'!$W61,1,0),0),0)</f>
        <v>0</v>
      </c>
      <c r="W61" s="238">
        <f>IF(W$23-'様式第４（療養者名簿）  (15日以内)'!$O61+1&lt;=15,IF(W$23&gt;='様式第４（療養者名簿）  (15日以内)'!$O61,IF(W$23&lt;='様式第４（療養者名簿）  (15日以内)'!$W61,1,0),0),0)</f>
        <v>0</v>
      </c>
      <c r="X61" s="238">
        <f>IF(X$23-'様式第４（療養者名簿）  (15日以内)'!$O61+1&lt;=15,IF(X$23&gt;='様式第４（療養者名簿）  (15日以内)'!$O61,IF(X$23&lt;='様式第４（療養者名簿）  (15日以内)'!$W61,1,0),0),0)</f>
        <v>0</v>
      </c>
      <c r="Y61" s="238">
        <f>IF(Y$23-'様式第４（療養者名簿）  (15日以内)'!$O61+1&lt;=15,IF(Y$23&gt;='様式第４（療養者名簿）  (15日以内)'!$O61,IF(Y$23&lt;='様式第４（療養者名簿）  (15日以内)'!$W61,1,0),0),0)</f>
        <v>0</v>
      </c>
      <c r="Z61" s="238">
        <f>IF(Z$23-'様式第４（療養者名簿）  (15日以内)'!$O61+1&lt;=15,IF(Z$23&gt;='様式第４（療養者名簿）  (15日以内)'!$O61,IF(Z$23&lt;='様式第４（療養者名簿）  (15日以内)'!$W61,1,0),0),0)</f>
        <v>0</v>
      </c>
      <c r="AA61" s="238">
        <f>IF(AA$23-'様式第４（療養者名簿）  (15日以内)'!$O61+1&lt;=15,IF(AA$23&gt;='様式第４（療養者名簿）  (15日以内)'!$O61,IF(AA$23&lt;='様式第４（療養者名簿）  (15日以内)'!$W61,1,0),0),0)</f>
        <v>0</v>
      </c>
      <c r="AB61" s="238">
        <f>IF(AB$23-'様式第４（療養者名簿）  (15日以内)'!$O61+1&lt;=15,IF(AB$23&gt;='様式第４（療養者名簿）  (15日以内)'!$O61,IF(AB$23&lt;='様式第４（療養者名簿）  (15日以内)'!$W61,1,0),0),0)</f>
        <v>0</v>
      </c>
      <c r="AC61" s="238">
        <f>IF(AC$23-'様式第４（療養者名簿）  (15日以内)'!$O61+1&lt;=15,IF(AC$23&gt;='様式第４（療養者名簿）  (15日以内)'!$O61,IF(AC$23&lt;='様式第４（療養者名簿）  (15日以内)'!$W61,1,0),0),0)</f>
        <v>0</v>
      </c>
      <c r="AD61" s="238">
        <f>IF(AD$23-'様式第４（療養者名簿）  (15日以内)'!$O61+1&lt;=15,IF(AD$23&gt;='様式第４（療養者名簿）  (15日以内)'!$O61,IF(AD$23&lt;='様式第４（療養者名簿）  (15日以内)'!$W61,1,0),0),0)</f>
        <v>0</v>
      </c>
      <c r="AE61" s="238">
        <f>IF(AE$23-'様式第４（療養者名簿）  (15日以内)'!$O61+1&lt;=15,IF(AE$23&gt;='様式第４（療養者名簿）  (15日以内)'!$O61,IF(AE$23&lt;='様式第４（療養者名簿）  (15日以内)'!$W61,1,0),0),0)</f>
        <v>0</v>
      </c>
      <c r="AF61" s="238">
        <f>IF(AF$23-'様式第４（療養者名簿）  (15日以内)'!$O61+1&lt;=15,IF(AF$23&gt;='様式第４（療養者名簿）  (15日以内)'!$O61,IF(AF$23&lt;='様式第４（療養者名簿）  (15日以内)'!$W61,1,0),0),0)</f>
        <v>0</v>
      </c>
      <c r="AG61" s="238">
        <f>IF(AG$23-'様式第４（療養者名簿）  (15日以内)'!$O61+1&lt;=15,IF(AG$23&gt;='様式第４（療養者名簿）  (15日以内)'!$O61,IF(AG$23&lt;='様式第４（療養者名簿）  (15日以内)'!$W61,1,0),0),0)</f>
        <v>0</v>
      </c>
      <c r="AH61" s="238">
        <f>IF(AH$23-'様式第４（療養者名簿）  (15日以内)'!$O61+1&lt;=15,IF(AH$23&gt;='様式第４（療養者名簿）  (15日以内)'!$O61,IF(AH$23&lt;='様式第４（療養者名簿）  (15日以内)'!$W61,1,0),0),0)</f>
        <v>0</v>
      </c>
      <c r="AI61" s="238">
        <f>IF(AI$23-'様式第４（療養者名簿）  (15日以内)'!$O61+1&lt;=15,IF(AI$23&gt;='様式第４（療養者名簿）  (15日以内)'!$O61,IF(AI$23&lt;='様式第４（療養者名簿）  (15日以内)'!$W61,1,0),0),0)</f>
        <v>0</v>
      </c>
      <c r="AJ61" s="238">
        <f>IF(AJ$23-'様式第４（療養者名簿）  (15日以内)'!$O61+1&lt;=15,IF(AJ$23&gt;='様式第４（療養者名簿）  (15日以内)'!$O61,IF(AJ$23&lt;='様式第４（療養者名簿）  (15日以内)'!$W61,1,0),0),0)</f>
        <v>0</v>
      </c>
      <c r="AK61" s="238">
        <f>IF(AK$23-'様式第４（療養者名簿）  (15日以内)'!$O61+1&lt;=15,IF(AK$23&gt;='様式第４（療養者名簿）  (15日以内)'!$O61,IF(AK$23&lt;='様式第４（療養者名簿）  (15日以内)'!$W61,1,0),0),0)</f>
        <v>0</v>
      </c>
      <c r="AL61" s="238">
        <f>IF(AL$23-'様式第４（療養者名簿）  (15日以内)'!$O61+1&lt;=15,IF(AL$23&gt;='様式第４（療養者名簿）  (15日以内)'!$O61,IF(AL$23&lt;='様式第４（療養者名簿）  (15日以内)'!$W61,1,0),0),0)</f>
        <v>0</v>
      </c>
      <c r="AM61" s="238">
        <f>IF(AM$23-'様式第４（療養者名簿）  (15日以内)'!$O61+1&lt;=15,IF(AM$23&gt;='様式第４（療養者名簿）  (15日以内)'!$O61,IF(AM$23&lt;='様式第４（療養者名簿）  (15日以内)'!$W61,1,0),0),0)</f>
        <v>0</v>
      </c>
      <c r="AN61" s="238">
        <f>IF(AN$23-'様式第４（療養者名簿）  (15日以内)'!$O61+1&lt;=15,IF(AN$23&gt;='様式第４（療養者名簿）  (15日以内)'!$O61,IF(AN$23&lt;='様式第４（療養者名簿）  (15日以内)'!$W61,1,0),0),0)</f>
        <v>0</v>
      </c>
      <c r="AO61" s="238">
        <f>IF(AO$23-'様式第４（療養者名簿）  (15日以内)'!$O61+1&lt;=15,IF(AO$23&gt;='様式第４（療養者名簿）  (15日以内)'!$O61,IF(AO$23&lt;='様式第４（療養者名簿）  (15日以内)'!$W61,1,0),0),0)</f>
        <v>0</v>
      </c>
      <c r="AP61" s="238">
        <f>IF(AP$23-'様式第４（療養者名簿）  (15日以内)'!$O61+1&lt;=15,IF(AP$23&gt;='様式第４（療養者名簿）  (15日以内)'!$O61,IF(AP$23&lt;='様式第４（療養者名簿）  (15日以内)'!$W61,1,0),0),0)</f>
        <v>0</v>
      </c>
      <c r="AQ61" s="238">
        <f>IF(AQ$23-'様式第４（療養者名簿）  (15日以内)'!$O61+1&lt;=15,IF(AQ$23&gt;='様式第４（療養者名簿）  (15日以内)'!$O61,IF(AQ$23&lt;='様式第４（療養者名簿）  (15日以内)'!$W61,1,0),0),0)</f>
        <v>0</v>
      </c>
      <c r="AR61" s="238">
        <f>IF(AR$23-'様式第４（療養者名簿）  (15日以内)'!$O61+1&lt;=15,IF(AR$23&gt;='様式第４（療養者名簿）  (15日以内)'!$O61,IF(AR$23&lt;='様式第４（療養者名簿）  (15日以内)'!$W61,1,0),0),0)</f>
        <v>0</v>
      </c>
      <c r="AS61" s="238">
        <f>IF(AS$23-'様式第４（療養者名簿）  (15日以内)'!$O61+1&lt;=15,IF(AS$23&gt;='様式第４（療養者名簿）  (15日以内)'!$O61,IF(AS$23&lt;='様式第４（療養者名簿）  (15日以内)'!$W61,1,0),0),0)</f>
        <v>0</v>
      </c>
      <c r="AT61" s="238">
        <f>IF(AT$23-'様式第４（療養者名簿）  (15日以内)'!$O61+1&lt;=15,IF(AT$23&gt;='様式第４（療養者名簿）  (15日以内)'!$O61,IF(AT$23&lt;='様式第４（療養者名簿）  (15日以内)'!$W61,1,0),0),0)</f>
        <v>0</v>
      </c>
      <c r="AU61" s="238">
        <f>IF(AU$23-'様式第４（療養者名簿）  (15日以内)'!$O61+1&lt;=15,IF(AU$23&gt;='様式第４（療養者名簿）  (15日以内)'!$O61,IF(AU$23&lt;='様式第４（療養者名簿）  (15日以内)'!$W61,1,0),0),0)</f>
        <v>0</v>
      </c>
      <c r="AV61" s="238">
        <f>IF(AV$23-'様式第４（療養者名簿）  (15日以内)'!$O61+1&lt;=15,IF(AV$23&gt;='様式第４（療養者名簿）  (15日以内)'!$O61,IF(AV$23&lt;='様式第４（療養者名簿）  (15日以内)'!$W61,1,0),0),0)</f>
        <v>0</v>
      </c>
      <c r="AW61" s="238">
        <f>IF(AW$23-'様式第４（療養者名簿）  (15日以内)'!$O61+1&lt;=15,IF(AW$23&gt;='様式第４（療養者名簿）  (15日以内)'!$O61,IF(AW$23&lt;='様式第４（療養者名簿）  (15日以内)'!$W61,1,0),0),0)</f>
        <v>0</v>
      </c>
      <c r="AX61" s="238">
        <f>IF(AX$23-'様式第４（療養者名簿）  (15日以内)'!$O61+1&lt;=15,IF(AX$23&gt;='様式第４（療養者名簿）  (15日以内)'!$O61,IF(AX$23&lt;='様式第４（療養者名簿）  (15日以内)'!$W61,1,0),0),0)</f>
        <v>0</v>
      </c>
      <c r="AY61" s="238">
        <f>IF(AY$23-'様式第４（療養者名簿）  (15日以内)'!$O61+1&lt;=15,IF(AY$23&gt;='様式第４（療養者名簿）  (15日以内)'!$O61,IF(AY$23&lt;='様式第４（療養者名簿）  (15日以内)'!$W61,1,0),0),0)</f>
        <v>0</v>
      </c>
      <c r="AZ61" s="238">
        <f>IF(AZ$23-'様式第４（療養者名簿）  (15日以内)'!$O61+1&lt;=15,IF(AZ$23&gt;='様式第４（療養者名簿）  (15日以内)'!$O61,IF(AZ$23&lt;='様式第４（療養者名簿）  (15日以内)'!$W61,1,0),0),0)</f>
        <v>0</v>
      </c>
      <c r="BA61" s="238">
        <f>IF(BA$23-'様式第４（療養者名簿）  (15日以内)'!$O61+1&lt;=15,IF(BA$23&gt;='様式第４（療養者名簿）  (15日以内)'!$O61,IF(BA$23&lt;='様式第４（療養者名簿）  (15日以内)'!$W61,1,0),0),0)</f>
        <v>0</v>
      </c>
      <c r="BB61" s="238">
        <f>IF(BB$23-'様式第４（療養者名簿）  (15日以内)'!$O61+1&lt;=15,IF(BB$23&gt;='様式第４（療養者名簿）  (15日以内)'!$O61,IF(BB$23&lt;='様式第４（療養者名簿）  (15日以内)'!$W61,1,0),0),0)</f>
        <v>0</v>
      </c>
      <c r="BC61" s="238">
        <f>IF(BC$23-'様式第４（療養者名簿）  (15日以内)'!$O61+1&lt;=15,IF(BC$23&gt;='様式第４（療養者名簿）  (15日以内)'!$O61,IF(BC$23&lt;='様式第４（療養者名簿）  (15日以内)'!$W61,1,0),0),0)</f>
        <v>0</v>
      </c>
      <c r="BD61" s="238">
        <f>IF(BD$23-'様式第４（療養者名簿）  (15日以内)'!$O61+1&lt;=15,IF(BD$23&gt;='様式第４（療養者名簿）  (15日以内)'!$O61,IF(BD$23&lt;='様式第４（療養者名簿）  (15日以内)'!$W61,1,0),0),0)</f>
        <v>0</v>
      </c>
      <c r="BE61" s="238">
        <f>IF(BE$23-'様式第４（療養者名簿）  (15日以内)'!$O61+1&lt;=15,IF(BE$23&gt;='様式第４（療養者名簿）  (15日以内)'!$O61,IF(BE$23&lt;='様式第４（療養者名簿）  (15日以内)'!$W61,1,0),0),0)</f>
        <v>0</v>
      </c>
      <c r="BF61" s="238">
        <f>IF(BF$23-'様式第４（療養者名簿）  (15日以内)'!$O61+1&lt;=15,IF(BF$23&gt;='様式第４（療養者名簿）  (15日以内)'!$O61,IF(BF$23&lt;='様式第４（療養者名簿）  (15日以内)'!$W61,1,0),0),0)</f>
        <v>0</v>
      </c>
      <c r="BG61" s="238">
        <f>IF(BG$23-'様式第４（療養者名簿）  (15日以内)'!$O61+1&lt;=15,IF(BG$23&gt;='様式第４（療養者名簿）  (15日以内)'!$O61,IF(BG$23&lt;='様式第４（療養者名簿）  (15日以内)'!$W61,1,0),0),0)</f>
        <v>0</v>
      </c>
      <c r="BH61" s="238">
        <f>IF(BH$23-'様式第４（療養者名簿）  (15日以内)'!$O61+1&lt;=15,IF(BH$23&gt;='様式第４（療養者名簿）  (15日以内)'!$O61,IF(BH$23&lt;='様式第４（療養者名簿）  (15日以内)'!$W61,1,0),0),0)</f>
        <v>0</v>
      </c>
      <c r="BI61" s="238">
        <f>IF(BI$23-'様式第４（療養者名簿）  (15日以内)'!$O61+1&lt;=15,IF(BI$23&gt;='様式第４（療養者名簿）  (15日以内)'!$O61,IF(BI$23&lt;='様式第４（療養者名簿）  (15日以内)'!$W61,1,0),0),0)</f>
        <v>0</v>
      </c>
      <c r="BJ61" s="238">
        <f>IF(BJ$23-'様式第４（療養者名簿）  (15日以内)'!$O61+1&lt;=15,IF(BJ$23&gt;='様式第４（療養者名簿）  (15日以内)'!$O61,IF(BJ$23&lt;='様式第４（療養者名簿）  (15日以内)'!$W61,1,0),0),0)</f>
        <v>0</v>
      </c>
      <c r="BK61" s="238">
        <f>IF(BK$23-'様式第４（療養者名簿）  (15日以内)'!$O61+1&lt;=15,IF(BK$23&gt;='様式第４（療養者名簿）  (15日以内)'!$O61,IF(BK$23&lt;='様式第４（療養者名簿）  (15日以内)'!$W61,1,0),0),0)</f>
        <v>0</v>
      </c>
      <c r="BL61" s="238">
        <f>IF(BL$23-'様式第４（療養者名簿）  (15日以内)'!$O61+1&lt;=15,IF(BL$23&gt;='様式第４（療養者名簿）  (15日以内)'!$O61,IF(BL$23&lt;='様式第４（療養者名簿）  (15日以内)'!$W61,1,0),0),0)</f>
        <v>0</v>
      </c>
      <c r="BM61" s="238">
        <f>IF(BM$23-'様式第４（療養者名簿）  (15日以内)'!$O61+1&lt;=15,IF(BM$23&gt;='様式第４（療養者名簿）  (15日以内)'!$O61,IF(BM$23&lt;='様式第４（療養者名簿）  (15日以内)'!$W61,1,0),0),0)</f>
        <v>0</v>
      </c>
      <c r="BN61" s="238">
        <f>IF(BN$23-'様式第４（療養者名簿）  (15日以内)'!$O61+1&lt;=15,IF(BN$23&gt;='様式第４（療養者名簿）  (15日以内)'!$O61,IF(BN$23&lt;='様式第４（療養者名簿）  (15日以内)'!$W61,1,0),0),0)</f>
        <v>0</v>
      </c>
      <c r="BO61" s="238">
        <f>IF(BO$23-'様式第４（療養者名簿）  (15日以内)'!$O61+1&lt;=15,IF(BO$23&gt;='様式第４（療養者名簿）  (15日以内)'!$O61,IF(BO$23&lt;='様式第４（療養者名簿）  (15日以内)'!$W61,1,0),0),0)</f>
        <v>0</v>
      </c>
      <c r="BP61" s="238">
        <f>IF(BP$23-'様式第４（療養者名簿）  (15日以内)'!$O61+1&lt;=15,IF(BP$23&gt;='様式第４（療養者名簿）  (15日以内)'!$O61,IF(BP$23&lt;='様式第４（療養者名簿）  (15日以内)'!$W61,1,0),0),0)</f>
        <v>0</v>
      </c>
      <c r="BQ61" s="238">
        <f>IF(BQ$23-'様式第４（療養者名簿）  (15日以内)'!$O61+1&lt;=15,IF(BQ$23&gt;='様式第４（療養者名簿）  (15日以内)'!$O61,IF(BQ$23&lt;='様式第４（療養者名簿）  (15日以内)'!$W61,1,0),0),0)</f>
        <v>0</v>
      </c>
      <c r="BR61" s="238">
        <f>IF(BR$23-'様式第４（療養者名簿）  (15日以内)'!$O61+1&lt;=15,IF(BR$23&gt;='様式第４（療養者名簿）  (15日以内)'!$O61,IF(BR$23&lt;='様式第４（療養者名簿）  (15日以内)'!$W61,1,0),0),0)</f>
        <v>0</v>
      </c>
      <c r="BS61" s="238">
        <f>IF(BS$23-'様式第４（療養者名簿）  (15日以内)'!$O61+1&lt;=15,IF(BS$23&gt;='様式第４（療養者名簿）  (15日以内)'!$O61,IF(BS$23&lt;='様式第４（療養者名簿）  (15日以内)'!$W61,1,0),0),0)</f>
        <v>0</v>
      </c>
    </row>
    <row r="62" spans="1:71" ht="41.95" customHeight="1">
      <c r="A62" s="240">
        <f>'様式第４（療養者名簿）  (15日以内)'!C62</f>
        <v>0</v>
      </c>
      <c r="B62" s="238">
        <f>IF(B$23-'様式第４（療養者名簿）  (15日以内)'!$O62+1&lt;=15,IF(B$23&gt;='様式第４（療養者名簿）  (15日以内)'!$O62,IF(B$23&lt;='様式第４（療養者名簿）  (15日以内)'!$W62,1,0),0),0)</f>
        <v>0</v>
      </c>
      <c r="C62" s="238">
        <f>IF(C$23-'様式第４（療養者名簿）  (15日以内)'!$O62+1&lt;=15,IF(C$23&gt;='様式第４（療養者名簿）  (15日以内)'!$O62,IF(C$23&lt;='様式第４（療養者名簿）  (15日以内)'!$W62,1,0),0),0)</f>
        <v>0</v>
      </c>
      <c r="D62" s="238">
        <f>IF(D$23-'様式第４（療養者名簿）  (15日以内)'!$O62+1&lt;=15,IF(D$23&gt;='様式第４（療養者名簿）  (15日以内)'!$O62,IF(D$23&lt;='様式第４（療養者名簿）  (15日以内)'!$W62,1,0),0),0)</f>
        <v>0</v>
      </c>
      <c r="E62" s="238">
        <f>IF(E$23-'様式第４（療養者名簿）  (15日以内)'!$O62+1&lt;=15,IF(E$23&gt;='様式第４（療養者名簿）  (15日以内)'!$O62,IF(E$23&lt;='様式第４（療養者名簿）  (15日以内)'!$W62,1,0),0),0)</f>
        <v>0</v>
      </c>
      <c r="F62" s="238">
        <f>IF(F$23-'様式第４（療養者名簿）  (15日以内)'!$O62+1&lt;=15,IF(F$23&gt;='様式第４（療養者名簿）  (15日以内)'!$O62,IF(F$23&lt;='様式第４（療養者名簿）  (15日以内)'!$W62,1,0),0),0)</f>
        <v>0</v>
      </c>
      <c r="G62" s="238">
        <f>IF(G$23-'様式第４（療養者名簿）  (15日以内)'!$O62+1&lt;=15,IF(G$23&gt;='様式第４（療養者名簿）  (15日以内)'!$O62,IF(G$23&lt;='様式第４（療養者名簿）  (15日以内)'!$W62,1,0),0),0)</f>
        <v>0</v>
      </c>
      <c r="H62" s="238">
        <f>IF(H$23-'様式第４（療養者名簿）  (15日以内)'!$O62+1&lt;=15,IF(H$23&gt;='様式第４（療養者名簿）  (15日以内)'!$O62,IF(H$23&lt;='様式第４（療養者名簿）  (15日以内)'!$W62,1,0),0),0)</f>
        <v>0</v>
      </c>
      <c r="I62" s="238">
        <f>IF(I$23-'様式第４（療養者名簿）  (15日以内)'!$O62+1&lt;=15,IF(I$23&gt;='様式第４（療養者名簿）  (15日以内)'!$O62,IF(I$23&lt;='様式第４（療養者名簿）  (15日以内)'!$W62,1,0),0),0)</f>
        <v>0</v>
      </c>
      <c r="J62" s="238">
        <f>IF(J$23-'様式第４（療養者名簿）  (15日以内)'!$O62+1&lt;=15,IF(J$23&gt;='様式第４（療養者名簿）  (15日以内)'!$O62,IF(J$23&lt;='様式第４（療養者名簿）  (15日以内)'!$W62,1,0),0),0)</f>
        <v>0</v>
      </c>
      <c r="K62" s="238">
        <f>IF(K$23-'様式第４（療養者名簿）  (15日以内)'!$O62+1&lt;=15,IF(K$23&gt;='様式第４（療養者名簿）  (15日以内)'!$O62,IF(K$23&lt;='様式第４（療養者名簿）  (15日以内)'!$W62,1,0),0),0)</f>
        <v>0</v>
      </c>
      <c r="L62" s="238">
        <f>IF(L$23-'様式第４（療養者名簿）  (15日以内)'!$O62+1&lt;=15,IF(L$23&gt;='様式第４（療養者名簿）  (15日以内)'!$O62,IF(L$23&lt;='様式第４（療養者名簿）  (15日以内)'!$W62,1,0),0),0)</f>
        <v>0</v>
      </c>
      <c r="M62" s="238">
        <f>IF(M$23-'様式第４（療養者名簿）  (15日以内)'!$O62+1&lt;=15,IF(M$23&gt;='様式第４（療養者名簿）  (15日以内)'!$O62,IF(M$23&lt;='様式第４（療養者名簿）  (15日以内)'!$W62,1,0),0),0)</f>
        <v>0</v>
      </c>
      <c r="N62" s="238">
        <f>IF(N$23-'様式第４（療養者名簿）  (15日以内)'!$O62+1&lt;=15,IF(N$23&gt;='様式第４（療養者名簿）  (15日以内)'!$O62,IF(N$23&lt;='様式第４（療養者名簿）  (15日以内)'!$W62,1,0),0),0)</f>
        <v>0</v>
      </c>
      <c r="O62" s="238">
        <f>IF(O$23-'様式第４（療養者名簿）  (15日以内)'!$O62+1&lt;=15,IF(O$23&gt;='様式第４（療養者名簿）  (15日以内)'!$O62,IF(O$23&lt;='様式第４（療養者名簿）  (15日以内)'!$W62,1,0),0),0)</f>
        <v>0</v>
      </c>
      <c r="P62" s="238">
        <f>IF(P$23-'様式第４（療養者名簿）  (15日以内)'!$O62+1&lt;=15,IF(P$23&gt;='様式第４（療養者名簿）  (15日以内)'!$O62,IF(P$23&lt;='様式第４（療養者名簿）  (15日以内)'!$W62,1,0),0),0)</f>
        <v>0</v>
      </c>
      <c r="Q62" s="238">
        <f>IF(Q$23-'様式第４（療養者名簿）  (15日以内)'!$O62+1&lt;=15,IF(Q$23&gt;='様式第４（療養者名簿）  (15日以内)'!$O62,IF(Q$23&lt;='様式第４（療養者名簿）  (15日以内)'!$W62,1,0),0),0)</f>
        <v>0</v>
      </c>
      <c r="R62" s="238">
        <f>IF(R$23-'様式第４（療養者名簿）  (15日以内)'!$O62+1&lt;=15,IF(R$23&gt;='様式第４（療養者名簿）  (15日以内)'!$O62,IF(R$23&lt;='様式第４（療養者名簿）  (15日以内)'!$W62,1,0),0),0)</f>
        <v>0</v>
      </c>
      <c r="S62" s="238">
        <f>IF(S$23-'様式第４（療養者名簿）  (15日以内)'!$O62+1&lt;=15,IF(S$23&gt;='様式第４（療養者名簿）  (15日以内)'!$O62,IF(S$23&lt;='様式第４（療養者名簿）  (15日以内)'!$W62,1,0),0),0)</f>
        <v>0</v>
      </c>
      <c r="T62" s="238">
        <f>IF(T$23-'様式第４（療養者名簿）  (15日以内)'!$O62+1&lt;=15,IF(T$23&gt;='様式第４（療養者名簿）  (15日以内)'!$O62,IF(T$23&lt;='様式第４（療養者名簿）  (15日以内)'!$W62,1,0),0),0)</f>
        <v>0</v>
      </c>
      <c r="U62" s="238">
        <f>IF(U$23-'様式第４（療養者名簿）  (15日以内)'!$O62+1&lt;=15,IF(U$23&gt;='様式第４（療養者名簿）  (15日以内)'!$O62,IF(U$23&lt;='様式第４（療養者名簿）  (15日以内)'!$W62,1,0),0),0)</f>
        <v>0</v>
      </c>
      <c r="V62" s="238">
        <f>IF(V$23-'様式第４（療養者名簿）  (15日以内)'!$O62+1&lt;=15,IF(V$23&gt;='様式第４（療養者名簿）  (15日以内)'!$O62,IF(V$23&lt;='様式第４（療養者名簿）  (15日以内)'!$W62,1,0),0),0)</f>
        <v>0</v>
      </c>
      <c r="W62" s="238">
        <f>IF(W$23-'様式第４（療養者名簿）  (15日以内)'!$O62+1&lt;=15,IF(W$23&gt;='様式第４（療養者名簿）  (15日以内)'!$O62,IF(W$23&lt;='様式第４（療養者名簿）  (15日以内)'!$W62,1,0),0),0)</f>
        <v>0</v>
      </c>
      <c r="X62" s="238">
        <f>IF(X$23-'様式第４（療養者名簿）  (15日以内)'!$O62+1&lt;=15,IF(X$23&gt;='様式第４（療養者名簿）  (15日以内)'!$O62,IF(X$23&lt;='様式第４（療養者名簿）  (15日以内)'!$W62,1,0),0),0)</f>
        <v>0</v>
      </c>
      <c r="Y62" s="238">
        <f>IF(Y$23-'様式第４（療養者名簿）  (15日以内)'!$O62+1&lt;=15,IF(Y$23&gt;='様式第４（療養者名簿）  (15日以内)'!$O62,IF(Y$23&lt;='様式第４（療養者名簿）  (15日以内)'!$W62,1,0),0),0)</f>
        <v>0</v>
      </c>
      <c r="Z62" s="238">
        <f>IF(Z$23-'様式第４（療養者名簿）  (15日以内)'!$O62+1&lt;=15,IF(Z$23&gt;='様式第４（療養者名簿）  (15日以内)'!$O62,IF(Z$23&lt;='様式第４（療養者名簿）  (15日以内)'!$W62,1,0),0),0)</f>
        <v>0</v>
      </c>
      <c r="AA62" s="238">
        <f>IF(AA$23-'様式第４（療養者名簿）  (15日以内)'!$O62+1&lt;=15,IF(AA$23&gt;='様式第４（療養者名簿）  (15日以内)'!$O62,IF(AA$23&lt;='様式第４（療養者名簿）  (15日以内)'!$W62,1,0),0),0)</f>
        <v>0</v>
      </c>
      <c r="AB62" s="238">
        <f>IF(AB$23-'様式第４（療養者名簿）  (15日以内)'!$O62+1&lt;=15,IF(AB$23&gt;='様式第４（療養者名簿）  (15日以内)'!$O62,IF(AB$23&lt;='様式第４（療養者名簿）  (15日以内)'!$W62,1,0),0),0)</f>
        <v>0</v>
      </c>
      <c r="AC62" s="238">
        <f>IF(AC$23-'様式第４（療養者名簿）  (15日以内)'!$O62+1&lt;=15,IF(AC$23&gt;='様式第４（療養者名簿）  (15日以内)'!$O62,IF(AC$23&lt;='様式第４（療養者名簿）  (15日以内)'!$W62,1,0),0),0)</f>
        <v>0</v>
      </c>
      <c r="AD62" s="238">
        <f>IF(AD$23-'様式第４（療養者名簿）  (15日以内)'!$O62+1&lt;=15,IF(AD$23&gt;='様式第４（療養者名簿）  (15日以内)'!$O62,IF(AD$23&lt;='様式第４（療養者名簿）  (15日以内)'!$W62,1,0),0),0)</f>
        <v>0</v>
      </c>
      <c r="AE62" s="238">
        <f>IF(AE$23-'様式第４（療養者名簿）  (15日以内)'!$O62+1&lt;=15,IF(AE$23&gt;='様式第４（療養者名簿）  (15日以内)'!$O62,IF(AE$23&lt;='様式第４（療養者名簿）  (15日以内)'!$W62,1,0),0),0)</f>
        <v>0</v>
      </c>
      <c r="AF62" s="238">
        <f>IF(AF$23-'様式第４（療養者名簿）  (15日以内)'!$O62+1&lt;=15,IF(AF$23&gt;='様式第４（療養者名簿）  (15日以内)'!$O62,IF(AF$23&lt;='様式第４（療養者名簿）  (15日以内)'!$W62,1,0),0),0)</f>
        <v>0</v>
      </c>
      <c r="AG62" s="238">
        <f>IF(AG$23-'様式第４（療養者名簿）  (15日以内)'!$O62+1&lt;=15,IF(AG$23&gt;='様式第４（療養者名簿）  (15日以内)'!$O62,IF(AG$23&lt;='様式第４（療養者名簿）  (15日以内)'!$W62,1,0),0),0)</f>
        <v>0</v>
      </c>
      <c r="AH62" s="238">
        <f>IF(AH$23-'様式第４（療養者名簿）  (15日以内)'!$O62+1&lt;=15,IF(AH$23&gt;='様式第４（療養者名簿）  (15日以内)'!$O62,IF(AH$23&lt;='様式第４（療養者名簿）  (15日以内)'!$W62,1,0),0),0)</f>
        <v>0</v>
      </c>
      <c r="AI62" s="238">
        <f>IF(AI$23-'様式第４（療養者名簿）  (15日以内)'!$O62+1&lt;=15,IF(AI$23&gt;='様式第４（療養者名簿）  (15日以内)'!$O62,IF(AI$23&lt;='様式第４（療養者名簿）  (15日以内)'!$W62,1,0),0),0)</f>
        <v>0</v>
      </c>
      <c r="AJ62" s="238">
        <f>IF(AJ$23-'様式第４（療養者名簿）  (15日以内)'!$O62+1&lt;=15,IF(AJ$23&gt;='様式第４（療養者名簿）  (15日以内)'!$O62,IF(AJ$23&lt;='様式第４（療養者名簿）  (15日以内)'!$W62,1,0),0),0)</f>
        <v>0</v>
      </c>
      <c r="AK62" s="238">
        <f>IF(AK$23-'様式第４（療養者名簿）  (15日以内)'!$O62+1&lt;=15,IF(AK$23&gt;='様式第４（療養者名簿）  (15日以内)'!$O62,IF(AK$23&lt;='様式第４（療養者名簿）  (15日以内)'!$W62,1,0),0),0)</f>
        <v>0</v>
      </c>
      <c r="AL62" s="238">
        <f>IF(AL$23-'様式第４（療養者名簿）  (15日以内)'!$O62+1&lt;=15,IF(AL$23&gt;='様式第４（療養者名簿）  (15日以内)'!$O62,IF(AL$23&lt;='様式第４（療養者名簿）  (15日以内)'!$W62,1,0),0),0)</f>
        <v>0</v>
      </c>
      <c r="AM62" s="238">
        <f>IF(AM$23-'様式第４（療養者名簿）  (15日以内)'!$O62+1&lt;=15,IF(AM$23&gt;='様式第４（療養者名簿）  (15日以内)'!$O62,IF(AM$23&lt;='様式第４（療養者名簿）  (15日以内)'!$W62,1,0),0),0)</f>
        <v>0</v>
      </c>
      <c r="AN62" s="238">
        <f>IF(AN$23-'様式第４（療養者名簿）  (15日以内)'!$O62+1&lt;=15,IF(AN$23&gt;='様式第４（療養者名簿）  (15日以内)'!$O62,IF(AN$23&lt;='様式第４（療養者名簿）  (15日以内)'!$W62,1,0),0),0)</f>
        <v>0</v>
      </c>
      <c r="AO62" s="238">
        <f>IF(AO$23-'様式第４（療養者名簿）  (15日以内)'!$O62+1&lt;=15,IF(AO$23&gt;='様式第４（療養者名簿）  (15日以内)'!$O62,IF(AO$23&lt;='様式第４（療養者名簿）  (15日以内)'!$W62,1,0),0),0)</f>
        <v>0</v>
      </c>
      <c r="AP62" s="238">
        <f>IF(AP$23-'様式第４（療養者名簿）  (15日以内)'!$O62+1&lt;=15,IF(AP$23&gt;='様式第４（療養者名簿）  (15日以内)'!$O62,IF(AP$23&lt;='様式第４（療養者名簿）  (15日以内)'!$W62,1,0),0),0)</f>
        <v>0</v>
      </c>
      <c r="AQ62" s="238">
        <f>IF(AQ$23-'様式第４（療養者名簿）  (15日以内)'!$O62+1&lt;=15,IF(AQ$23&gt;='様式第４（療養者名簿）  (15日以内)'!$O62,IF(AQ$23&lt;='様式第４（療養者名簿）  (15日以内)'!$W62,1,0),0),0)</f>
        <v>0</v>
      </c>
      <c r="AR62" s="238">
        <f>IF(AR$23-'様式第４（療養者名簿）  (15日以内)'!$O62+1&lt;=15,IF(AR$23&gt;='様式第４（療養者名簿）  (15日以内)'!$O62,IF(AR$23&lt;='様式第４（療養者名簿）  (15日以内)'!$W62,1,0),0),0)</f>
        <v>0</v>
      </c>
      <c r="AS62" s="238">
        <f>IF(AS$23-'様式第４（療養者名簿）  (15日以内)'!$O62+1&lt;=15,IF(AS$23&gt;='様式第４（療養者名簿）  (15日以内)'!$O62,IF(AS$23&lt;='様式第４（療養者名簿）  (15日以内)'!$W62,1,0),0),0)</f>
        <v>0</v>
      </c>
      <c r="AT62" s="238">
        <f>IF(AT$23-'様式第４（療養者名簿）  (15日以内)'!$O62+1&lt;=15,IF(AT$23&gt;='様式第４（療養者名簿）  (15日以内)'!$O62,IF(AT$23&lt;='様式第４（療養者名簿）  (15日以内)'!$W62,1,0),0),0)</f>
        <v>0</v>
      </c>
      <c r="AU62" s="238">
        <f>IF(AU$23-'様式第４（療養者名簿）  (15日以内)'!$O62+1&lt;=15,IF(AU$23&gt;='様式第４（療養者名簿）  (15日以内)'!$O62,IF(AU$23&lt;='様式第４（療養者名簿）  (15日以内)'!$W62,1,0),0),0)</f>
        <v>0</v>
      </c>
      <c r="AV62" s="238">
        <f>IF(AV$23-'様式第４（療養者名簿）  (15日以内)'!$O62+1&lt;=15,IF(AV$23&gt;='様式第４（療養者名簿）  (15日以内)'!$O62,IF(AV$23&lt;='様式第４（療養者名簿）  (15日以内)'!$W62,1,0),0),0)</f>
        <v>0</v>
      </c>
      <c r="AW62" s="238">
        <f>IF(AW$23-'様式第４（療養者名簿）  (15日以内)'!$O62+1&lt;=15,IF(AW$23&gt;='様式第４（療養者名簿）  (15日以内)'!$O62,IF(AW$23&lt;='様式第４（療養者名簿）  (15日以内)'!$W62,1,0),0),0)</f>
        <v>0</v>
      </c>
      <c r="AX62" s="238">
        <f>IF(AX$23-'様式第４（療養者名簿）  (15日以内)'!$O62+1&lt;=15,IF(AX$23&gt;='様式第４（療養者名簿）  (15日以内)'!$O62,IF(AX$23&lt;='様式第４（療養者名簿）  (15日以内)'!$W62,1,0),0),0)</f>
        <v>0</v>
      </c>
      <c r="AY62" s="238">
        <f>IF(AY$23-'様式第４（療養者名簿）  (15日以内)'!$O62+1&lt;=15,IF(AY$23&gt;='様式第４（療養者名簿）  (15日以内)'!$O62,IF(AY$23&lt;='様式第４（療養者名簿）  (15日以内)'!$W62,1,0),0),0)</f>
        <v>0</v>
      </c>
      <c r="AZ62" s="238">
        <f>IF(AZ$23-'様式第４（療養者名簿）  (15日以内)'!$O62+1&lt;=15,IF(AZ$23&gt;='様式第４（療養者名簿）  (15日以内)'!$O62,IF(AZ$23&lt;='様式第４（療養者名簿）  (15日以内)'!$W62,1,0),0),0)</f>
        <v>0</v>
      </c>
      <c r="BA62" s="238">
        <f>IF(BA$23-'様式第４（療養者名簿）  (15日以内)'!$O62+1&lt;=15,IF(BA$23&gt;='様式第４（療養者名簿）  (15日以内)'!$O62,IF(BA$23&lt;='様式第４（療養者名簿）  (15日以内)'!$W62,1,0),0),0)</f>
        <v>0</v>
      </c>
      <c r="BB62" s="238">
        <f>IF(BB$23-'様式第４（療養者名簿）  (15日以内)'!$O62+1&lt;=15,IF(BB$23&gt;='様式第４（療養者名簿）  (15日以内)'!$O62,IF(BB$23&lt;='様式第４（療養者名簿）  (15日以内)'!$W62,1,0),0),0)</f>
        <v>0</v>
      </c>
      <c r="BC62" s="238">
        <f>IF(BC$23-'様式第４（療養者名簿）  (15日以内)'!$O62+1&lt;=15,IF(BC$23&gt;='様式第４（療養者名簿）  (15日以内)'!$O62,IF(BC$23&lt;='様式第４（療養者名簿）  (15日以内)'!$W62,1,0),0),0)</f>
        <v>0</v>
      </c>
      <c r="BD62" s="238">
        <f>IF(BD$23-'様式第４（療養者名簿）  (15日以内)'!$O62+1&lt;=15,IF(BD$23&gt;='様式第４（療養者名簿）  (15日以内)'!$O62,IF(BD$23&lt;='様式第４（療養者名簿）  (15日以内)'!$W62,1,0),0),0)</f>
        <v>0</v>
      </c>
      <c r="BE62" s="238">
        <f>IF(BE$23-'様式第４（療養者名簿）  (15日以内)'!$O62+1&lt;=15,IF(BE$23&gt;='様式第４（療養者名簿）  (15日以内)'!$O62,IF(BE$23&lt;='様式第４（療養者名簿）  (15日以内)'!$W62,1,0),0),0)</f>
        <v>0</v>
      </c>
      <c r="BF62" s="238">
        <f>IF(BF$23-'様式第４（療養者名簿）  (15日以内)'!$O62+1&lt;=15,IF(BF$23&gt;='様式第４（療養者名簿）  (15日以内)'!$O62,IF(BF$23&lt;='様式第４（療養者名簿）  (15日以内)'!$W62,1,0),0),0)</f>
        <v>0</v>
      </c>
      <c r="BG62" s="238">
        <f>IF(BG$23-'様式第４（療養者名簿）  (15日以内)'!$O62+1&lt;=15,IF(BG$23&gt;='様式第４（療養者名簿）  (15日以内)'!$O62,IF(BG$23&lt;='様式第４（療養者名簿）  (15日以内)'!$W62,1,0),0),0)</f>
        <v>0</v>
      </c>
      <c r="BH62" s="238">
        <f>IF(BH$23-'様式第４（療養者名簿）  (15日以内)'!$O62+1&lt;=15,IF(BH$23&gt;='様式第４（療養者名簿）  (15日以内)'!$O62,IF(BH$23&lt;='様式第４（療養者名簿）  (15日以内)'!$W62,1,0),0),0)</f>
        <v>0</v>
      </c>
      <c r="BI62" s="238">
        <f>IF(BI$23-'様式第４（療養者名簿）  (15日以内)'!$O62+1&lt;=15,IF(BI$23&gt;='様式第４（療養者名簿）  (15日以内)'!$O62,IF(BI$23&lt;='様式第４（療養者名簿）  (15日以内)'!$W62,1,0),0),0)</f>
        <v>0</v>
      </c>
      <c r="BJ62" s="238">
        <f>IF(BJ$23-'様式第４（療養者名簿）  (15日以内)'!$O62+1&lt;=15,IF(BJ$23&gt;='様式第４（療養者名簿）  (15日以内)'!$O62,IF(BJ$23&lt;='様式第４（療養者名簿）  (15日以内)'!$W62,1,0),0),0)</f>
        <v>0</v>
      </c>
      <c r="BK62" s="238">
        <f>IF(BK$23-'様式第４（療養者名簿）  (15日以内)'!$O62+1&lt;=15,IF(BK$23&gt;='様式第４（療養者名簿）  (15日以内)'!$O62,IF(BK$23&lt;='様式第４（療養者名簿）  (15日以内)'!$W62,1,0),0),0)</f>
        <v>0</v>
      </c>
      <c r="BL62" s="238">
        <f>IF(BL$23-'様式第４（療養者名簿）  (15日以内)'!$O62+1&lt;=15,IF(BL$23&gt;='様式第４（療養者名簿）  (15日以内)'!$O62,IF(BL$23&lt;='様式第４（療養者名簿）  (15日以内)'!$W62,1,0),0),0)</f>
        <v>0</v>
      </c>
      <c r="BM62" s="238">
        <f>IF(BM$23-'様式第４（療養者名簿）  (15日以内)'!$O62+1&lt;=15,IF(BM$23&gt;='様式第４（療養者名簿）  (15日以内)'!$O62,IF(BM$23&lt;='様式第４（療養者名簿）  (15日以内)'!$W62,1,0),0),0)</f>
        <v>0</v>
      </c>
      <c r="BN62" s="238">
        <f>IF(BN$23-'様式第４（療養者名簿）  (15日以内)'!$O62+1&lt;=15,IF(BN$23&gt;='様式第４（療養者名簿）  (15日以内)'!$O62,IF(BN$23&lt;='様式第４（療養者名簿）  (15日以内)'!$W62,1,0),0),0)</f>
        <v>0</v>
      </c>
      <c r="BO62" s="238">
        <f>IF(BO$23-'様式第４（療養者名簿）  (15日以内)'!$O62+1&lt;=15,IF(BO$23&gt;='様式第４（療養者名簿）  (15日以内)'!$O62,IF(BO$23&lt;='様式第４（療養者名簿）  (15日以内)'!$W62,1,0),0),0)</f>
        <v>0</v>
      </c>
      <c r="BP62" s="238">
        <f>IF(BP$23-'様式第４（療養者名簿）  (15日以内)'!$O62+1&lt;=15,IF(BP$23&gt;='様式第４（療養者名簿）  (15日以内)'!$O62,IF(BP$23&lt;='様式第４（療養者名簿）  (15日以内)'!$W62,1,0),0),0)</f>
        <v>0</v>
      </c>
      <c r="BQ62" s="238">
        <f>IF(BQ$23-'様式第４（療養者名簿）  (15日以内)'!$O62+1&lt;=15,IF(BQ$23&gt;='様式第４（療養者名簿）  (15日以内)'!$O62,IF(BQ$23&lt;='様式第４（療養者名簿）  (15日以内)'!$W62,1,0),0),0)</f>
        <v>0</v>
      </c>
      <c r="BR62" s="238">
        <f>IF(BR$23-'様式第４（療養者名簿）  (15日以内)'!$O62+1&lt;=15,IF(BR$23&gt;='様式第４（療養者名簿）  (15日以内)'!$O62,IF(BR$23&lt;='様式第４（療養者名簿）  (15日以内)'!$W62,1,0),0),0)</f>
        <v>0</v>
      </c>
      <c r="BS62" s="238">
        <f>IF(BS$23-'様式第４（療養者名簿）  (15日以内)'!$O62+1&lt;=15,IF(BS$23&gt;='様式第４（療養者名簿）  (15日以内)'!$O62,IF(BS$23&lt;='様式第４（療養者名簿）  (15日以内)'!$W62,1,0),0),0)</f>
        <v>0</v>
      </c>
    </row>
    <row r="63" spans="1:71" ht="41.95" customHeight="1">
      <c r="A63" s="240">
        <f>'様式第４（療養者名簿）  (15日以内)'!C63</f>
        <v>0</v>
      </c>
      <c r="B63" s="238">
        <f>IF(B$23-'様式第４（療養者名簿）  (15日以内)'!$O63+1&lt;=15,IF(B$23&gt;='様式第４（療養者名簿）  (15日以内)'!$O63,IF(B$23&lt;='様式第４（療養者名簿）  (15日以内)'!$W63,1,0),0),0)</f>
        <v>0</v>
      </c>
      <c r="C63" s="238">
        <f>IF(C$23-'様式第４（療養者名簿）  (15日以内)'!$O63+1&lt;=15,IF(C$23&gt;='様式第４（療養者名簿）  (15日以内)'!$O63,IF(C$23&lt;='様式第４（療養者名簿）  (15日以内)'!$W63,1,0),0),0)</f>
        <v>0</v>
      </c>
      <c r="D63" s="238">
        <f>IF(D$23-'様式第４（療養者名簿）  (15日以内)'!$O63+1&lt;=15,IF(D$23&gt;='様式第４（療養者名簿）  (15日以内)'!$O63,IF(D$23&lt;='様式第４（療養者名簿）  (15日以内)'!$W63,1,0),0),0)</f>
        <v>0</v>
      </c>
      <c r="E63" s="238">
        <f>IF(E$23-'様式第４（療養者名簿）  (15日以内)'!$O63+1&lt;=15,IF(E$23&gt;='様式第４（療養者名簿）  (15日以内)'!$O63,IF(E$23&lt;='様式第４（療養者名簿）  (15日以内)'!$W63,1,0),0),0)</f>
        <v>0</v>
      </c>
      <c r="F63" s="238">
        <f>IF(F$23-'様式第４（療養者名簿）  (15日以内)'!$O63+1&lt;=15,IF(F$23&gt;='様式第４（療養者名簿）  (15日以内)'!$O63,IF(F$23&lt;='様式第４（療養者名簿）  (15日以内)'!$W63,1,0),0),0)</f>
        <v>0</v>
      </c>
      <c r="G63" s="238">
        <f>IF(G$23-'様式第４（療養者名簿）  (15日以内)'!$O63+1&lt;=15,IF(G$23&gt;='様式第４（療養者名簿）  (15日以内)'!$O63,IF(G$23&lt;='様式第４（療養者名簿）  (15日以内)'!$W63,1,0),0),0)</f>
        <v>0</v>
      </c>
      <c r="H63" s="238">
        <f>IF(H$23-'様式第４（療養者名簿）  (15日以内)'!$O63+1&lt;=15,IF(H$23&gt;='様式第４（療養者名簿）  (15日以内)'!$O63,IF(H$23&lt;='様式第４（療養者名簿）  (15日以内)'!$W63,1,0),0),0)</f>
        <v>0</v>
      </c>
      <c r="I63" s="238">
        <f>IF(I$23-'様式第４（療養者名簿）  (15日以内)'!$O63+1&lt;=15,IF(I$23&gt;='様式第４（療養者名簿）  (15日以内)'!$O63,IF(I$23&lt;='様式第４（療養者名簿）  (15日以内)'!$W63,1,0),0),0)</f>
        <v>0</v>
      </c>
      <c r="J63" s="238">
        <f>IF(J$23-'様式第４（療養者名簿）  (15日以内)'!$O63+1&lt;=15,IF(J$23&gt;='様式第４（療養者名簿）  (15日以内)'!$O63,IF(J$23&lt;='様式第４（療養者名簿）  (15日以内)'!$W63,1,0),0),0)</f>
        <v>0</v>
      </c>
      <c r="K63" s="238">
        <f>IF(K$23-'様式第４（療養者名簿）  (15日以内)'!$O63+1&lt;=15,IF(K$23&gt;='様式第４（療養者名簿）  (15日以内)'!$O63,IF(K$23&lt;='様式第４（療養者名簿）  (15日以内)'!$W63,1,0),0),0)</f>
        <v>0</v>
      </c>
      <c r="L63" s="238">
        <f>IF(L$23-'様式第４（療養者名簿）  (15日以内)'!$O63+1&lt;=15,IF(L$23&gt;='様式第４（療養者名簿）  (15日以内)'!$O63,IF(L$23&lt;='様式第４（療養者名簿）  (15日以内)'!$W63,1,0),0),0)</f>
        <v>0</v>
      </c>
      <c r="M63" s="238">
        <f>IF(M$23-'様式第４（療養者名簿）  (15日以内)'!$O63+1&lt;=15,IF(M$23&gt;='様式第４（療養者名簿）  (15日以内)'!$O63,IF(M$23&lt;='様式第４（療養者名簿）  (15日以内)'!$W63,1,0),0),0)</f>
        <v>0</v>
      </c>
      <c r="N63" s="238">
        <f>IF(N$23-'様式第４（療養者名簿）  (15日以内)'!$O63+1&lt;=15,IF(N$23&gt;='様式第４（療養者名簿）  (15日以内)'!$O63,IF(N$23&lt;='様式第４（療養者名簿）  (15日以内)'!$W63,1,0),0),0)</f>
        <v>0</v>
      </c>
      <c r="O63" s="238">
        <f>IF(O$23-'様式第４（療養者名簿）  (15日以内)'!$O63+1&lt;=15,IF(O$23&gt;='様式第４（療養者名簿）  (15日以内)'!$O63,IF(O$23&lt;='様式第４（療養者名簿）  (15日以内)'!$W63,1,0),0),0)</f>
        <v>0</v>
      </c>
      <c r="P63" s="238">
        <f>IF(P$23-'様式第４（療養者名簿）  (15日以内)'!$O63+1&lt;=15,IF(P$23&gt;='様式第４（療養者名簿）  (15日以内)'!$O63,IF(P$23&lt;='様式第４（療養者名簿）  (15日以内)'!$W63,1,0),0),0)</f>
        <v>0</v>
      </c>
      <c r="Q63" s="238">
        <f>IF(Q$23-'様式第４（療養者名簿）  (15日以内)'!$O63+1&lt;=15,IF(Q$23&gt;='様式第４（療養者名簿）  (15日以内)'!$O63,IF(Q$23&lt;='様式第４（療養者名簿）  (15日以内)'!$W63,1,0),0),0)</f>
        <v>0</v>
      </c>
      <c r="R63" s="238">
        <f>IF(R$23-'様式第４（療養者名簿）  (15日以内)'!$O63+1&lt;=15,IF(R$23&gt;='様式第４（療養者名簿）  (15日以内)'!$O63,IF(R$23&lt;='様式第４（療養者名簿）  (15日以内)'!$W63,1,0),0),0)</f>
        <v>0</v>
      </c>
      <c r="S63" s="238">
        <f>IF(S$23-'様式第４（療養者名簿）  (15日以内)'!$O63+1&lt;=15,IF(S$23&gt;='様式第４（療養者名簿）  (15日以内)'!$O63,IF(S$23&lt;='様式第４（療養者名簿）  (15日以内)'!$W63,1,0),0),0)</f>
        <v>0</v>
      </c>
      <c r="T63" s="238">
        <f>IF(T$23-'様式第４（療養者名簿）  (15日以内)'!$O63+1&lt;=15,IF(T$23&gt;='様式第４（療養者名簿）  (15日以内)'!$O63,IF(T$23&lt;='様式第４（療養者名簿）  (15日以内)'!$W63,1,0),0),0)</f>
        <v>0</v>
      </c>
      <c r="U63" s="238">
        <f>IF(U$23-'様式第４（療養者名簿）  (15日以内)'!$O63+1&lt;=15,IF(U$23&gt;='様式第４（療養者名簿）  (15日以内)'!$O63,IF(U$23&lt;='様式第４（療養者名簿）  (15日以内)'!$W63,1,0),0),0)</f>
        <v>0</v>
      </c>
      <c r="V63" s="238">
        <f>IF(V$23-'様式第４（療養者名簿）  (15日以内)'!$O63+1&lt;=15,IF(V$23&gt;='様式第４（療養者名簿）  (15日以内)'!$O63,IF(V$23&lt;='様式第４（療養者名簿）  (15日以内)'!$W63,1,0),0),0)</f>
        <v>0</v>
      </c>
      <c r="W63" s="238">
        <f>IF(W$23-'様式第４（療養者名簿）  (15日以内)'!$O63+1&lt;=15,IF(W$23&gt;='様式第４（療養者名簿）  (15日以内)'!$O63,IF(W$23&lt;='様式第４（療養者名簿）  (15日以内)'!$W63,1,0),0),0)</f>
        <v>0</v>
      </c>
      <c r="X63" s="238">
        <f>IF(X$23-'様式第４（療養者名簿）  (15日以内)'!$O63+1&lt;=15,IF(X$23&gt;='様式第４（療養者名簿）  (15日以内)'!$O63,IF(X$23&lt;='様式第４（療養者名簿）  (15日以内)'!$W63,1,0),0),0)</f>
        <v>0</v>
      </c>
      <c r="Y63" s="238">
        <f>IF(Y$23-'様式第４（療養者名簿）  (15日以内)'!$O63+1&lt;=15,IF(Y$23&gt;='様式第４（療養者名簿）  (15日以内)'!$O63,IF(Y$23&lt;='様式第４（療養者名簿）  (15日以内)'!$W63,1,0),0),0)</f>
        <v>0</v>
      </c>
      <c r="Z63" s="238">
        <f>IF(Z$23-'様式第４（療養者名簿）  (15日以内)'!$O63+1&lt;=15,IF(Z$23&gt;='様式第４（療養者名簿）  (15日以内)'!$O63,IF(Z$23&lt;='様式第４（療養者名簿）  (15日以内)'!$W63,1,0),0),0)</f>
        <v>0</v>
      </c>
      <c r="AA63" s="238">
        <f>IF(AA$23-'様式第４（療養者名簿）  (15日以内)'!$O63+1&lt;=15,IF(AA$23&gt;='様式第４（療養者名簿）  (15日以内)'!$O63,IF(AA$23&lt;='様式第４（療養者名簿）  (15日以内)'!$W63,1,0),0),0)</f>
        <v>0</v>
      </c>
      <c r="AB63" s="238">
        <f>IF(AB$23-'様式第４（療養者名簿）  (15日以内)'!$O63+1&lt;=15,IF(AB$23&gt;='様式第４（療養者名簿）  (15日以内)'!$O63,IF(AB$23&lt;='様式第４（療養者名簿）  (15日以内)'!$W63,1,0),0),0)</f>
        <v>0</v>
      </c>
      <c r="AC63" s="238">
        <f>IF(AC$23-'様式第４（療養者名簿）  (15日以内)'!$O63+1&lt;=15,IF(AC$23&gt;='様式第４（療養者名簿）  (15日以内)'!$O63,IF(AC$23&lt;='様式第４（療養者名簿）  (15日以内)'!$W63,1,0),0),0)</f>
        <v>0</v>
      </c>
      <c r="AD63" s="238">
        <f>IF(AD$23-'様式第４（療養者名簿）  (15日以内)'!$O63+1&lt;=15,IF(AD$23&gt;='様式第４（療養者名簿）  (15日以内)'!$O63,IF(AD$23&lt;='様式第４（療養者名簿）  (15日以内)'!$W63,1,0),0),0)</f>
        <v>0</v>
      </c>
      <c r="AE63" s="238">
        <f>IF(AE$23-'様式第４（療養者名簿）  (15日以内)'!$O63+1&lt;=15,IF(AE$23&gt;='様式第４（療養者名簿）  (15日以内)'!$O63,IF(AE$23&lt;='様式第４（療養者名簿）  (15日以内)'!$W63,1,0),0),0)</f>
        <v>0</v>
      </c>
      <c r="AF63" s="238">
        <f>IF(AF$23-'様式第４（療養者名簿）  (15日以内)'!$O63+1&lt;=15,IF(AF$23&gt;='様式第４（療養者名簿）  (15日以内)'!$O63,IF(AF$23&lt;='様式第４（療養者名簿）  (15日以内)'!$W63,1,0),0),0)</f>
        <v>0</v>
      </c>
      <c r="AG63" s="238">
        <f>IF(AG$23-'様式第４（療養者名簿）  (15日以内)'!$O63+1&lt;=15,IF(AG$23&gt;='様式第４（療養者名簿）  (15日以内)'!$O63,IF(AG$23&lt;='様式第４（療養者名簿）  (15日以内)'!$W63,1,0),0),0)</f>
        <v>0</v>
      </c>
      <c r="AH63" s="238">
        <f>IF(AH$23-'様式第４（療養者名簿）  (15日以内)'!$O63+1&lt;=15,IF(AH$23&gt;='様式第４（療養者名簿）  (15日以内)'!$O63,IF(AH$23&lt;='様式第４（療養者名簿）  (15日以内)'!$W63,1,0),0),0)</f>
        <v>0</v>
      </c>
      <c r="AI63" s="238">
        <f>IF(AI$23-'様式第４（療養者名簿）  (15日以内)'!$O63+1&lt;=15,IF(AI$23&gt;='様式第４（療養者名簿）  (15日以内)'!$O63,IF(AI$23&lt;='様式第４（療養者名簿）  (15日以内)'!$W63,1,0),0),0)</f>
        <v>0</v>
      </c>
      <c r="AJ63" s="238">
        <f>IF(AJ$23-'様式第４（療養者名簿）  (15日以内)'!$O63+1&lt;=15,IF(AJ$23&gt;='様式第４（療養者名簿）  (15日以内)'!$O63,IF(AJ$23&lt;='様式第４（療養者名簿）  (15日以内)'!$W63,1,0),0),0)</f>
        <v>0</v>
      </c>
      <c r="AK63" s="238">
        <f>IF(AK$23-'様式第４（療養者名簿）  (15日以内)'!$O63+1&lt;=15,IF(AK$23&gt;='様式第４（療養者名簿）  (15日以内)'!$O63,IF(AK$23&lt;='様式第４（療養者名簿）  (15日以内)'!$W63,1,0),0),0)</f>
        <v>0</v>
      </c>
      <c r="AL63" s="238">
        <f>IF(AL$23-'様式第４（療養者名簿）  (15日以内)'!$O63+1&lt;=15,IF(AL$23&gt;='様式第４（療養者名簿）  (15日以内)'!$O63,IF(AL$23&lt;='様式第４（療養者名簿）  (15日以内)'!$W63,1,0),0),0)</f>
        <v>0</v>
      </c>
      <c r="AM63" s="238">
        <f>IF(AM$23-'様式第４（療養者名簿）  (15日以内)'!$O63+1&lt;=15,IF(AM$23&gt;='様式第４（療養者名簿）  (15日以内)'!$O63,IF(AM$23&lt;='様式第４（療養者名簿）  (15日以内)'!$W63,1,0),0),0)</f>
        <v>0</v>
      </c>
      <c r="AN63" s="238">
        <f>IF(AN$23-'様式第４（療養者名簿）  (15日以内)'!$O63+1&lt;=15,IF(AN$23&gt;='様式第４（療養者名簿）  (15日以内)'!$O63,IF(AN$23&lt;='様式第４（療養者名簿）  (15日以内)'!$W63,1,0),0),0)</f>
        <v>0</v>
      </c>
      <c r="AO63" s="238">
        <f>IF(AO$23-'様式第４（療養者名簿）  (15日以内)'!$O63+1&lt;=15,IF(AO$23&gt;='様式第４（療養者名簿）  (15日以内)'!$O63,IF(AO$23&lt;='様式第４（療養者名簿）  (15日以内)'!$W63,1,0),0),0)</f>
        <v>0</v>
      </c>
      <c r="AP63" s="238">
        <f>IF(AP$23-'様式第４（療養者名簿）  (15日以内)'!$O63+1&lt;=15,IF(AP$23&gt;='様式第４（療養者名簿）  (15日以内)'!$O63,IF(AP$23&lt;='様式第４（療養者名簿）  (15日以内)'!$W63,1,0),0),0)</f>
        <v>0</v>
      </c>
      <c r="AQ63" s="238">
        <f>IF(AQ$23-'様式第４（療養者名簿）  (15日以内)'!$O63+1&lt;=15,IF(AQ$23&gt;='様式第４（療養者名簿）  (15日以内)'!$O63,IF(AQ$23&lt;='様式第４（療養者名簿）  (15日以内)'!$W63,1,0),0),0)</f>
        <v>0</v>
      </c>
      <c r="AR63" s="238">
        <f>IF(AR$23-'様式第４（療養者名簿）  (15日以内)'!$O63+1&lt;=15,IF(AR$23&gt;='様式第４（療養者名簿）  (15日以内)'!$O63,IF(AR$23&lt;='様式第４（療養者名簿）  (15日以内)'!$W63,1,0),0),0)</f>
        <v>0</v>
      </c>
      <c r="AS63" s="238">
        <f>IF(AS$23-'様式第４（療養者名簿）  (15日以内)'!$O63+1&lt;=15,IF(AS$23&gt;='様式第４（療養者名簿）  (15日以内)'!$O63,IF(AS$23&lt;='様式第４（療養者名簿）  (15日以内)'!$W63,1,0),0),0)</f>
        <v>0</v>
      </c>
      <c r="AT63" s="238">
        <f>IF(AT$23-'様式第４（療養者名簿）  (15日以内)'!$O63+1&lt;=15,IF(AT$23&gt;='様式第４（療養者名簿）  (15日以内)'!$O63,IF(AT$23&lt;='様式第４（療養者名簿）  (15日以内)'!$W63,1,0),0),0)</f>
        <v>0</v>
      </c>
      <c r="AU63" s="238">
        <f>IF(AU$23-'様式第４（療養者名簿）  (15日以内)'!$O63+1&lt;=15,IF(AU$23&gt;='様式第４（療養者名簿）  (15日以内)'!$O63,IF(AU$23&lt;='様式第４（療養者名簿）  (15日以内)'!$W63,1,0),0),0)</f>
        <v>0</v>
      </c>
      <c r="AV63" s="238">
        <f>IF(AV$23-'様式第４（療養者名簿）  (15日以内)'!$O63+1&lt;=15,IF(AV$23&gt;='様式第４（療養者名簿）  (15日以内)'!$O63,IF(AV$23&lt;='様式第４（療養者名簿）  (15日以内)'!$W63,1,0),0),0)</f>
        <v>0</v>
      </c>
      <c r="AW63" s="238">
        <f>IF(AW$23-'様式第４（療養者名簿）  (15日以内)'!$O63+1&lt;=15,IF(AW$23&gt;='様式第４（療養者名簿）  (15日以内)'!$O63,IF(AW$23&lt;='様式第４（療養者名簿）  (15日以内)'!$W63,1,0),0),0)</f>
        <v>0</v>
      </c>
      <c r="AX63" s="238">
        <f>IF(AX$23-'様式第４（療養者名簿）  (15日以内)'!$O63+1&lt;=15,IF(AX$23&gt;='様式第４（療養者名簿）  (15日以内)'!$O63,IF(AX$23&lt;='様式第４（療養者名簿）  (15日以内)'!$W63,1,0),0),0)</f>
        <v>0</v>
      </c>
      <c r="AY63" s="238">
        <f>IF(AY$23-'様式第４（療養者名簿）  (15日以内)'!$O63+1&lt;=15,IF(AY$23&gt;='様式第４（療養者名簿）  (15日以内)'!$O63,IF(AY$23&lt;='様式第４（療養者名簿）  (15日以内)'!$W63,1,0),0),0)</f>
        <v>0</v>
      </c>
      <c r="AZ63" s="238">
        <f>IF(AZ$23-'様式第４（療養者名簿）  (15日以内)'!$O63+1&lt;=15,IF(AZ$23&gt;='様式第４（療養者名簿）  (15日以内)'!$O63,IF(AZ$23&lt;='様式第４（療養者名簿）  (15日以内)'!$W63,1,0),0),0)</f>
        <v>0</v>
      </c>
      <c r="BA63" s="238">
        <f>IF(BA$23-'様式第４（療養者名簿）  (15日以内)'!$O63+1&lt;=15,IF(BA$23&gt;='様式第４（療養者名簿）  (15日以内)'!$O63,IF(BA$23&lt;='様式第４（療養者名簿）  (15日以内)'!$W63,1,0),0),0)</f>
        <v>0</v>
      </c>
      <c r="BB63" s="238">
        <f>IF(BB$23-'様式第４（療養者名簿）  (15日以内)'!$O63+1&lt;=15,IF(BB$23&gt;='様式第４（療養者名簿）  (15日以内)'!$O63,IF(BB$23&lt;='様式第４（療養者名簿）  (15日以内)'!$W63,1,0),0),0)</f>
        <v>0</v>
      </c>
      <c r="BC63" s="238">
        <f>IF(BC$23-'様式第４（療養者名簿）  (15日以内)'!$O63+1&lt;=15,IF(BC$23&gt;='様式第４（療養者名簿）  (15日以内)'!$O63,IF(BC$23&lt;='様式第４（療養者名簿）  (15日以内)'!$W63,1,0),0),0)</f>
        <v>0</v>
      </c>
      <c r="BD63" s="238">
        <f>IF(BD$23-'様式第４（療養者名簿）  (15日以内)'!$O63+1&lt;=15,IF(BD$23&gt;='様式第４（療養者名簿）  (15日以内)'!$O63,IF(BD$23&lt;='様式第４（療養者名簿）  (15日以内)'!$W63,1,0),0),0)</f>
        <v>0</v>
      </c>
      <c r="BE63" s="238">
        <f>IF(BE$23-'様式第４（療養者名簿）  (15日以内)'!$O63+1&lt;=15,IF(BE$23&gt;='様式第４（療養者名簿）  (15日以内)'!$O63,IF(BE$23&lt;='様式第４（療養者名簿）  (15日以内)'!$W63,1,0),0),0)</f>
        <v>0</v>
      </c>
      <c r="BF63" s="238">
        <f>IF(BF$23-'様式第４（療養者名簿）  (15日以内)'!$O63+1&lt;=15,IF(BF$23&gt;='様式第４（療養者名簿）  (15日以内)'!$O63,IF(BF$23&lt;='様式第４（療養者名簿）  (15日以内)'!$W63,1,0),0),0)</f>
        <v>0</v>
      </c>
      <c r="BG63" s="238">
        <f>IF(BG$23-'様式第４（療養者名簿）  (15日以内)'!$O63+1&lt;=15,IF(BG$23&gt;='様式第４（療養者名簿）  (15日以内)'!$O63,IF(BG$23&lt;='様式第４（療養者名簿）  (15日以内)'!$W63,1,0),0),0)</f>
        <v>0</v>
      </c>
      <c r="BH63" s="238">
        <f>IF(BH$23-'様式第４（療養者名簿）  (15日以内)'!$O63+1&lt;=15,IF(BH$23&gt;='様式第４（療養者名簿）  (15日以内)'!$O63,IF(BH$23&lt;='様式第４（療養者名簿）  (15日以内)'!$W63,1,0),0),0)</f>
        <v>0</v>
      </c>
      <c r="BI63" s="238">
        <f>IF(BI$23-'様式第４（療養者名簿）  (15日以内)'!$O63+1&lt;=15,IF(BI$23&gt;='様式第４（療養者名簿）  (15日以内)'!$O63,IF(BI$23&lt;='様式第４（療養者名簿）  (15日以内)'!$W63,1,0),0),0)</f>
        <v>0</v>
      </c>
      <c r="BJ63" s="238">
        <f>IF(BJ$23-'様式第４（療養者名簿）  (15日以内)'!$O63+1&lt;=15,IF(BJ$23&gt;='様式第４（療養者名簿）  (15日以内)'!$O63,IF(BJ$23&lt;='様式第４（療養者名簿）  (15日以内)'!$W63,1,0),0),0)</f>
        <v>0</v>
      </c>
      <c r="BK63" s="238">
        <f>IF(BK$23-'様式第４（療養者名簿）  (15日以内)'!$O63+1&lt;=15,IF(BK$23&gt;='様式第４（療養者名簿）  (15日以内)'!$O63,IF(BK$23&lt;='様式第４（療養者名簿）  (15日以内)'!$W63,1,0),0),0)</f>
        <v>0</v>
      </c>
      <c r="BL63" s="238">
        <f>IF(BL$23-'様式第４（療養者名簿）  (15日以内)'!$O63+1&lt;=15,IF(BL$23&gt;='様式第４（療養者名簿）  (15日以内)'!$O63,IF(BL$23&lt;='様式第４（療養者名簿）  (15日以内)'!$W63,1,0),0),0)</f>
        <v>0</v>
      </c>
      <c r="BM63" s="238">
        <f>IF(BM$23-'様式第４（療養者名簿）  (15日以内)'!$O63+1&lt;=15,IF(BM$23&gt;='様式第４（療養者名簿）  (15日以内)'!$O63,IF(BM$23&lt;='様式第４（療養者名簿）  (15日以内)'!$W63,1,0),0),0)</f>
        <v>0</v>
      </c>
      <c r="BN63" s="238">
        <f>IF(BN$23-'様式第４（療養者名簿）  (15日以内)'!$O63+1&lt;=15,IF(BN$23&gt;='様式第４（療養者名簿）  (15日以内)'!$O63,IF(BN$23&lt;='様式第４（療養者名簿）  (15日以内)'!$W63,1,0),0),0)</f>
        <v>0</v>
      </c>
      <c r="BO63" s="238">
        <f>IF(BO$23-'様式第４（療養者名簿）  (15日以内)'!$O63+1&lt;=15,IF(BO$23&gt;='様式第４（療養者名簿）  (15日以内)'!$O63,IF(BO$23&lt;='様式第４（療養者名簿）  (15日以内)'!$W63,1,0),0),0)</f>
        <v>0</v>
      </c>
      <c r="BP63" s="238">
        <f>IF(BP$23-'様式第４（療養者名簿）  (15日以内)'!$O63+1&lt;=15,IF(BP$23&gt;='様式第４（療養者名簿）  (15日以内)'!$O63,IF(BP$23&lt;='様式第４（療養者名簿）  (15日以内)'!$W63,1,0),0),0)</f>
        <v>0</v>
      </c>
      <c r="BQ63" s="238">
        <f>IF(BQ$23-'様式第４（療養者名簿）  (15日以内)'!$O63+1&lt;=15,IF(BQ$23&gt;='様式第４（療養者名簿）  (15日以内)'!$O63,IF(BQ$23&lt;='様式第４（療養者名簿）  (15日以内)'!$W63,1,0),0),0)</f>
        <v>0</v>
      </c>
      <c r="BR63" s="238">
        <f>IF(BR$23-'様式第４（療養者名簿）  (15日以内)'!$O63+1&lt;=15,IF(BR$23&gt;='様式第４（療養者名簿）  (15日以内)'!$O63,IF(BR$23&lt;='様式第４（療養者名簿）  (15日以内)'!$W63,1,0),0),0)</f>
        <v>0</v>
      </c>
      <c r="BS63" s="238">
        <f>IF(BS$23-'様式第４（療養者名簿）  (15日以内)'!$O63+1&lt;=15,IF(BS$23&gt;='様式第４（療養者名簿）  (15日以内)'!$O63,IF(BS$23&lt;='様式第４（療養者名簿）  (15日以内)'!$W63,1,0),0),0)</f>
        <v>0</v>
      </c>
    </row>
    <row r="64" spans="1:71" ht="41.95" customHeight="1">
      <c r="A64" s="240">
        <f>'様式第４（療養者名簿）  (15日以内)'!C64</f>
        <v>0</v>
      </c>
      <c r="B64" s="238">
        <f>IF(B$23-'様式第４（療養者名簿）  (15日以内)'!$O64+1&lt;=15,IF(B$23&gt;='様式第４（療養者名簿）  (15日以内)'!$O64,IF(B$23&lt;='様式第４（療養者名簿）  (15日以内)'!$W64,1,0),0),0)</f>
        <v>0</v>
      </c>
      <c r="C64" s="238">
        <f>IF(C$23-'様式第４（療養者名簿）  (15日以内)'!$O64+1&lt;=15,IF(C$23&gt;='様式第４（療養者名簿）  (15日以内)'!$O64,IF(C$23&lt;='様式第４（療養者名簿）  (15日以内)'!$W64,1,0),0),0)</f>
        <v>0</v>
      </c>
      <c r="D64" s="238">
        <f>IF(D$23-'様式第４（療養者名簿）  (15日以内)'!$O64+1&lt;=15,IF(D$23&gt;='様式第４（療養者名簿）  (15日以内)'!$O64,IF(D$23&lt;='様式第４（療養者名簿）  (15日以内)'!$W64,1,0),0),0)</f>
        <v>0</v>
      </c>
      <c r="E64" s="238">
        <f>IF(E$23-'様式第４（療養者名簿）  (15日以内)'!$O64+1&lt;=15,IF(E$23&gt;='様式第４（療養者名簿）  (15日以内)'!$O64,IF(E$23&lt;='様式第４（療養者名簿）  (15日以内)'!$W64,1,0),0),0)</f>
        <v>0</v>
      </c>
      <c r="F64" s="238">
        <f>IF(F$23-'様式第４（療養者名簿）  (15日以内)'!$O64+1&lt;=15,IF(F$23&gt;='様式第４（療養者名簿）  (15日以内)'!$O64,IF(F$23&lt;='様式第４（療養者名簿）  (15日以内)'!$W64,1,0),0),0)</f>
        <v>0</v>
      </c>
      <c r="G64" s="238">
        <f>IF(G$23-'様式第４（療養者名簿）  (15日以内)'!$O64+1&lt;=15,IF(G$23&gt;='様式第４（療養者名簿）  (15日以内)'!$O64,IF(G$23&lt;='様式第４（療養者名簿）  (15日以内)'!$W64,1,0),0),0)</f>
        <v>0</v>
      </c>
      <c r="H64" s="238">
        <f>IF(H$23-'様式第４（療養者名簿）  (15日以内)'!$O64+1&lt;=15,IF(H$23&gt;='様式第４（療養者名簿）  (15日以内)'!$O64,IF(H$23&lt;='様式第４（療養者名簿）  (15日以内)'!$W64,1,0),0),0)</f>
        <v>0</v>
      </c>
      <c r="I64" s="238">
        <f>IF(I$23-'様式第４（療養者名簿）  (15日以内)'!$O64+1&lt;=15,IF(I$23&gt;='様式第４（療養者名簿）  (15日以内)'!$O64,IF(I$23&lt;='様式第４（療養者名簿）  (15日以内)'!$W64,1,0),0),0)</f>
        <v>0</v>
      </c>
      <c r="J64" s="238">
        <f>IF(J$23-'様式第４（療養者名簿）  (15日以内)'!$O64+1&lt;=15,IF(J$23&gt;='様式第４（療養者名簿）  (15日以内)'!$O64,IF(J$23&lt;='様式第４（療養者名簿）  (15日以内)'!$W64,1,0),0),0)</f>
        <v>0</v>
      </c>
      <c r="K64" s="238">
        <f>IF(K$23-'様式第４（療養者名簿）  (15日以内)'!$O64+1&lt;=15,IF(K$23&gt;='様式第４（療養者名簿）  (15日以内)'!$O64,IF(K$23&lt;='様式第４（療養者名簿）  (15日以内)'!$W64,1,0),0),0)</f>
        <v>0</v>
      </c>
      <c r="L64" s="238">
        <f>IF(L$23-'様式第４（療養者名簿）  (15日以内)'!$O64+1&lt;=15,IF(L$23&gt;='様式第４（療養者名簿）  (15日以内)'!$O64,IF(L$23&lt;='様式第４（療養者名簿）  (15日以内)'!$W64,1,0),0),0)</f>
        <v>0</v>
      </c>
      <c r="M64" s="238">
        <f>IF(M$23-'様式第４（療養者名簿）  (15日以内)'!$O64+1&lt;=15,IF(M$23&gt;='様式第４（療養者名簿）  (15日以内)'!$O64,IF(M$23&lt;='様式第４（療養者名簿）  (15日以内)'!$W64,1,0),0),0)</f>
        <v>0</v>
      </c>
      <c r="N64" s="238">
        <f>IF(N$23-'様式第４（療養者名簿）  (15日以内)'!$O64+1&lt;=15,IF(N$23&gt;='様式第４（療養者名簿）  (15日以内)'!$O64,IF(N$23&lt;='様式第４（療養者名簿）  (15日以内)'!$W64,1,0),0),0)</f>
        <v>0</v>
      </c>
      <c r="O64" s="238">
        <f>IF(O$23-'様式第４（療養者名簿）  (15日以内)'!$O64+1&lt;=15,IF(O$23&gt;='様式第４（療養者名簿）  (15日以内)'!$O64,IF(O$23&lt;='様式第４（療養者名簿）  (15日以内)'!$W64,1,0),0),0)</f>
        <v>0</v>
      </c>
      <c r="P64" s="238">
        <f>IF(P$23-'様式第４（療養者名簿）  (15日以内)'!$O64+1&lt;=15,IF(P$23&gt;='様式第４（療養者名簿）  (15日以内)'!$O64,IF(P$23&lt;='様式第４（療養者名簿）  (15日以内)'!$W64,1,0),0),0)</f>
        <v>0</v>
      </c>
      <c r="Q64" s="238">
        <f>IF(Q$23-'様式第４（療養者名簿）  (15日以内)'!$O64+1&lt;=15,IF(Q$23&gt;='様式第４（療養者名簿）  (15日以内)'!$O64,IF(Q$23&lt;='様式第４（療養者名簿）  (15日以内)'!$W64,1,0),0),0)</f>
        <v>0</v>
      </c>
      <c r="R64" s="238">
        <f>IF(R$23-'様式第４（療養者名簿）  (15日以内)'!$O64+1&lt;=15,IF(R$23&gt;='様式第４（療養者名簿）  (15日以内)'!$O64,IF(R$23&lt;='様式第４（療養者名簿）  (15日以内)'!$W64,1,0),0),0)</f>
        <v>0</v>
      </c>
      <c r="S64" s="238">
        <f>IF(S$23-'様式第４（療養者名簿）  (15日以内)'!$O64+1&lt;=15,IF(S$23&gt;='様式第４（療養者名簿）  (15日以内)'!$O64,IF(S$23&lt;='様式第４（療養者名簿）  (15日以内)'!$W64,1,0),0),0)</f>
        <v>0</v>
      </c>
      <c r="T64" s="238">
        <f>IF(T$23-'様式第４（療養者名簿）  (15日以内)'!$O64+1&lt;=15,IF(T$23&gt;='様式第４（療養者名簿）  (15日以内)'!$O64,IF(T$23&lt;='様式第４（療養者名簿）  (15日以内)'!$W64,1,0),0),0)</f>
        <v>0</v>
      </c>
      <c r="U64" s="238">
        <f>IF(U$23-'様式第４（療養者名簿）  (15日以内)'!$O64+1&lt;=15,IF(U$23&gt;='様式第４（療養者名簿）  (15日以内)'!$O64,IF(U$23&lt;='様式第４（療養者名簿）  (15日以内)'!$W64,1,0),0),0)</f>
        <v>0</v>
      </c>
      <c r="V64" s="238">
        <f>IF(V$23-'様式第４（療養者名簿）  (15日以内)'!$O64+1&lt;=15,IF(V$23&gt;='様式第４（療養者名簿）  (15日以内)'!$O64,IF(V$23&lt;='様式第４（療養者名簿）  (15日以内)'!$W64,1,0),0),0)</f>
        <v>0</v>
      </c>
      <c r="W64" s="238">
        <f>IF(W$23-'様式第４（療養者名簿）  (15日以内)'!$O64+1&lt;=15,IF(W$23&gt;='様式第４（療養者名簿）  (15日以内)'!$O64,IF(W$23&lt;='様式第４（療養者名簿）  (15日以内)'!$W64,1,0),0),0)</f>
        <v>0</v>
      </c>
      <c r="X64" s="238">
        <f>IF(X$23-'様式第４（療養者名簿）  (15日以内)'!$O64+1&lt;=15,IF(X$23&gt;='様式第４（療養者名簿）  (15日以内)'!$O64,IF(X$23&lt;='様式第４（療養者名簿）  (15日以内)'!$W64,1,0),0),0)</f>
        <v>0</v>
      </c>
      <c r="Y64" s="238">
        <f>IF(Y$23-'様式第４（療養者名簿）  (15日以内)'!$O64+1&lt;=15,IF(Y$23&gt;='様式第４（療養者名簿）  (15日以内)'!$O64,IF(Y$23&lt;='様式第４（療養者名簿）  (15日以内)'!$W64,1,0),0),0)</f>
        <v>0</v>
      </c>
      <c r="Z64" s="238">
        <f>IF(Z$23-'様式第４（療養者名簿）  (15日以内)'!$O64+1&lt;=15,IF(Z$23&gt;='様式第４（療養者名簿）  (15日以内)'!$O64,IF(Z$23&lt;='様式第４（療養者名簿）  (15日以内)'!$W64,1,0),0),0)</f>
        <v>0</v>
      </c>
      <c r="AA64" s="238">
        <f>IF(AA$23-'様式第４（療養者名簿）  (15日以内)'!$O64+1&lt;=15,IF(AA$23&gt;='様式第４（療養者名簿）  (15日以内)'!$O64,IF(AA$23&lt;='様式第４（療養者名簿）  (15日以内)'!$W64,1,0),0),0)</f>
        <v>0</v>
      </c>
      <c r="AB64" s="238">
        <f>IF(AB$23-'様式第４（療養者名簿）  (15日以内)'!$O64+1&lt;=15,IF(AB$23&gt;='様式第４（療養者名簿）  (15日以内)'!$O64,IF(AB$23&lt;='様式第４（療養者名簿）  (15日以内)'!$W64,1,0),0),0)</f>
        <v>0</v>
      </c>
      <c r="AC64" s="238">
        <f>IF(AC$23-'様式第４（療養者名簿）  (15日以内)'!$O64+1&lt;=15,IF(AC$23&gt;='様式第４（療養者名簿）  (15日以内)'!$O64,IF(AC$23&lt;='様式第４（療養者名簿）  (15日以内)'!$W64,1,0),0),0)</f>
        <v>0</v>
      </c>
      <c r="AD64" s="238">
        <f>IF(AD$23-'様式第４（療養者名簿）  (15日以内)'!$O64+1&lt;=15,IF(AD$23&gt;='様式第４（療養者名簿）  (15日以内)'!$O64,IF(AD$23&lt;='様式第４（療養者名簿）  (15日以内)'!$W64,1,0),0),0)</f>
        <v>0</v>
      </c>
      <c r="AE64" s="238">
        <f>IF(AE$23-'様式第４（療養者名簿）  (15日以内)'!$O64+1&lt;=15,IF(AE$23&gt;='様式第４（療養者名簿）  (15日以内)'!$O64,IF(AE$23&lt;='様式第４（療養者名簿）  (15日以内)'!$W64,1,0),0),0)</f>
        <v>0</v>
      </c>
      <c r="AF64" s="238">
        <f>IF(AF$23-'様式第４（療養者名簿）  (15日以内)'!$O64+1&lt;=15,IF(AF$23&gt;='様式第４（療養者名簿）  (15日以内)'!$O64,IF(AF$23&lt;='様式第４（療養者名簿）  (15日以内)'!$W64,1,0),0),0)</f>
        <v>0</v>
      </c>
      <c r="AG64" s="238">
        <f>IF(AG$23-'様式第４（療養者名簿）  (15日以内)'!$O64+1&lt;=15,IF(AG$23&gt;='様式第４（療養者名簿）  (15日以内)'!$O64,IF(AG$23&lt;='様式第４（療養者名簿）  (15日以内)'!$W64,1,0),0),0)</f>
        <v>0</v>
      </c>
      <c r="AH64" s="238">
        <f>IF(AH$23-'様式第４（療養者名簿）  (15日以内)'!$O64+1&lt;=15,IF(AH$23&gt;='様式第４（療養者名簿）  (15日以内)'!$O64,IF(AH$23&lt;='様式第４（療養者名簿）  (15日以内)'!$W64,1,0),0),0)</f>
        <v>0</v>
      </c>
      <c r="AI64" s="238">
        <f>IF(AI$23-'様式第４（療養者名簿）  (15日以内)'!$O64+1&lt;=15,IF(AI$23&gt;='様式第４（療養者名簿）  (15日以内)'!$O64,IF(AI$23&lt;='様式第４（療養者名簿）  (15日以内)'!$W64,1,0),0),0)</f>
        <v>0</v>
      </c>
      <c r="AJ64" s="238">
        <f>IF(AJ$23-'様式第４（療養者名簿）  (15日以内)'!$O64+1&lt;=15,IF(AJ$23&gt;='様式第４（療養者名簿）  (15日以内)'!$O64,IF(AJ$23&lt;='様式第４（療養者名簿）  (15日以内)'!$W64,1,0),0),0)</f>
        <v>0</v>
      </c>
      <c r="AK64" s="238">
        <f>IF(AK$23-'様式第４（療養者名簿）  (15日以内)'!$O64+1&lt;=15,IF(AK$23&gt;='様式第４（療養者名簿）  (15日以内)'!$O64,IF(AK$23&lt;='様式第４（療養者名簿）  (15日以内)'!$W64,1,0),0),0)</f>
        <v>0</v>
      </c>
      <c r="AL64" s="238">
        <f>IF(AL$23-'様式第４（療養者名簿）  (15日以内)'!$O64+1&lt;=15,IF(AL$23&gt;='様式第４（療養者名簿）  (15日以内)'!$O64,IF(AL$23&lt;='様式第４（療養者名簿）  (15日以内)'!$W64,1,0),0),0)</f>
        <v>0</v>
      </c>
      <c r="AM64" s="238">
        <f>IF(AM$23-'様式第４（療養者名簿）  (15日以内)'!$O64+1&lt;=15,IF(AM$23&gt;='様式第４（療養者名簿）  (15日以内)'!$O64,IF(AM$23&lt;='様式第４（療養者名簿）  (15日以内)'!$W64,1,0),0),0)</f>
        <v>0</v>
      </c>
      <c r="AN64" s="238">
        <f>IF(AN$23-'様式第４（療養者名簿）  (15日以内)'!$O64+1&lt;=15,IF(AN$23&gt;='様式第４（療養者名簿）  (15日以内)'!$O64,IF(AN$23&lt;='様式第４（療養者名簿）  (15日以内)'!$W64,1,0),0),0)</f>
        <v>0</v>
      </c>
      <c r="AO64" s="238">
        <f>IF(AO$23-'様式第４（療養者名簿）  (15日以内)'!$O64+1&lt;=15,IF(AO$23&gt;='様式第４（療養者名簿）  (15日以内)'!$O64,IF(AO$23&lt;='様式第４（療養者名簿）  (15日以内)'!$W64,1,0),0),0)</f>
        <v>0</v>
      </c>
      <c r="AP64" s="238">
        <f>IF(AP$23-'様式第４（療養者名簿）  (15日以内)'!$O64+1&lt;=15,IF(AP$23&gt;='様式第４（療養者名簿）  (15日以内)'!$O64,IF(AP$23&lt;='様式第４（療養者名簿）  (15日以内)'!$W64,1,0),0),0)</f>
        <v>0</v>
      </c>
      <c r="AQ64" s="238">
        <f>IF(AQ$23-'様式第４（療養者名簿）  (15日以内)'!$O64+1&lt;=15,IF(AQ$23&gt;='様式第４（療養者名簿）  (15日以内)'!$O64,IF(AQ$23&lt;='様式第４（療養者名簿）  (15日以内)'!$W64,1,0),0),0)</f>
        <v>0</v>
      </c>
      <c r="AR64" s="238">
        <f>IF(AR$23-'様式第４（療養者名簿）  (15日以内)'!$O64+1&lt;=15,IF(AR$23&gt;='様式第４（療養者名簿）  (15日以内)'!$O64,IF(AR$23&lt;='様式第４（療養者名簿）  (15日以内)'!$W64,1,0),0),0)</f>
        <v>0</v>
      </c>
      <c r="AS64" s="238">
        <f>IF(AS$23-'様式第４（療養者名簿）  (15日以内)'!$O64+1&lt;=15,IF(AS$23&gt;='様式第４（療養者名簿）  (15日以内)'!$O64,IF(AS$23&lt;='様式第４（療養者名簿）  (15日以内)'!$W64,1,0),0),0)</f>
        <v>0</v>
      </c>
      <c r="AT64" s="238">
        <f>IF(AT$23-'様式第４（療養者名簿）  (15日以内)'!$O64+1&lt;=15,IF(AT$23&gt;='様式第４（療養者名簿）  (15日以内)'!$O64,IF(AT$23&lt;='様式第４（療養者名簿）  (15日以内)'!$W64,1,0),0),0)</f>
        <v>0</v>
      </c>
      <c r="AU64" s="238">
        <f>IF(AU$23-'様式第４（療養者名簿）  (15日以内)'!$O64+1&lt;=15,IF(AU$23&gt;='様式第４（療養者名簿）  (15日以内)'!$O64,IF(AU$23&lt;='様式第４（療養者名簿）  (15日以内)'!$W64,1,0),0),0)</f>
        <v>0</v>
      </c>
      <c r="AV64" s="238">
        <f>IF(AV$23-'様式第４（療養者名簿）  (15日以内)'!$O64+1&lt;=15,IF(AV$23&gt;='様式第４（療養者名簿）  (15日以内)'!$O64,IF(AV$23&lt;='様式第４（療養者名簿）  (15日以内)'!$W64,1,0),0),0)</f>
        <v>0</v>
      </c>
      <c r="AW64" s="238">
        <f>IF(AW$23-'様式第４（療養者名簿）  (15日以内)'!$O64+1&lt;=15,IF(AW$23&gt;='様式第４（療養者名簿）  (15日以内)'!$O64,IF(AW$23&lt;='様式第４（療養者名簿）  (15日以内)'!$W64,1,0),0),0)</f>
        <v>0</v>
      </c>
      <c r="AX64" s="238">
        <f>IF(AX$23-'様式第４（療養者名簿）  (15日以内)'!$O64+1&lt;=15,IF(AX$23&gt;='様式第４（療養者名簿）  (15日以内)'!$O64,IF(AX$23&lt;='様式第４（療養者名簿）  (15日以内)'!$W64,1,0),0),0)</f>
        <v>0</v>
      </c>
      <c r="AY64" s="238">
        <f>IF(AY$23-'様式第４（療養者名簿）  (15日以内)'!$O64+1&lt;=15,IF(AY$23&gt;='様式第４（療養者名簿）  (15日以内)'!$O64,IF(AY$23&lt;='様式第４（療養者名簿）  (15日以内)'!$W64,1,0),0),0)</f>
        <v>0</v>
      </c>
      <c r="AZ64" s="238">
        <f>IF(AZ$23-'様式第４（療養者名簿）  (15日以内)'!$O64+1&lt;=15,IF(AZ$23&gt;='様式第４（療養者名簿）  (15日以内)'!$O64,IF(AZ$23&lt;='様式第４（療養者名簿）  (15日以内)'!$W64,1,0),0),0)</f>
        <v>0</v>
      </c>
      <c r="BA64" s="238">
        <f>IF(BA$23-'様式第４（療養者名簿）  (15日以内)'!$O64+1&lt;=15,IF(BA$23&gt;='様式第４（療養者名簿）  (15日以内)'!$O64,IF(BA$23&lt;='様式第４（療養者名簿）  (15日以内)'!$W64,1,0),0),0)</f>
        <v>0</v>
      </c>
      <c r="BB64" s="238">
        <f>IF(BB$23-'様式第４（療養者名簿）  (15日以内)'!$O64+1&lt;=15,IF(BB$23&gt;='様式第４（療養者名簿）  (15日以内)'!$O64,IF(BB$23&lt;='様式第４（療養者名簿）  (15日以内)'!$W64,1,0),0),0)</f>
        <v>0</v>
      </c>
      <c r="BC64" s="238">
        <f>IF(BC$23-'様式第４（療養者名簿）  (15日以内)'!$O64+1&lt;=15,IF(BC$23&gt;='様式第４（療養者名簿）  (15日以内)'!$O64,IF(BC$23&lt;='様式第４（療養者名簿）  (15日以内)'!$W64,1,0),0),0)</f>
        <v>0</v>
      </c>
      <c r="BD64" s="238">
        <f>IF(BD$23-'様式第４（療養者名簿）  (15日以内)'!$O64+1&lt;=15,IF(BD$23&gt;='様式第４（療養者名簿）  (15日以内)'!$O64,IF(BD$23&lt;='様式第４（療養者名簿）  (15日以内)'!$W64,1,0),0),0)</f>
        <v>0</v>
      </c>
      <c r="BE64" s="238">
        <f>IF(BE$23-'様式第４（療養者名簿）  (15日以内)'!$O64+1&lt;=15,IF(BE$23&gt;='様式第４（療養者名簿）  (15日以内)'!$O64,IF(BE$23&lt;='様式第４（療養者名簿）  (15日以内)'!$W64,1,0),0),0)</f>
        <v>0</v>
      </c>
      <c r="BF64" s="238">
        <f>IF(BF$23-'様式第４（療養者名簿）  (15日以内)'!$O64+1&lt;=15,IF(BF$23&gt;='様式第４（療養者名簿）  (15日以内)'!$O64,IF(BF$23&lt;='様式第４（療養者名簿）  (15日以内)'!$W64,1,0),0),0)</f>
        <v>0</v>
      </c>
      <c r="BG64" s="238">
        <f>IF(BG$23-'様式第４（療養者名簿）  (15日以内)'!$O64+1&lt;=15,IF(BG$23&gt;='様式第４（療養者名簿）  (15日以内)'!$O64,IF(BG$23&lt;='様式第４（療養者名簿）  (15日以内)'!$W64,1,0),0),0)</f>
        <v>0</v>
      </c>
      <c r="BH64" s="238">
        <f>IF(BH$23-'様式第４（療養者名簿）  (15日以内)'!$O64+1&lt;=15,IF(BH$23&gt;='様式第４（療養者名簿）  (15日以内)'!$O64,IF(BH$23&lt;='様式第４（療養者名簿）  (15日以内)'!$W64,1,0),0),0)</f>
        <v>0</v>
      </c>
      <c r="BI64" s="238">
        <f>IF(BI$23-'様式第４（療養者名簿）  (15日以内)'!$O64+1&lt;=15,IF(BI$23&gt;='様式第４（療養者名簿）  (15日以内)'!$O64,IF(BI$23&lt;='様式第４（療養者名簿）  (15日以内)'!$W64,1,0),0),0)</f>
        <v>0</v>
      </c>
      <c r="BJ64" s="238">
        <f>IF(BJ$23-'様式第４（療養者名簿）  (15日以内)'!$O64+1&lt;=15,IF(BJ$23&gt;='様式第４（療養者名簿）  (15日以内)'!$O64,IF(BJ$23&lt;='様式第４（療養者名簿）  (15日以内)'!$W64,1,0),0),0)</f>
        <v>0</v>
      </c>
      <c r="BK64" s="238">
        <f>IF(BK$23-'様式第４（療養者名簿）  (15日以内)'!$O64+1&lt;=15,IF(BK$23&gt;='様式第４（療養者名簿）  (15日以内)'!$O64,IF(BK$23&lt;='様式第４（療養者名簿）  (15日以内)'!$W64,1,0),0),0)</f>
        <v>0</v>
      </c>
      <c r="BL64" s="238">
        <f>IF(BL$23-'様式第４（療養者名簿）  (15日以内)'!$O64+1&lt;=15,IF(BL$23&gt;='様式第４（療養者名簿）  (15日以内)'!$O64,IF(BL$23&lt;='様式第４（療養者名簿）  (15日以内)'!$W64,1,0),0),0)</f>
        <v>0</v>
      </c>
      <c r="BM64" s="238">
        <f>IF(BM$23-'様式第４（療養者名簿）  (15日以内)'!$O64+1&lt;=15,IF(BM$23&gt;='様式第４（療養者名簿）  (15日以内)'!$O64,IF(BM$23&lt;='様式第４（療養者名簿）  (15日以内)'!$W64,1,0),0),0)</f>
        <v>0</v>
      </c>
      <c r="BN64" s="238">
        <f>IF(BN$23-'様式第４（療養者名簿）  (15日以内)'!$O64+1&lt;=15,IF(BN$23&gt;='様式第４（療養者名簿）  (15日以内)'!$O64,IF(BN$23&lt;='様式第４（療養者名簿）  (15日以内)'!$W64,1,0),0),0)</f>
        <v>0</v>
      </c>
      <c r="BO64" s="238">
        <f>IF(BO$23-'様式第４（療養者名簿）  (15日以内)'!$O64+1&lt;=15,IF(BO$23&gt;='様式第４（療養者名簿）  (15日以内)'!$O64,IF(BO$23&lt;='様式第４（療養者名簿）  (15日以内)'!$W64,1,0),0),0)</f>
        <v>0</v>
      </c>
      <c r="BP64" s="238">
        <f>IF(BP$23-'様式第４（療養者名簿）  (15日以内)'!$O64+1&lt;=15,IF(BP$23&gt;='様式第４（療養者名簿）  (15日以内)'!$O64,IF(BP$23&lt;='様式第４（療養者名簿）  (15日以内)'!$W64,1,0),0),0)</f>
        <v>0</v>
      </c>
      <c r="BQ64" s="238">
        <f>IF(BQ$23-'様式第４（療養者名簿）  (15日以内)'!$O64+1&lt;=15,IF(BQ$23&gt;='様式第４（療養者名簿）  (15日以内)'!$O64,IF(BQ$23&lt;='様式第４（療養者名簿）  (15日以内)'!$W64,1,0),0),0)</f>
        <v>0</v>
      </c>
      <c r="BR64" s="238">
        <f>IF(BR$23-'様式第４（療養者名簿）  (15日以内)'!$O64+1&lt;=15,IF(BR$23&gt;='様式第４（療養者名簿）  (15日以内)'!$O64,IF(BR$23&lt;='様式第４（療養者名簿）  (15日以内)'!$W64,1,0),0),0)</f>
        <v>0</v>
      </c>
      <c r="BS64" s="238">
        <f>IF(BS$23-'様式第４（療養者名簿）  (15日以内)'!$O64+1&lt;=15,IF(BS$23&gt;='様式第４（療養者名簿）  (15日以内)'!$O64,IF(BS$23&lt;='様式第４（療養者名簿）  (15日以内)'!$W64,1,0),0),0)</f>
        <v>0</v>
      </c>
    </row>
    <row r="65" spans="1:71" ht="41.95" customHeight="1">
      <c r="A65" s="240">
        <f>'様式第４（療養者名簿）  (15日以内)'!C65</f>
        <v>0</v>
      </c>
      <c r="B65" s="238">
        <f>IF(B$23-'様式第４（療養者名簿）  (15日以内)'!$O65+1&lt;=15,IF(B$23&gt;='様式第４（療養者名簿）  (15日以内)'!$O65,IF(B$23&lt;='様式第４（療養者名簿）  (15日以内)'!$W65,1,0),0),0)</f>
        <v>0</v>
      </c>
      <c r="C65" s="238">
        <f>IF(C$23-'様式第４（療養者名簿）  (15日以内)'!$O65+1&lt;=15,IF(C$23&gt;='様式第４（療養者名簿）  (15日以内)'!$O65,IF(C$23&lt;='様式第４（療養者名簿）  (15日以内)'!$W65,1,0),0),0)</f>
        <v>0</v>
      </c>
      <c r="D65" s="238">
        <f>IF(D$23-'様式第４（療養者名簿）  (15日以内)'!$O65+1&lt;=15,IF(D$23&gt;='様式第４（療養者名簿）  (15日以内)'!$O65,IF(D$23&lt;='様式第４（療養者名簿）  (15日以内)'!$W65,1,0),0),0)</f>
        <v>0</v>
      </c>
      <c r="E65" s="238">
        <f>IF(E$23-'様式第４（療養者名簿）  (15日以内)'!$O65+1&lt;=15,IF(E$23&gt;='様式第４（療養者名簿）  (15日以内)'!$O65,IF(E$23&lt;='様式第４（療養者名簿）  (15日以内)'!$W65,1,0),0),0)</f>
        <v>0</v>
      </c>
      <c r="F65" s="238">
        <f>IF(F$23-'様式第４（療養者名簿）  (15日以内)'!$O65+1&lt;=15,IF(F$23&gt;='様式第４（療養者名簿）  (15日以内)'!$O65,IF(F$23&lt;='様式第４（療養者名簿）  (15日以内)'!$W65,1,0),0),0)</f>
        <v>0</v>
      </c>
      <c r="G65" s="238">
        <f>IF(G$23-'様式第４（療養者名簿）  (15日以内)'!$O65+1&lt;=15,IF(G$23&gt;='様式第４（療養者名簿）  (15日以内)'!$O65,IF(G$23&lt;='様式第４（療養者名簿）  (15日以内)'!$W65,1,0),0),0)</f>
        <v>0</v>
      </c>
      <c r="H65" s="238">
        <f>IF(H$23-'様式第４（療養者名簿）  (15日以内)'!$O65+1&lt;=15,IF(H$23&gt;='様式第４（療養者名簿）  (15日以内)'!$O65,IF(H$23&lt;='様式第４（療養者名簿）  (15日以内)'!$W65,1,0),0),0)</f>
        <v>0</v>
      </c>
      <c r="I65" s="238">
        <f>IF(I$23-'様式第４（療養者名簿）  (15日以内)'!$O65+1&lt;=15,IF(I$23&gt;='様式第４（療養者名簿）  (15日以内)'!$O65,IF(I$23&lt;='様式第４（療養者名簿）  (15日以内)'!$W65,1,0),0),0)</f>
        <v>0</v>
      </c>
      <c r="J65" s="238">
        <f>IF(J$23-'様式第４（療養者名簿）  (15日以内)'!$O65+1&lt;=15,IF(J$23&gt;='様式第４（療養者名簿）  (15日以内)'!$O65,IF(J$23&lt;='様式第４（療養者名簿）  (15日以内)'!$W65,1,0),0),0)</f>
        <v>0</v>
      </c>
      <c r="K65" s="238">
        <f>IF(K$23-'様式第４（療養者名簿）  (15日以内)'!$O65+1&lt;=15,IF(K$23&gt;='様式第４（療養者名簿）  (15日以内)'!$O65,IF(K$23&lt;='様式第４（療養者名簿）  (15日以内)'!$W65,1,0),0),0)</f>
        <v>0</v>
      </c>
      <c r="L65" s="238">
        <f>IF(L$23-'様式第４（療養者名簿）  (15日以内)'!$O65+1&lt;=15,IF(L$23&gt;='様式第４（療養者名簿）  (15日以内)'!$O65,IF(L$23&lt;='様式第４（療養者名簿）  (15日以内)'!$W65,1,0),0),0)</f>
        <v>0</v>
      </c>
      <c r="M65" s="238">
        <f>IF(M$23-'様式第４（療養者名簿）  (15日以内)'!$O65+1&lt;=15,IF(M$23&gt;='様式第４（療養者名簿）  (15日以内)'!$O65,IF(M$23&lt;='様式第４（療養者名簿）  (15日以内)'!$W65,1,0),0),0)</f>
        <v>0</v>
      </c>
      <c r="N65" s="238">
        <f>IF(N$23-'様式第４（療養者名簿）  (15日以内)'!$O65+1&lt;=15,IF(N$23&gt;='様式第４（療養者名簿）  (15日以内)'!$O65,IF(N$23&lt;='様式第４（療養者名簿）  (15日以内)'!$W65,1,0),0),0)</f>
        <v>0</v>
      </c>
      <c r="O65" s="238">
        <f>IF(O$23-'様式第４（療養者名簿）  (15日以内)'!$O65+1&lt;=15,IF(O$23&gt;='様式第４（療養者名簿）  (15日以内)'!$O65,IF(O$23&lt;='様式第４（療養者名簿）  (15日以内)'!$W65,1,0),0),0)</f>
        <v>0</v>
      </c>
      <c r="P65" s="238">
        <f>IF(P$23-'様式第４（療養者名簿）  (15日以内)'!$O65+1&lt;=15,IF(P$23&gt;='様式第４（療養者名簿）  (15日以内)'!$O65,IF(P$23&lt;='様式第４（療養者名簿）  (15日以内)'!$W65,1,0),0),0)</f>
        <v>0</v>
      </c>
      <c r="Q65" s="238">
        <f>IF(Q$23-'様式第４（療養者名簿）  (15日以内)'!$O65+1&lt;=15,IF(Q$23&gt;='様式第４（療養者名簿）  (15日以内)'!$O65,IF(Q$23&lt;='様式第４（療養者名簿）  (15日以内)'!$W65,1,0),0),0)</f>
        <v>0</v>
      </c>
      <c r="R65" s="238">
        <f>IF(R$23-'様式第４（療養者名簿）  (15日以内)'!$O65+1&lt;=15,IF(R$23&gt;='様式第４（療養者名簿）  (15日以内)'!$O65,IF(R$23&lt;='様式第４（療養者名簿）  (15日以内)'!$W65,1,0),0),0)</f>
        <v>0</v>
      </c>
      <c r="S65" s="238">
        <f>IF(S$23-'様式第４（療養者名簿）  (15日以内)'!$O65+1&lt;=15,IF(S$23&gt;='様式第４（療養者名簿）  (15日以内)'!$O65,IF(S$23&lt;='様式第４（療養者名簿）  (15日以内)'!$W65,1,0),0),0)</f>
        <v>0</v>
      </c>
      <c r="T65" s="238">
        <f>IF(T$23-'様式第４（療養者名簿）  (15日以内)'!$O65+1&lt;=15,IF(T$23&gt;='様式第４（療養者名簿）  (15日以内)'!$O65,IF(T$23&lt;='様式第４（療養者名簿）  (15日以内)'!$W65,1,0),0),0)</f>
        <v>0</v>
      </c>
      <c r="U65" s="238">
        <f>IF(U$23-'様式第４（療養者名簿）  (15日以内)'!$O65+1&lt;=15,IF(U$23&gt;='様式第４（療養者名簿）  (15日以内)'!$O65,IF(U$23&lt;='様式第４（療養者名簿）  (15日以内)'!$W65,1,0),0),0)</f>
        <v>0</v>
      </c>
      <c r="V65" s="238">
        <f>IF(V$23-'様式第４（療養者名簿）  (15日以内)'!$O65+1&lt;=15,IF(V$23&gt;='様式第４（療養者名簿）  (15日以内)'!$O65,IF(V$23&lt;='様式第４（療養者名簿）  (15日以内)'!$W65,1,0),0),0)</f>
        <v>0</v>
      </c>
      <c r="W65" s="238">
        <f>IF(W$23-'様式第４（療養者名簿）  (15日以内)'!$O65+1&lt;=15,IF(W$23&gt;='様式第４（療養者名簿）  (15日以内)'!$O65,IF(W$23&lt;='様式第４（療養者名簿）  (15日以内)'!$W65,1,0),0),0)</f>
        <v>0</v>
      </c>
      <c r="X65" s="238">
        <f>IF(X$23-'様式第４（療養者名簿）  (15日以内)'!$O65+1&lt;=15,IF(X$23&gt;='様式第４（療養者名簿）  (15日以内)'!$O65,IF(X$23&lt;='様式第４（療養者名簿）  (15日以内)'!$W65,1,0),0),0)</f>
        <v>0</v>
      </c>
      <c r="Y65" s="238">
        <f>IF(Y$23-'様式第４（療養者名簿）  (15日以内)'!$O65+1&lt;=15,IF(Y$23&gt;='様式第４（療養者名簿）  (15日以内)'!$O65,IF(Y$23&lt;='様式第４（療養者名簿）  (15日以内)'!$W65,1,0),0),0)</f>
        <v>0</v>
      </c>
      <c r="Z65" s="238">
        <f>IF(Z$23-'様式第４（療養者名簿）  (15日以内)'!$O65+1&lt;=15,IF(Z$23&gt;='様式第４（療養者名簿）  (15日以内)'!$O65,IF(Z$23&lt;='様式第４（療養者名簿）  (15日以内)'!$W65,1,0),0),0)</f>
        <v>0</v>
      </c>
      <c r="AA65" s="238">
        <f>IF(AA$23-'様式第４（療養者名簿）  (15日以内)'!$O65+1&lt;=15,IF(AA$23&gt;='様式第４（療養者名簿）  (15日以内)'!$O65,IF(AA$23&lt;='様式第４（療養者名簿）  (15日以内)'!$W65,1,0),0),0)</f>
        <v>0</v>
      </c>
      <c r="AB65" s="238">
        <f>IF(AB$23-'様式第４（療養者名簿）  (15日以内)'!$O65+1&lt;=15,IF(AB$23&gt;='様式第４（療養者名簿）  (15日以内)'!$O65,IF(AB$23&lt;='様式第４（療養者名簿）  (15日以内)'!$W65,1,0),0),0)</f>
        <v>0</v>
      </c>
      <c r="AC65" s="238">
        <f>IF(AC$23-'様式第４（療養者名簿）  (15日以内)'!$O65+1&lt;=15,IF(AC$23&gt;='様式第４（療養者名簿）  (15日以内)'!$O65,IF(AC$23&lt;='様式第４（療養者名簿）  (15日以内)'!$W65,1,0),0),0)</f>
        <v>0</v>
      </c>
      <c r="AD65" s="238">
        <f>IF(AD$23-'様式第４（療養者名簿）  (15日以内)'!$O65+1&lt;=15,IF(AD$23&gt;='様式第４（療養者名簿）  (15日以内)'!$O65,IF(AD$23&lt;='様式第４（療養者名簿）  (15日以内)'!$W65,1,0),0),0)</f>
        <v>0</v>
      </c>
      <c r="AE65" s="238">
        <f>IF(AE$23-'様式第４（療養者名簿）  (15日以内)'!$O65+1&lt;=15,IF(AE$23&gt;='様式第４（療養者名簿）  (15日以内)'!$O65,IF(AE$23&lt;='様式第４（療養者名簿）  (15日以内)'!$W65,1,0),0),0)</f>
        <v>0</v>
      </c>
      <c r="AF65" s="238">
        <f>IF(AF$23-'様式第４（療養者名簿）  (15日以内)'!$O65+1&lt;=15,IF(AF$23&gt;='様式第４（療養者名簿）  (15日以内)'!$O65,IF(AF$23&lt;='様式第４（療養者名簿）  (15日以内)'!$W65,1,0),0),0)</f>
        <v>0</v>
      </c>
      <c r="AG65" s="238">
        <f>IF(AG$23-'様式第４（療養者名簿）  (15日以内)'!$O65+1&lt;=15,IF(AG$23&gt;='様式第４（療養者名簿）  (15日以内)'!$O65,IF(AG$23&lt;='様式第４（療養者名簿）  (15日以内)'!$W65,1,0),0),0)</f>
        <v>0</v>
      </c>
      <c r="AH65" s="238">
        <f>IF(AH$23-'様式第４（療養者名簿）  (15日以内)'!$O65+1&lt;=15,IF(AH$23&gt;='様式第４（療養者名簿）  (15日以内)'!$O65,IF(AH$23&lt;='様式第４（療養者名簿）  (15日以内)'!$W65,1,0),0),0)</f>
        <v>0</v>
      </c>
      <c r="AI65" s="238">
        <f>IF(AI$23-'様式第４（療養者名簿）  (15日以内)'!$O65+1&lt;=15,IF(AI$23&gt;='様式第４（療養者名簿）  (15日以内)'!$O65,IF(AI$23&lt;='様式第４（療養者名簿）  (15日以内)'!$W65,1,0),0),0)</f>
        <v>0</v>
      </c>
      <c r="AJ65" s="238">
        <f>IF(AJ$23-'様式第４（療養者名簿）  (15日以内)'!$O65+1&lt;=15,IF(AJ$23&gt;='様式第４（療養者名簿）  (15日以内)'!$O65,IF(AJ$23&lt;='様式第４（療養者名簿）  (15日以内)'!$W65,1,0),0),0)</f>
        <v>0</v>
      </c>
      <c r="AK65" s="238">
        <f>IF(AK$23-'様式第４（療養者名簿）  (15日以内)'!$O65+1&lt;=15,IF(AK$23&gt;='様式第４（療養者名簿）  (15日以内)'!$O65,IF(AK$23&lt;='様式第４（療養者名簿）  (15日以内)'!$W65,1,0),0),0)</f>
        <v>0</v>
      </c>
      <c r="AL65" s="238">
        <f>IF(AL$23-'様式第４（療養者名簿）  (15日以内)'!$O65+1&lt;=15,IF(AL$23&gt;='様式第４（療養者名簿）  (15日以内)'!$O65,IF(AL$23&lt;='様式第４（療養者名簿）  (15日以内)'!$W65,1,0),0),0)</f>
        <v>0</v>
      </c>
      <c r="AM65" s="238">
        <f>IF(AM$23-'様式第４（療養者名簿）  (15日以内)'!$O65+1&lt;=15,IF(AM$23&gt;='様式第４（療養者名簿）  (15日以内)'!$O65,IF(AM$23&lt;='様式第４（療養者名簿）  (15日以内)'!$W65,1,0),0),0)</f>
        <v>0</v>
      </c>
      <c r="AN65" s="238">
        <f>IF(AN$23-'様式第４（療養者名簿）  (15日以内)'!$O65+1&lt;=15,IF(AN$23&gt;='様式第４（療養者名簿）  (15日以内)'!$O65,IF(AN$23&lt;='様式第４（療養者名簿）  (15日以内)'!$W65,1,0),0),0)</f>
        <v>0</v>
      </c>
      <c r="AO65" s="238">
        <f>IF(AO$23-'様式第４（療養者名簿）  (15日以内)'!$O65+1&lt;=15,IF(AO$23&gt;='様式第４（療養者名簿）  (15日以内)'!$O65,IF(AO$23&lt;='様式第４（療養者名簿）  (15日以内)'!$W65,1,0),0),0)</f>
        <v>0</v>
      </c>
      <c r="AP65" s="238">
        <f>IF(AP$23-'様式第４（療養者名簿）  (15日以内)'!$O65+1&lt;=15,IF(AP$23&gt;='様式第４（療養者名簿）  (15日以内)'!$O65,IF(AP$23&lt;='様式第４（療養者名簿）  (15日以内)'!$W65,1,0),0),0)</f>
        <v>0</v>
      </c>
      <c r="AQ65" s="238">
        <f>IF(AQ$23-'様式第４（療養者名簿）  (15日以内)'!$O65+1&lt;=15,IF(AQ$23&gt;='様式第４（療養者名簿）  (15日以内)'!$O65,IF(AQ$23&lt;='様式第４（療養者名簿）  (15日以内)'!$W65,1,0),0),0)</f>
        <v>0</v>
      </c>
      <c r="AR65" s="238">
        <f>IF(AR$23-'様式第４（療養者名簿）  (15日以内)'!$O65+1&lt;=15,IF(AR$23&gt;='様式第４（療養者名簿）  (15日以内)'!$O65,IF(AR$23&lt;='様式第４（療養者名簿）  (15日以内)'!$W65,1,0),0),0)</f>
        <v>0</v>
      </c>
      <c r="AS65" s="238">
        <f>IF(AS$23-'様式第４（療養者名簿）  (15日以内)'!$O65+1&lt;=15,IF(AS$23&gt;='様式第４（療養者名簿）  (15日以内)'!$O65,IF(AS$23&lt;='様式第４（療養者名簿）  (15日以内)'!$W65,1,0),0),0)</f>
        <v>0</v>
      </c>
      <c r="AT65" s="238">
        <f>IF(AT$23-'様式第４（療養者名簿）  (15日以内)'!$O65+1&lt;=15,IF(AT$23&gt;='様式第４（療養者名簿）  (15日以内)'!$O65,IF(AT$23&lt;='様式第４（療養者名簿）  (15日以内)'!$W65,1,0),0),0)</f>
        <v>0</v>
      </c>
      <c r="AU65" s="238">
        <f>IF(AU$23-'様式第４（療養者名簿）  (15日以内)'!$O65+1&lt;=15,IF(AU$23&gt;='様式第４（療養者名簿）  (15日以内)'!$O65,IF(AU$23&lt;='様式第４（療養者名簿）  (15日以内)'!$W65,1,0),0),0)</f>
        <v>0</v>
      </c>
      <c r="AV65" s="238">
        <f>IF(AV$23-'様式第４（療養者名簿）  (15日以内)'!$O65+1&lt;=15,IF(AV$23&gt;='様式第４（療養者名簿）  (15日以内)'!$O65,IF(AV$23&lt;='様式第４（療養者名簿）  (15日以内)'!$W65,1,0),0),0)</f>
        <v>0</v>
      </c>
      <c r="AW65" s="238">
        <f>IF(AW$23-'様式第４（療養者名簿）  (15日以内)'!$O65+1&lt;=15,IF(AW$23&gt;='様式第４（療養者名簿）  (15日以内)'!$O65,IF(AW$23&lt;='様式第４（療養者名簿）  (15日以内)'!$W65,1,0),0),0)</f>
        <v>0</v>
      </c>
      <c r="AX65" s="238">
        <f>IF(AX$23-'様式第４（療養者名簿）  (15日以内)'!$O65+1&lt;=15,IF(AX$23&gt;='様式第４（療養者名簿）  (15日以内)'!$O65,IF(AX$23&lt;='様式第４（療養者名簿）  (15日以内)'!$W65,1,0),0),0)</f>
        <v>0</v>
      </c>
      <c r="AY65" s="238">
        <f>IF(AY$23-'様式第４（療養者名簿）  (15日以内)'!$O65+1&lt;=15,IF(AY$23&gt;='様式第４（療養者名簿）  (15日以内)'!$O65,IF(AY$23&lt;='様式第４（療養者名簿）  (15日以内)'!$W65,1,0),0),0)</f>
        <v>0</v>
      </c>
      <c r="AZ65" s="238">
        <f>IF(AZ$23-'様式第４（療養者名簿）  (15日以内)'!$O65+1&lt;=15,IF(AZ$23&gt;='様式第４（療養者名簿）  (15日以内)'!$O65,IF(AZ$23&lt;='様式第４（療養者名簿）  (15日以内)'!$W65,1,0),0),0)</f>
        <v>0</v>
      </c>
      <c r="BA65" s="238">
        <f>IF(BA$23-'様式第４（療養者名簿）  (15日以内)'!$O65+1&lt;=15,IF(BA$23&gt;='様式第４（療養者名簿）  (15日以内)'!$O65,IF(BA$23&lt;='様式第４（療養者名簿）  (15日以内)'!$W65,1,0),0),0)</f>
        <v>0</v>
      </c>
      <c r="BB65" s="238">
        <f>IF(BB$23-'様式第４（療養者名簿）  (15日以内)'!$O65+1&lt;=15,IF(BB$23&gt;='様式第４（療養者名簿）  (15日以内)'!$O65,IF(BB$23&lt;='様式第４（療養者名簿）  (15日以内)'!$W65,1,0),0),0)</f>
        <v>0</v>
      </c>
      <c r="BC65" s="238">
        <f>IF(BC$23-'様式第４（療養者名簿）  (15日以内)'!$O65+1&lt;=15,IF(BC$23&gt;='様式第４（療養者名簿）  (15日以内)'!$O65,IF(BC$23&lt;='様式第４（療養者名簿）  (15日以内)'!$W65,1,0),0),0)</f>
        <v>0</v>
      </c>
      <c r="BD65" s="238">
        <f>IF(BD$23-'様式第４（療養者名簿）  (15日以内)'!$O65+1&lt;=15,IF(BD$23&gt;='様式第４（療養者名簿）  (15日以内)'!$O65,IF(BD$23&lt;='様式第４（療養者名簿）  (15日以内)'!$W65,1,0),0),0)</f>
        <v>0</v>
      </c>
      <c r="BE65" s="238">
        <f>IF(BE$23-'様式第４（療養者名簿）  (15日以内)'!$O65+1&lt;=15,IF(BE$23&gt;='様式第４（療養者名簿）  (15日以内)'!$O65,IF(BE$23&lt;='様式第４（療養者名簿）  (15日以内)'!$W65,1,0),0),0)</f>
        <v>0</v>
      </c>
      <c r="BF65" s="238">
        <f>IF(BF$23-'様式第４（療養者名簿）  (15日以内)'!$O65+1&lt;=15,IF(BF$23&gt;='様式第４（療養者名簿）  (15日以内)'!$O65,IF(BF$23&lt;='様式第４（療養者名簿）  (15日以内)'!$W65,1,0),0),0)</f>
        <v>0</v>
      </c>
      <c r="BG65" s="238">
        <f>IF(BG$23-'様式第４（療養者名簿）  (15日以内)'!$O65+1&lt;=15,IF(BG$23&gt;='様式第４（療養者名簿）  (15日以内)'!$O65,IF(BG$23&lt;='様式第４（療養者名簿）  (15日以内)'!$W65,1,0),0),0)</f>
        <v>0</v>
      </c>
      <c r="BH65" s="238">
        <f>IF(BH$23-'様式第４（療養者名簿）  (15日以内)'!$O65+1&lt;=15,IF(BH$23&gt;='様式第４（療養者名簿）  (15日以内)'!$O65,IF(BH$23&lt;='様式第４（療養者名簿）  (15日以内)'!$W65,1,0),0),0)</f>
        <v>0</v>
      </c>
      <c r="BI65" s="238">
        <f>IF(BI$23-'様式第４（療養者名簿）  (15日以内)'!$O65+1&lt;=15,IF(BI$23&gt;='様式第４（療養者名簿）  (15日以内)'!$O65,IF(BI$23&lt;='様式第４（療養者名簿）  (15日以内)'!$W65,1,0),0),0)</f>
        <v>0</v>
      </c>
      <c r="BJ65" s="238">
        <f>IF(BJ$23-'様式第４（療養者名簿）  (15日以内)'!$O65+1&lt;=15,IF(BJ$23&gt;='様式第４（療養者名簿）  (15日以内)'!$O65,IF(BJ$23&lt;='様式第４（療養者名簿）  (15日以内)'!$W65,1,0),0),0)</f>
        <v>0</v>
      </c>
      <c r="BK65" s="238">
        <f>IF(BK$23-'様式第４（療養者名簿）  (15日以内)'!$O65+1&lt;=15,IF(BK$23&gt;='様式第４（療養者名簿）  (15日以内)'!$O65,IF(BK$23&lt;='様式第４（療養者名簿）  (15日以内)'!$W65,1,0),0),0)</f>
        <v>0</v>
      </c>
      <c r="BL65" s="238">
        <f>IF(BL$23-'様式第４（療養者名簿）  (15日以内)'!$O65+1&lt;=15,IF(BL$23&gt;='様式第４（療養者名簿）  (15日以内)'!$O65,IF(BL$23&lt;='様式第４（療養者名簿）  (15日以内)'!$W65,1,0),0),0)</f>
        <v>0</v>
      </c>
      <c r="BM65" s="238">
        <f>IF(BM$23-'様式第４（療養者名簿）  (15日以内)'!$O65+1&lt;=15,IF(BM$23&gt;='様式第４（療養者名簿）  (15日以内)'!$O65,IF(BM$23&lt;='様式第４（療養者名簿）  (15日以内)'!$W65,1,0),0),0)</f>
        <v>0</v>
      </c>
      <c r="BN65" s="238">
        <f>IF(BN$23-'様式第４（療養者名簿）  (15日以内)'!$O65+1&lt;=15,IF(BN$23&gt;='様式第４（療養者名簿）  (15日以内)'!$O65,IF(BN$23&lt;='様式第４（療養者名簿）  (15日以内)'!$W65,1,0),0),0)</f>
        <v>0</v>
      </c>
      <c r="BO65" s="238">
        <f>IF(BO$23-'様式第４（療養者名簿）  (15日以内)'!$O65+1&lt;=15,IF(BO$23&gt;='様式第４（療養者名簿）  (15日以内)'!$O65,IF(BO$23&lt;='様式第４（療養者名簿）  (15日以内)'!$W65,1,0),0),0)</f>
        <v>0</v>
      </c>
      <c r="BP65" s="238">
        <f>IF(BP$23-'様式第４（療養者名簿）  (15日以内)'!$O65+1&lt;=15,IF(BP$23&gt;='様式第４（療養者名簿）  (15日以内)'!$O65,IF(BP$23&lt;='様式第４（療養者名簿）  (15日以内)'!$W65,1,0),0),0)</f>
        <v>0</v>
      </c>
      <c r="BQ65" s="238">
        <f>IF(BQ$23-'様式第４（療養者名簿）  (15日以内)'!$O65+1&lt;=15,IF(BQ$23&gt;='様式第４（療養者名簿）  (15日以内)'!$O65,IF(BQ$23&lt;='様式第４（療養者名簿）  (15日以内)'!$W65,1,0),0),0)</f>
        <v>0</v>
      </c>
      <c r="BR65" s="238">
        <f>IF(BR$23-'様式第４（療養者名簿）  (15日以内)'!$O65+1&lt;=15,IF(BR$23&gt;='様式第４（療養者名簿）  (15日以内)'!$O65,IF(BR$23&lt;='様式第４（療養者名簿）  (15日以内)'!$W65,1,0),0),0)</f>
        <v>0</v>
      </c>
      <c r="BS65" s="238">
        <f>IF(BS$23-'様式第４（療養者名簿）  (15日以内)'!$O65+1&lt;=15,IF(BS$23&gt;='様式第４（療養者名簿）  (15日以内)'!$O65,IF(BS$23&lt;='様式第４（療養者名簿）  (15日以内)'!$W65,1,0),0),0)</f>
        <v>0</v>
      </c>
    </row>
    <row r="66" spans="1:71" ht="41.95" customHeight="1">
      <c r="A66" s="240">
        <f>'様式第４（療養者名簿）  (15日以内)'!C66</f>
        <v>0</v>
      </c>
      <c r="B66" s="238">
        <f>IF(B$23-'様式第４（療養者名簿）  (15日以内)'!$O66+1&lt;=15,IF(B$23&gt;='様式第４（療養者名簿）  (15日以内)'!$O66,IF(B$23&lt;='様式第４（療養者名簿）  (15日以内)'!$W66,1,0),0),0)</f>
        <v>0</v>
      </c>
      <c r="C66" s="238">
        <f>IF(C$23-'様式第４（療養者名簿）  (15日以内)'!$O66+1&lt;=15,IF(C$23&gt;='様式第４（療養者名簿）  (15日以内)'!$O66,IF(C$23&lt;='様式第４（療養者名簿）  (15日以内)'!$W66,1,0),0),0)</f>
        <v>0</v>
      </c>
      <c r="D66" s="238">
        <f>IF(D$23-'様式第４（療養者名簿）  (15日以内)'!$O66+1&lt;=15,IF(D$23&gt;='様式第４（療養者名簿）  (15日以内)'!$O66,IF(D$23&lt;='様式第４（療養者名簿）  (15日以内)'!$W66,1,0),0),0)</f>
        <v>0</v>
      </c>
      <c r="E66" s="238">
        <f>IF(E$23-'様式第４（療養者名簿）  (15日以内)'!$O66+1&lt;=15,IF(E$23&gt;='様式第４（療養者名簿）  (15日以内)'!$O66,IF(E$23&lt;='様式第４（療養者名簿）  (15日以内)'!$W66,1,0),0),0)</f>
        <v>0</v>
      </c>
      <c r="F66" s="238">
        <f>IF(F$23-'様式第４（療養者名簿）  (15日以内)'!$O66+1&lt;=15,IF(F$23&gt;='様式第４（療養者名簿）  (15日以内)'!$O66,IF(F$23&lt;='様式第４（療養者名簿）  (15日以内)'!$W66,1,0),0),0)</f>
        <v>0</v>
      </c>
      <c r="G66" s="238">
        <f>IF(G$23-'様式第４（療養者名簿）  (15日以内)'!$O66+1&lt;=15,IF(G$23&gt;='様式第４（療養者名簿）  (15日以内)'!$O66,IF(G$23&lt;='様式第４（療養者名簿）  (15日以内)'!$W66,1,0),0),0)</f>
        <v>0</v>
      </c>
      <c r="H66" s="238">
        <f>IF(H$23-'様式第４（療養者名簿）  (15日以内)'!$O66+1&lt;=15,IF(H$23&gt;='様式第４（療養者名簿）  (15日以内)'!$O66,IF(H$23&lt;='様式第４（療養者名簿）  (15日以内)'!$W66,1,0),0),0)</f>
        <v>0</v>
      </c>
      <c r="I66" s="238">
        <f>IF(I$23-'様式第４（療養者名簿）  (15日以内)'!$O66+1&lt;=15,IF(I$23&gt;='様式第４（療養者名簿）  (15日以内)'!$O66,IF(I$23&lt;='様式第４（療養者名簿）  (15日以内)'!$W66,1,0),0),0)</f>
        <v>0</v>
      </c>
      <c r="J66" s="238">
        <f>IF(J$23-'様式第４（療養者名簿）  (15日以内)'!$O66+1&lt;=15,IF(J$23&gt;='様式第４（療養者名簿）  (15日以内)'!$O66,IF(J$23&lt;='様式第４（療養者名簿）  (15日以内)'!$W66,1,0),0),0)</f>
        <v>0</v>
      </c>
      <c r="K66" s="238">
        <f>IF(K$23-'様式第４（療養者名簿）  (15日以内)'!$O66+1&lt;=15,IF(K$23&gt;='様式第４（療養者名簿）  (15日以内)'!$O66,IF(K$23&lt;='様式第４（療養者名簿）  (15日以内)'!$W66,1,0),0),0)</f>
        <v>0</v>
      </c>
      <c r="L66" s="238">
        <f>IF(L$23-'様式第４（療養者名簿）  (15日以内)'!$O66+1&lt;=15,IF(L$23&gt;='様式第４（療養者名簿）  (15日以内)'!$O66,IF(L$23&lt;='様式第４（療養者名簿）  (15日以内)'!$W66,1,0),0),0)</f>
        <v>0</v>
      </c>
      <c r="M66" s="238">
        <f>IF(M$23-'様式第４（療養者名簿）  (15日以内)'!$O66+1&lt;=15,IF(M$23&gt;='様式第４（療養者名簿）  (15日以内)'!$O66,IF(M$23&lt;='様式第４（療養者名簿）  (15日以内)'!$W66,1,0),0),0)</f>
        <v>0</v>
      </c>
      <c r="N66" s="238">
        <f>IF(N$23-'様式第４（療養者名簿）  (15日以内)'!$O66+1&lt;=15,IF(N$23&gt;='様式第４（療養者名簿）  (15日以内)'!$O66,IF(N$23&lt;='様式第４（療養者名簿）  (15日以内)'!$W66,1,0),0),0)</f>
        <v>0</v>
      </c>
      <c r="O66" s="238">
        <f>IF(O$23-'様式第４（療養者名簿）  (15日以内)'!$O66+1&lt;=15,IF(O$23&gt;='様式第４（療養者名簿）  (15日以内)'!$O66,IF(O$23&lt;='様式第４（療養者名簿）  (15日以内)'!$W66,1,0),0),0)</f>
        <v>0</v>
      </c>
      <c r="P66" s="238">
        <f>IF(P$23-'様式第４（療養者名簿）  (15日以内)'!$O66+1&lt;=15,IF(P$23&gt;='様式第４（療養者名簿）  (15日以内)'!$O66,IF(P$23&lt;='様式第４（療養者名簿）  (15日以内)'!$W66,1,0),0),0)</f>
        <v>0</v>
      </c>
      <c r="Q66" s="238">
        <f>IF(Q$23-'様式第４（療養者名簿）  (15日以内)'!$O66+1&lt;=15,IF(Q$23&gt;='様式第４（療養者名簿）  (15日以内)'!$O66,IF(Q$23&lt;='様式第４（療養者名簿）  (15日以内)'!$W66,1,0),0),0)</f>
        <v>0</v>
      </c>
      <c r="R66" s="238">
        <f>IF(R$23-'様式第４（療養者名簿）  (15日以内)'!$O66+1&lt;=15,IF(R$23&gt;='様式第４（療養者名簿）  (15日以内)'!$O66,IF(R$23&lt;='様式第４（療養者名簿）  (15日以内)'!$W66,1,0),0),0)</f>
        <v>0</v>
      </c>
      <c r="S66" s="238">
        <f>IF(S$23-'様式第４（療養者名簿）  (15日以内)'!$O66+1&lt;=15,IF(S$23&gt;='様式第４（療養者名簿）  (15日以内)'!$O66,IF(S$23&lt;='様式第４（療養者名簿）  (15日以内)'!$W66,1,0),0),0)</f>
        <v>0</v>
      </c>
      <c r="T66" s="238">
        <f>IF(T$23-'様式第４（療養者名簿）  (15日以内)'!$O66+1&lt;=15,IF(T$23&gt;='様式第４（療養者名簿）  (15日以内)'!$O66,IF(T$23&lt;='様式第４（療養者名簿）  (15日以内)'!$W66,1,0),0),0)</f>
        <v>0</v>
      </c>
      <c r="U66" s="238">
        <f>IF(U$23-'様式第４（療養者名簿）  (15日以内)'!$O66+1&lt;=15,IF(U$23&gt;='様式第４（療養者名簿）  (15日以内)'!$O66,IF(U$23&lt;='様式第４（療養者名簿）  (15日以内)'!$W66,1,0),0),0)</f>
        <v>0</v>
      </c>
      <c r="V66" s="238">
        <f>IF(V$23-'様式第４（療養者名簿）  (15日以内)'!$O66+1&lt;=15,IF(V$23&gt;='様式第４（療養者名簿）  (15日以内)'!$O66,IF(V$23&lt;='様式第４（療養者名簿）  (15日以内)'!$W66,1,0),0),0)</f>
        <v>0</v>
      </c>
      <c r="W66" s="238">
        <f>IF(W$23-'様式第４（療養者名簿）  (15日以内)'!$O66+1&lt;=15,IF(W$23&gt;='様式第４（療養者名簿）  (15日以内)'!$O66,IF(W$23&lt;='様式第４（療養者名簿）  (15日以内)'!$W66,1,0),0),0)</f>
        <v>0</v>
      </c>
      <c r="X66" s="238">
        <f>IF(X$23-'様式第４（療養者名簿）  (15日以内)'!$O66+1&lt;=15,IF(X$23&gt;='様式第４（療養者名簿）  (15日以内)'!$O66,IF(X$23&lt;='様式第４（療養者名簿）  (15日以内)'!$W66,1,0),0),0)</f>
        <v>0</v>
      </c>
      <c r="Y66" s="238">
        <f>IF(Y$23-'様式第４（療養者名簿）  (15日以内)'!$O66+1&lt;=15,IF(Y$23&gt;='様式第４（療養者名簿）  (15日以内)'!$O66,IF(Y$23&lt;='様式第４（療養者名簿）  (15日以内)'!$W66,1,0),0),0)</f>
        <v>0</v>
      </c>
      <c r="Z66" s="238">
        <f>IF(Z$23-'様式第４（療養者名簿）  (15日以内)'!$O66+1&lt;=15,IF(Z$23&gt;='様式第４（療養者名簿）  (15日以内)'!$O66,IF(Z$23&lt;='様式第４（療養者名簿）  (15日以内)'!$W66,1,0),0),0)</f>
        <v>0</v>
      </c>
      <c r="AA66" s="238">
        <f>IF(AA$23-'様式第４（療養者名簿）  (15日以内)'!$O66+1&lt;=15,IF(AA$23&gt;='様式第４（療養者名簿）  (15日以内)'!$O66,IF(AA$23&lt;='様式第４（療養者名簿）  (15日以内)'!$W66,1,0),0),0)</f>
        <v>0</v>
      </c>
      <c r="AB66" s="238">
        <f>IF(AB$23-'様式第４（療養者名簿）  (15日以内)'!$O66+1&lt;=15,IF(AB$23&gt;='様式第４（療養者名簿）  (15日以内)'!$O66,IF(AB$23&lt;='様式第４（療養者名簿）  (15日以内)'!$W66,1,0),0),0)</f>
        <v>0</v>
      </c>
      <c r="AC66" s="238">
        <f>IF(AC$23-'様式第４（療養者名簿）  (15日以内)'!$O66+1&lt;=15,IF(AC$23&gt;='様式第４（療養者名簿）  (15日以内)'!$O66,IF(AC$23&lt;='様式第４（療養者名簿）  (15日以内)'!$W66,1,0),0),0)</f>
        <v>0</v>
      </c>
      <c r="AD66" s="238">
        <f>IF(AD$23-'様式第４（療養者名簿）  (15日以内)'!$O66+1&lt;=15,IF(AD$23&gt;='様式第４（療養者名簿）  (15日以内)'!$O66,IF(AD$23&lt;='様式第４（療養者名簿）  (15日以内)'!$W66,1,0),0),0)</f>
        <v>0</v>
      </c>
      <c r="AE66" s="238">
        <f>IF(AE$23-'様式第４（療養者名簿）  (15日以内)'!$O66+1&lt;=15,IF(AE$23&gt;='様式第４（療養者名簿）  (15日以内)'!$O66,IF(AE$23&lt;='様式第４（療養者名簿）  (15日以内)'!$W66,1,0),0),0)</f>
        <v>0</v>
      </c>
      <c r="AF66" s="238">
        <f>IF(AF$23-'様式第４（療養者名簿）  (15日以内)'!$O66+1&lt;=15,IF(AF$23&gt;='様式第４（療養者名簿）  (15日以内)'!$O66,IF(AF$23&lt;='様式第４（療養者名簿）  (15日以内)'!$W66,1,0),0),0)</f>
        <v>0</v>
      </c>
      <c r="AG66" s="238">
        <f>IF(AG$23-'様式第４（療養者名簿）  (15日以内)'!$O66+1&lt;=15,IF(AG$23&gt;='様式第４（療養者名簿）  (15日以内)'!$O66,IF(AG$23&lt;='様式第４（療養者名簿）  (15日以内)'!$W66,1,0),0),0)</f>
        <v>0</v>
      </c>
      <c r="AH66" s="238">
        <f>IF(AH$23-'様式第４（療養者名簿）  (15日以内)'!$O66+1&lt;=15,IF(AH$23&gt;='様式第４（療養者名簿）  (15日以内)'!$O66,IF(AH$23&lt;='様式第４（療養者名簿）  (15日以内)'!$W66,1,0),0),0)</f>
        <v>0</v>
      </c>
      <c r="AI66" s="238">
        <f>IF(AI$23-'様式第４（療養者名簿）  (15日以内)'!$O66+1&lt;=15,IF(AI$23&gt;='様式第４（療養者名簿）  (15日以内)'!$O66,IF(AI$23&lt;='様式第４（療養者名簿）  (15日以内)'!$W66,1,0),0),0)</f>
        <v>0</v>
      </c>
      <c r="AJ66" s="238">
        <f>IF(AJ$23-'様式第４（療養者名簿）  (15日以内)'!$O66+1&lt;=15,IF(AJ$23&gt;='様式第４（療養者名簿）  (15日以内)'!$O66,IF(AJ$23&lt;='様式第４（療養者名簿）  (15日以内)'!$W66,1,0),0),0)</f>
        <v>0</v>
      </c>
      <c r="AK66" s="238">
        <f>IF(AK$23-'様式第４（療養者名簿）  (15日以内)'!$O66+1&lt;=15,IF(AK$23&gt;='様式第４（療養者名簿）  (15日以内)'!$O66,IF(AK$23&lt;='様式第４（療養者名簿）  (15日以内)'!$W66,1,0),0),0)</f>
        <v>0</v>
      </c>
      <c r="AL66" s="238">
        <f>IF(AL$23-'様式第４（療養者名簿）  (15日以内)'!$O66+1&lt;=15,IF(AL$23&gt;='様式第４（療養者名簿）  (15日以内)'!$O66,IF(AL$23&lt;='様式第４（療養者名簿）  (15日以内)'!$W66,1,0),0),0)</f>
        <v>0</v>
      </c>
      <c r="AM66" s="238">
        <f>IF(AM$23-'様式第４（療養者名簿）  (15日以内)'!$O66+1&lt;=15,IF(AM$23&gt;='様式第４（療養者名簿）  (15日以内)'!$O66,IF(AM$23&lt;='様式第４（療養者名簿）  (15日以内)'!$W66,1,0),0),0)</f>
        <v>0</v>
      </c>
      <c r="AN66" s="238">
        <f>IF(AN$23-'様式第４（療養者名簿）  (15日以内)'!$O66+1&lt;=15,IF(AN$23&gt;='様式第４（療養者名簿）  (15日以内)'!$O66,IF(AN$23&lt;='様式第４（療養者名簿）  (15日以内)'!$W66,1,0),0),0)</f>
        <v>0</v>
      </c>
      <c r="AO66" s="238">
        <f>IF(AO$23-'様式第４（療養者名簿）  (15日以内)'!$O66+1&lt;=15,IF(AO$23&gt;='様式第４（療養者名簿）  (15日以内)'!$O66,IF(AO$23&lt;='様式第４（療養者名簿）  (15日以内)'!$W66,1,0),0),0)</f>
        <v>0</v>
      </c>
      <c r="AP66" s="238">
        <f>IF(AP$23-'様式第４（療養者名簿）  (15日以内)'!$O66+1&lt;=15,IF(AP$23&gt;='様式第４（療養者名簿）  (15日以内)'!$O66,IF(AP$23&lt;='様式第４（療養者名簿）  (15日以内)'!$W66,1,0),0),0)</f>
        <v>0</v>
      </c>
      <c r="AQ66" s="238">
        <f>IF(AQ$23-'様式第４（療養者名簿）  (15日以内)'!$O66+1&lt;=15,IF(AQ$23&gt;='様式第４（療養者名簿）  (15日以内)'!$O66,IF(AQ$23&lt;='様式第４（療養者名簿）  (15日以内)'!$W66,1,0),0),0)</f>
        <v>0</v>
      </c>
      <c r="AR66" s="238">
        <f>IF(AR$23-'様式第４（療養者名簿）  (15日以内)'!$O66+1&lt;=15,IF(AR$23&gt;='様式第４（療養者名簿）  (15日以内)'!$O66,IF(AR$23&lt;='様式第４（療養者名簿）  (15日以内)'!$W66,1,0),0),0)</f>
        <v>0</v>
      </c>
      <c r="AS66" s="238">
        <f>IF(AS$23-'様式第４（療養者名簿）  (15日以内)'!$O66+1&lt;=15,IF(AS$23&gt;='様式第４（療養者名簿）  (15日以内)'!$O66,IF(AS$23&lt;='様式第４（療養者名簿）  (15日以内)'!$W66,1,0),0),0)</f>
        <v>0</v>
      </c>
      <c r="AT66" s="238">
        <f>IF(AT$23-'様式第４（療養者名簿）  (15日以内)'!$O66+1&lt;=15,IF(AT$23&gt;='様式第４（療養者名簿）  (15日以内)'!$O66,IF(AT$23&lt;='様式第４（療養者名簿）  (15日以内)'!$W66,1,0),0),0)</f>
        <v>0</v>
      </c>
      <c r="AU66" s="238">
        <f>IF(AU$23-'様式第４（療養者名簿）  (15日以内)'!$O66+1&lt;=15,IF(AU$23&gt;='様式第４（療養者名簿）  (15日以内)'!$O66,IF(AU$23&lt;='様式第４（療養者名簿）  (15日以内)'!$W66,1,0),0),0)</f>
        <v>0</v>
      </c>
      <c r="AV66" s="238">
        <f>IF(AV$23-'様式第４（療養者名簿）  (15日以内)'!$O66+1&lt;=15,IF(AV$23&gt;='様式第４（療養者名簿）  (15日以内)'!$O66,IF(AV$23&lt;='様式第４（療養者名簿）  (15日以内)'!$W66,1,0),0),0)</f>
        <v>0</v>
      </c>
      <c r="AW66" s="238">
        <f>IF(AW$23-'様式第４（療養者名簿）  (15日以内)'!$O66+1&lt;=15,IF(AW$23&gt;='様式第４（療養者名簿）  (15日以内)'!$O66,IF(AW$23&lt;='様式第４（療養者名簿）  (15日以内)'!$W66,1,0),0),0)</f>
        <v>0</v>
      </c>
      <c r="AX66" s="238">
        <f>IF(AX$23-'様式第４（療養者名簿）  (15日以内)'!$O66+1&lt;=15,IF(AX$23&gt;='様式第４（療養者名簿）  (15日以内)'!$O66,IF(AX$23&lt;='様式第４（療養者名簿）  (15日以内)'!$W66,1,0),0),0)</f>
        <v>0</v>
      </c>
      <c r="AY66" s="238">
        <f>IF(AY$23-'様式第４（療養者名簿）  (15日以内)'!$O66+1&lt;=15,IF(AY$23&gt;='様式第４（療養者名簿）  (15日以内)'!$O66,IF(AY$23&lt;='様式第４（療養者名簿）  (15日以内)'!$W66,1,0),0),0)</f>
        <v>0</v>
      </c>
      <c r="AZ66" s="238">
        <f>IF(AZ$23-'様式第４（療養者名簿）  (15日以内)'!$O66+1&lt;=15,IF(AZ$23&gt;='様式第４（療養者名簿）  (15日以内)'!$O66,IF(AZ$23&lt;='様式第４（療養者名簿）  (15日以内)'!$W66,1,0),0),0)</f>
        <v>0</v>
      </c>
      <c r="BA66" s="238">
        <f>IF(BA$23-'様式第４（療養者名簿）  (15日以内)'!$O66+1&lt;=15,IF(BA$23&gt;='様式第４（療養者名簿）  (15日以内)'!$O66,IF(BA$23&lt;='様式第４（療養者名簿）  (15日以内)'!$W66,1,0),0),0)</f>
        <v>0</v>
      </c>
      <c r="BB66" s="238">
        <f>IF(BB$23-'様式第４（療養者名簿）  (15日以内)'!$O66+1&lt;=15,IF(BB$23&gt;='様式第４（療養者名簿）  (15日以内)'!$O66,IF(BB$23&lt;='様式第４（療養者名簿）  (15日以内)'!$W66,1,0),0),0)</f>
        <v>0</v>
      </c>
      <c r="BC66" s="238">
        <f>IF(BC$23-'様式第４（療養者名簿）  (15日以内)'!$O66+1&lt;=15,IF(BC$23&gt;='様式第４（療養者名簿）  (15日以内)'!$O66,IF(BC$23&lt;='様式第４（療養者名簿）  (15日以内)'!$W66,1,0),0),0)</f>
        <v>0</v>
      </c>
      <c r="BD66" s="238">
        <f>IF(BD$23-'様式第４（療養者名簿）  (15日以内)'!$O66+1&lt;=15,IF(BD$23&gt;='様式第４（療養者名簿）  (15日以内)'!$O66,IF(BD$23&lt;='様式第４（療養者名簿）  (15日以内)'!$W66,1,0),0),0)</f>
        <v>0</v>
      </c>
      <c r="BE66" s="238">
        <f>IF(BE$23-'様式第４（療養者名簿）  (15日以内)'!$O66+1&lt;=15,IF(BE$23&gt;='様式第４（療養者名簿）  (15日以内)'!$O66,IF(BE$23&lt;='様式第４（療養者名簿）  (15日以内)'!$W66,1,0),0),0)</f>
        <v>0</v>
      </c>
      <c r="BF66" s="238">
        <f>IF(BF$23-'様式第４（療養者名簿）  (15日以内)'!$O66+1&lt;=15,IF(BF$23&gt;='様式第４（療養者名簿）  (15日以内)'!$O66,IF(BF$23&lt;='様式第４（療養者名簿）  (15日以内)'!$W66,1,0),0),0)</f>
        <v>0</v>
      </c>
      <c r="BG66" s="238">
        <f>IF(BG$23-'様式第４（療養者名簿）  (15日以内)'!$O66+1&lt;=15,IF(BG$23&gt;='様式第４（療養者名簿）  (15日以内)'!$O66,IF(BG$23&lt;='様式第４（療養者名簿）  (15日以内)'!$W66,1,0),0),0)</f>
        <v>0</v>
      </c>
      <c r="BH66" s="238">
        <f>IF(BH$23-'様式第４（療養者名簿）  (15日以内)'!$O66+1&lt;=15,IF(BH$23&gt;='様式第４（療養者名簿）  (15日以内)'!$O66,IF(BH$23&lt;='様式第４（療養者名簿）  (15日以内)'!$W66,1,0),0),0)</f>
        <v>0</v>
      </c>
      <c r="BI66" s="238">
        <f>IF(BI$23-'様式第４（療養者名簿）  (15日以内)'!$O66+1&lt;=15,IF(BI$23&gt;='様式第４（療養者名簿）  (15日以内)'!$O66,IF(BI$23&lt;='様式第４（療養者名簿）  (15日以内)'!$W66,1,0),0),0)</f>
        <v>0</v>
      </c>
      <c r="BJ66" s="238">
        <f>IF(BJ$23-'様式第４（療養者名簿）  (15日以内)'!$O66+1&lt;=15,IF(BJ$23&gt;='様式第４（療養者名簿）  (15日以内)'!$O66,IF(BJ$23&lt;='様式第４（療養者名簿）  (15日以内)'!$W66,1,0),0),0)</f>
        <v>0</v>
      </c>
      <c r="BK66" s="238">
        <f>IF(BK$23-'様式第４（療養者名簿）  (15日以内)'!$O66+1&lt;=15,IF(BK$23&gt;='様式第４（療養者名簿）  (15日以内)'!$O66,IF(BK$23&lt;='様式第４（療養者名簿）  (15日以内)'!$W66,1,0),0),0)</f>
        <v>0</v>
      </c>
      <c r="BL66" s="238">
        <f>IF(BL$23-'様式第４（療養者名簿）  (15日以内)'!$O66+1&lt;=15,IF(BL$23&gt;='様式第４（療養者名簿）  (15日以内)'!$O66,IF(BL$23&lt;='様式第４（療養者名簿）  (15日以内)'!$W66,1,0),0),0)</f>
        <v>0</v>
      </c>
      <c r="BM66" s="238">
        <f>IF(BM$23-'様式第４（療養者名簿）  (15日以内)'!$O66+1&lt;=15,IF(BM$23&gt;='様式第４（療養者名簿）  (15日以内)'!$O66,IF(BM$23&lt;='様式第４（療養者名簿）  (15日以内)'!$W66,1,0),0),0)</f>
        <v>0</v>
      </c>
      <c r="BN66" s="238">
        <f>IF(BN$23-'様式第４（療養者名簿）  (15日以内)'!$O66+1&lt;=15,IF(BN$23&gt;='様式第４（療養者名簿）  (15日以内)'!$O66,IF(BN$23&lt;='様式第４（療養者名簿）  (15日以内)'!$W66,1,0),0),0)</f>
        <v>0</v>
      </c>
      <c r="BO66" s="238">
        <f>IF(BO$23-'様式第４（療養者名簿）  (15日以内)'!$O66+1&lt;=15,IF(BO$23&gt;='様式第４（療養者名簿）  (15日以内)'!$O66,IF(BO$23&lt;='様式第４（療養者名簿）  (15日以内)'!$W66,1,0),0),0)</f>
        <v>0</v>
      </c>
      <c r="BP66" s="238">
        <f>IF(BP$23-'様式第４（療養者名簿）  (15日以内)'!$O66+1&lt;=15,IF(BP$23&gt;='様式第４（療養者名簿）  (15日以内)'!$O66,IF(BP$23&lt;='様式第４（療養者名簿）  (15日以内)'!$W66,1,0),0),0)</f>
        <v>0</v>
      </c>
      <c r="BQ66" s="238">
        <f>IF(BQ$23-'様式第４（療養者名簿）  (15日以内)'!$O66+1&lt;=15,IF(BQ$23&gt;='様式第４（療養者名簿）  (15日以内)'!$O66,IF(BQ$23&lt;='様式第４（療養者名簿）  (15日以内)'!$W66,1,0),0),0)</f>
        <v>0</v>
      </c>
      <c r="BR66" s="238">
        <f>IF(BR$23-'様式第４（療養者名簿）  (15日以内)'!$O66+1&lt;=15,IF(BR$23&gt;='様式第４（療養者名簿）  (15日以内)'!$O66,IF(BR$23&lt;='様式第４（療養者名簿）  (15日以内)'!$W66,1,0),0),0)</f>
        <v>0</v>
      </c>
      <c r="BS66" s="238">
        <f>IF(BS$23-'様式第４（療養者名簿）  (15日以内)'!$O66+1&lt;=15,IF(BS$23&gt;='様式第４（療養者名簿）  (15日以内)'!$O66,IF(BS$23&lt;='様式第４（療養者名簿）  (15日以内)'!$W66,1,0),0),0)</f>
        <v>0</v>
      </c>
    </row>
    <row r="67" spans="1:71" ht="41.95" customHeight="1">
      <c r="A67" s="240">
        <f>'様式第４（療養者名簿）  (15日以内)'!C67</f>
        <v>0</v>
      </c>
      <c r="B67" s="238">
        <f>IF(B$23-'様式第４（療養者名簿）  (15日以内)'!$O67+1&lt;=15,IF(B$23&gt;='様式第４（療養者名簿）  (15日以内)'!$O67,IF(B$23&lt;='様式第４（療養者名簿）  (15日以内)'!$W67,1,0),0),0)</f>
        <v>0</v>
      </c>
      <c r="C67" s="238">
        <f>IF(C$23-'様式第４（療養者名簿）  (15日以内)'!$O67+1&lt;=15,IF(C$23&gt;='様式第４（療養者名簿）  (15日以内)'!$O67,IF(C$23&lt;='様式第４（療養者名簿）  (15日以内)'!$W67,1,0),0),0)</f>
        <v>0</v>
      </c>
      <c r="D67" s="238">
        <f>IF(D$23-'様式第４（療養者名簿）  (15日以内)'!$O67+1&lt;=15,IF(D$23&gt;='様式第４（療養者名簿）  (15日以内)'!$O67,IF(D$23&lt;='様式第４（療養者名簿）  (15日以内)'!$W67,1,0),0),0)</f>
        <v>0</v>
      </c>
      <c r="E67" s="238">
        <f>IF(E$23-'様式第４（療養者名簿）  (15日以内)'!$O67+1&lt;=15,IF(E$23&gt;='様式第４（療養者名簿）  (15日以内)'!$O67,IF(E$23&lt;='様式第４（療養者名簿）  (15日以内)'!$W67,1,0),0),0)</f>
        <v>0</v>
      </c>
      <c r="F67" s="238">
        <f>IF(F$23-'様式第４（療養者名簿）  (15日以内)'!$O67+1&lt;=15,IF(F$23&gt;='様式第４（療養者名簿）  (15日以内)'!$O67,IF(F$23&lt;='様式第４（療養者名簿）  (15日以内)'!$W67,1,0),0),0)</f>
        <v>0</v>
      </c>
      <c r="G67" s="238">
        <f>IF(G$23-'様式第４（療養者名簿）  (15日以内)'!$O67+1&lt;=15,IF(G$23&gt;='様式第４（療養者名簿）  (15日以内)'!$O67,IF(G$23&lt;='様式第４（療養者名簿）  (15日以内)'!$W67,1,0),0),0)</f>
        <v>0</v>
      </c>
      <c r="H67" s="238">
        <f>IF(H$23-'様式第４（療養者名簿）  (15日以内)'!$O67+1&lt;=15,IF(H$23&gt;='様式第４（療養者名簿）  (15日以内)'!$O67,IF(H$23&lt;='様式第４（療養者名簿）  (15日以内)'!$W67,1,0),0),0)</f>
        <v>0</v>
      </c>
      <c r="I67" s="238">
        <f>IF(I$23-'様式第４（療養者名簿）  (15日以内)'!$O67+1&lt;=15,IF(I$23&gt;='様式第４（療養者名簿）  (15日以内)'!$O67,IF(I$23&lt;='様式第４（療養者名簿）  (15日以内)'!$W67,1,0),0),0)</f>
        <v>0</v>
      </c>
      <c r="J67" s="238">
        <f>IF(J$23-'様式第４（療養者名簿）  (15日以内)'!$O67+1&lt;=15,IF(J$23&gt;='様式第４（療養者名簿）  (15日以内)'!$O67,IF(J$23&lt;='様式第４（療養者名簿）  (15日以内)'!$W67,1,0),0),0)</f>
        <v>0</v>
      </c>
      <c r="K67" s="238">
        <f>IF(K$23-'様式第４（療養者名簿）  (15日以内)'!$O67+1&lt;=15,IF(K$23&gt;='様式第４（療養者名簿）  (15日以内)'!$O67,IF(K$23&lt;='様式第４（療養者名簿）  (15日以内)'!$W67,1,0),0),0)</f>
        <v>0</v>
      </c>
      <c r="L67" s="238">
        <f>IF(L$23-'様式第４（療養者名簿）  (15日以内)'!$O67+1&lt;=15,IF(L$23&gt;='様式第４（療養者名簿）  (15日以内)'!$O67,IF(L$23&lt;='様式第４（療養者名簿）  (15日以内)'!$W67,1,0),0),0)</f>
        <v>0</v>
      </c>
      <c r="M67" s="238">
        <f>IF(M$23-'様式第４（療養者名簿）  (15日以内)'!$O67+1&lt;=15,IF(M$23&gt;='様式第４（療養者名簿）  (15日以内)'!$O67,IF(M$23&lt;='様式第４（療養者名簿）  (15日以内)'!$W67,1,0),0),0)</f>
        <v>0</v>
      </c>
      <c r="N67" s="238">
        <f>IF(N$23-'様式第４（療養者名簿）  (15日以内)'!$O67+1&lt;=15,IF(N$23&gt;='様式第４（療養者名簿）  (15日以内)'!$O67,IF(N$23&lt;='様式第４（療養者名簿）  (15日以内)'!$W67,1,0),0),0)</f>
        <v>0</v>
      </c>
      <c r="O67" s="238">
        <f>IF(O$23-'様式第４（療養者名簿）  (15日以内)'!$O67+1&lt;=15,IF(O$23&gt;='様式第４（療養者名簿）  (15日以内)'!$O67,IF(O$23&lt;='様式第４（療養者名簿）  (15日以内)'!$W67,1,0),0),0)</f>
        <v>0</v>
      </c>
      <c r="P67" s="238">
        <f>IF(P$23-'様式第４（療養者名簿）  (15日以内)'!$O67+1&lt;=15,IF(P$23&gt;='様式第４（療養者名簿）  (15日以内)'!$O67,IF(P$23&lt;='様式第４（療養者名簿）  (15日以内)'!$W67,1,0),0),0)</f>
        <v>0</v>
      </c>
      <c r="Q67" s="238">
        <f>IF(Q$23-'様式第４（療養者名簿）  (15日以内)'!$O67+1&lt;=15,IF(Q$23&gt;='様式第４（療養者名簿）  (15日以内)'!$O67,IF(Q$23&lt;='様式第４（療養者名簿）  (15日以内)'!$W67,1,0),0),0)</f>
        <v>0</v>
      </c>
      <c r="R67" s="238">
        <f>IF(R$23-'様式第４（療養者名簿）  (15日以内)'!$O67+1&lt;=15,IF(R$23&gt;='様式第４（療養者名簿）  (15日以内)'!$O67,IF(R$23&lt;='様式第４（療養者名簿）  (15日以内)'!$W67,1,0),0),0)</f>
        <v>0</v>
      </c>
      <c r="S67" s="238">
        <f>IF(S$23-'様式第４（療養者名簿）  (15日以内)'!$O67+1&lt;=15,IF(S$23&gt;='様式第４（療養者名簿）  (15日以内)'!$O67,IF(S$23&lt;='様式第４（療養者名簿）  (15日以内)'!$W67,1,0),0),0)</f>
        <v>0</v>
      </c>
      <c r="T67" s="238">
        <f>IF(T$23-'様式第４（療養者名簿）  (15日以内)'!$O67+1&lt;=15,IF(T$23&gt;='様式第４（療養者名簿）  (15日以内)'!$O67,IF(T$23&lt;='様式第４（療養者名簿）  (15日以内)'!$W67,1,0),0),0)</f>
        <v>0</v>
      </c>
      <c r="U67" s="238">
        <f>IF(U$23-'様式第４（療養者名簿）  (15日以内)'!$O67+1&lt;=15,IF(U$23&gt;='様式第４（療養者名簿）  (15日以内)'!$O67,IF(U$23&lt;='様式第４（療養者名簿）  (15日以内)'!$W67,1,0),0),0)</f>
        <v>0</v>
      </c>
      <c r="V67" s="238">
        <f>IF(V$23-'様式第４（療養者名簿）  (15日以内)'!$O67+1&lt;=15,IF(V$23&gt;='様式第４（療養者名簿）  (15日以内)'!$O67,IF(V$23&lt;='様式第４（療養者名簿）  (15日以内)'!$W67,1,0),0),0)</f>
        <v>0</v>
      </c>
      <c r="W67" s="238">
        <f>IF(W$23-'様式第４（療養者名簿）  (15日以内)'!$O67+1&lt;=15,IF(W$23&gt;='様式第４（療養者名簿）  (15日以内)'!$O67,IF(W$23&lt;='様式第４（療養者名簿）  (15日以内)'!$W67,1,0),0),0)</f>
        <v>0</v>
      </c>
      <c r="X67" s="238">
        <f>IF(X$23-'様式第４（療養者名簿）  (15日以内)'!$O67+1&lt;=15,IF(X$23&gt;='様式第４（療養者名簿）  (15日以内)'!$O67,IF(X$23&lt;='様式第４（療養者名簿）  (15日以内)'!$W67,1,0),0),0)</f>
        <v>0</v>
      </c>
      <c r="Y67" s="238">
        <f>IF(Y$23-'様式第４（療養者名簿）  (15日以内)'!$O67+1&lt;=15,IF(Y$23&gt;='様式第４（療養者名簿）  (15日以内)'!$O67,IF(Y$23&lt;='様式第４（療養者名簿）  (15日以内)'!$W67,1,0),0),0)</f>
        <v>0</v>
      </c>
      <c r="Z67" s="238">
        <f>IF(Z$23-'様式第４（療養者名簿）  (15日以内)'!$O67+1&lt;=15,IF(Z$23&gt;='様式第４（療養者名簿）  (15日以内)'!$O67,IF(Z$23&lt;='様式第４（療養者名簿）  (15日以内)'!$W67,1,0),0),0)</f>
        <v>0</v>
      </c>
      <c r="AA67" s="238">
        <f>IF(AA$23-'様式第４（療養者名簿）  (15日以内)'!$O67+1&lt;=15,IF(AA$23&gt;='様式第４（療養者名簿）  (15日以内)'!$O67,IF(AA$23&lt;='様式第４（療養者名簿）  (15日以内)'!$W67,1,0),0),0)</f>
        <v>0</v>
      </c>
      <c r="AB67" s="238">
        <f>IF(AB$23-'様式第４（療養者名簿）  (15日以内)'!$O67+1&lt;=15,IF(AB$23&gt;='様式第４（療養者名簿）  (15日以内)'!$O67,IF(AB$23&lt;='様式第４（療養者名簿）  (15日以内)'!$W67,1,0),0),0)</f>
        <v>0</v>
      </c>
      <c r="AC67" s="238">
        <f>IF(AC$23-'様式第４（療養者名簿）  (15日以内)'!$O67+1&lt;=15,IF(AC$23&gt;='様式第４（療養者名簿）  (15日以内)'!$O67,IF(AC$23&lt;='様式第４（療養者名簿）  (15日以内)'!$W67,1,0),0),0)</f>
        <v>0</v>
      </c>
      <c r="AD67" s="238">
        <f>IF(AD$23-'様式第４（療養者名簿）  (15日以内)'!$O67+1&lt;=15,IF(AD$23&gt;='様式第４（療養者名簿）  (15日以内)'!$O67,IF(AD$23&lt;='様式第４（療養者名簿）  (15日以内)'!$W67,1,0),0),0)</f>
        <v>0</v>
      </c>
      <c r="AE67" s="238">
        <f>IF(AE$23-'様式第４（療養者名簿）  (15日以内)'!$O67+1&lt;=15,IF(AE$23&gt;='様式第４（療養者名簿）  (15日以内)'!$O67,IF(AE$23&lt;='様式第４（療養者名簿）  (15日以内)'!$W67,1,0),0),0)</f>
        <v>0</v>
      </c>
      <c r="AF67" s="238">
        <f>IF(AF$23-'様式第４（療養者名簿）  (15日以内)'!$O67+1&lt;=15,IF(AF$23&gt;='様式第４（療養者名簿）  (15日以内)'!$O67,IF(AF$23&lt;='様式第４（療養者名簿）  (15日以内)'!$W67,1,0),0),0)</f>
        <v>0</v>
      </c>
      <c r="AG67" s="238">
        <f>IF(AG$23-'様式第４（療養者名簿）  (15日以内)'!$O67+1&lt;=15,IF(AG$23&gt;='様式第４（療養者名簿）  (15日以内)'!$O67,IF(AG$23&lt;='様式第４（療養者名簿）  (15日以内)'!$W67,1,0),0),0)</f>
        <v>0</v>
      </c>
      <c r="AH67" s="238">
        <f>IF(AH$23-'様式第４（療養者名簿）  (15日以内)'!$O67+1&lt;=15,IF(AH$23&gt;='様式第４（療養者名簿）  (15日以内)'!$O67,IF(AH$23&lt;='様式第４（療養者名簿）  (15日以内)'!$W67,1,0),0),0)</f>
        <v>0</v>
      </c>
      <c r="AI67" s="238">
        <f>IF(AI$23-'様式第４（療養者名簿）  (15日以内)'!$O67+1&lt;=15,IF(AI$23&gt;='様式第４（療養者名簿）  (15日以内)'!$O67,IF(AI$23&lt;='様式第４（療養者名簿）  (15日以内)'!$W67,1,0),0),0)</f>
        <v>0</v>
      </c>
      <c r="AJ67" s="238">
        <f>IF(AJ$23-'様式第４（療養者名簿）  (15日以内)'!$O67+1&lt;=15,IF(AJ$23&gt;='様式第４（療養者名簿）  (15日以内)'!$O67,IF(AJ$23&lt;='様式第４（療養者名簿）  (15日以内)'!$W67,1,0),0),0)</f>
        <v>0</v>
      </c>
      <c r="AK67" s="238">
        <f>IF(AK$23-'様式第４（療養者名簿）  (15日以内)'!$O67+1&lt;=15,IF(AK$23&gt;='様式第４（療養者名簿）  (15日以内)'!$O67,IF(AK$23&lt;='様式第４（療養者名簿）  (15日以内)'!$W67,1,0),0),0)</f>
        <v>0</v>
      </c>
      <c r="AL67" s="238">
        <f>IF(AL$23-'様式第４（療養者名簿）  (15日以内)'!$O67+1&lt;=15,IF(AL$23&gt;='様式第４（療養者名簿）  (15日以内)'!$O67,IF(AL$23&lt;='様式第４（療養者名簿）  (15日以内)'!$W67,1,0),0),0)</f>
        <v>0</v>
      </c>
      <c r="AM67" s="238">
        <f>IF(AM$23-'様式第４（療養者名簿）  (15日以内)'!$O67+1&lt;=15,IF(AM$23&gt;='様式第４（療養者名簿）  (15日以内)'!$O67,IF(AM$23&lt;='様式第４（療養者名簿）  (15日以内)'!$W67,1,0),0),0)</f>
        <v>0</v>
      </c>
      <c r="AN67" s="238">
        <f>IF(AN$23-'様式第４（療養者名簿）  (15日以内)'!$O67+1&lt;=15,IF(AN$23&gt;='様式第４（療養者名簿）  (15日以内)'!$O67,IF(AN$23&lt;='様式第４（療養者名簿）  (15日以内)'!$W67,1,0),0),0)</f>
        <v>0</v>
      </c>
      <c r="AO67" s="238">
        <f>IF(AO$23-'様式第４（療養者名簿）  (15日以内)'!$O67+1&lt;=15,IF(AO$23&gt;='様式第４（療養者名簿）  (15日以内)'!$O67,IF(AO$23&lt;='様式第４（療養者名簿）  (15日以内)'!$W67,1,0),0),0)</f>
        <v>0</v>
      </c>
      <c r="AP67" s="238">
        <f>IF(AP$23-'様式第４（療養者名簿）  (15日以内)'!$O67+1&lt;=15,IF(AP$23&gt;='様式第４（療養者名簿）  (15日以内)'!$O67,IF(AP$23&lt;='様式第４（療養者名簿）  (15日以内)'!$W67,1,0),0),0)</f>
        <v>0</v>
      </c>
      <c r="AQ67" s="238">
        <f>IF(AQ$23-'様式第４（療養者名簿）  (15日以内)'!$O67+1&lt;=15,IF(AQ$23&gt;='様式第４（療養者名簿）  (15日以内)'!$O67,IF(AQ$23&lt;='様式第４（療養者名簿）  (15日以内)'!$W67,1,0),0),0)</f>
        <v>0</v>
      </c>
      <c r="AR67" s="238">
        <f>IF(AR$23-'様式第４（療養者名簿）  (15日以内)'!$O67+1&lt;=15,IF(AR$23&gt;='様式第４（療養者名簿）  (15日以内)'!$O67,IF(AR$23&lt;='様式第４（療養者名簿）  (15日以内)'!$W67,1,0),0),0)</f>
        <v>0</v>
      </c>
      <c r="AS67" s="238">
        <f>IF(AS$23-'様式第４（療養者名簿）  (15日以内)'!$O67+1&lt;=15,IF(AS$23&gt;='様式第４（療養者名簿）  (15日以内)'!$O67,IF(AS$23&lt;='様式第４（療養者名簿）  (15日以内)'!$W67,1,0),0),0)</f>
        <v>0</v>
      </c>
      <c r="AT67" s="238">
        <f>IF(AT$23-'様式第４（療養者名簿）  (15日以内)'!$O67+1&lt;=15,IF(AT$23&gt;='様式第４（療養者名簿）  (15日以内)'!$O67,IF(AT$23&lt;='様式第４（療養者名簿）  (15日以内)'!$W67,1,0),0),0)</f>
        <v>0</v>
      </c>
      <c r="AU67" s="238">
        <f>IF(AU$23-'様式第４（療養者名簿）  (15日以内)'!$O67+1&lt;=15,IF(AU$23&gt;='様式第４（療養者名簿）  (15日以内)'!$O67,IF(AU$23&lt;='様式第４（療養者名簿）  (15日以内)'!$W67,1,0),0),0)</f>
        <v>0</v>
      </c>
      <c r="AV67" s="238">
        <f>IF(AV$23-'様式第４（療養者名簿）  (15日以内)'!$O67+1&lt;=15,IF(AV$23&gt;='様式第４（療養者名簿）  (15日以内)'!$O67,IF(AV$23&lt;='様式第４（療養者名簿）  (15日以内)'!$W67,1,0),0),0)</f>
        <v>0</v>
      </c>
      <c r="AW67" s="238">
        <f>IF(AW$23-'様式第４（療養者名簿）  (15日以内)'!$O67+1&lt;=15,IF(AW$23&gt;='様式第４（療養者名簿）  (15日以内)'!$O67,IF(AW$23&lt;='様式第４（療養者名簿）  (15日以内)'!$W67,1,0),0),0)</f>
        <v>0</v>
      </c>
      <c r="AX67" s="238">
        <f>IF(AX$23-'様式第４（療養者名簿）  (15日以内)'!$O67+1&lt;=15,IF(AX$23&gt;='様式第４（療養者名簿）  (15日以内)'!$O67,IF(AX$23&lt;='様式第４（療養者名簿）  (15日以内)'!$W67,1,0),0),0)</f>
        <v>0</v>
      </c>
      <c r="AY67" s="238">
        <f>IF(AY$23-'様式第４（療養者名簿）  (15日以内)'!$O67+1&lt;=15,IF(AY$23&gt;='様式第４（療養者名簿）  (15日以内)'!$O67,IF(AY$23&lt;='様式第４（療養者名簿）  (15日以内)'!$W67,1,0),0),0)</f>
        <v>0</v>
      </c>
      <c r="AZ67" s="238">
        <f>IF(AZ$23-'様式第４（療養者名簿）  (15日以内)'!$O67+1&lt;=15,IF(AZ$23&gt;='様式第４（療養者名簿）  (15日以内)'!$O67,IF(AZ$23&lt;='様式第４（療養者名簿）  (15日以内)'!$W67,1,0),0),0)</f>
        <v>0</v>
      </c>
      <c r="BA67" s="238">
        <f>IF(BA$23-'様式第４（療養者名簿）  (15日以内)'!$O67+1&lt;=15,IF(BA$23&gt;='様式第４（療養者名簿）  (15日以内)'!$O67,IF(BA$23&lt;='様式第４（療養者名簿）  (15日以内)'!$W67,1,0),0),0)</f>
        <v>0</v>
      </c>
      <c r="BB67" s="238">
        <f>IF(BB$23-'様式第４（療養者名簿）  (15日以内)'!$O67+1&lt;=15,IF(BB$23&gt;='様式第４（療養者名簿）  (15日以内)'!$O67,IF(BB$23&lt;='様式第４（療養者名簿）  (15日以内)'!$W67,1,0),0),0)</f>
        <v>0</v>
      </c>
      <c r="BC67" s="238">
        <f>IF(BC$23-'様式第４（療養者名簿）  (15日以内)'!$O67+1&lt;=15,IF(BC$23&gt;='様式第４（療養者名簿）  (15日以内)'!$O67,IF(BC$23&lt;='様式第４（療養者名簿）  (15日以内)'!$W67,1,0),0),0)</f>
        <v>0</v>
      </c>
      <c r="BD67" s="238">
        <f>IF(BD$23-'様式第４（療養者名簿）  (15日以内)'!$O67+1&lt;=15,IF(BD$23&gt;='様式第４（療養者名簿）  (15日以内)'!$O67,IF(BD$23&lt;='様式第４（療養者名簿）  (15日以内)'!$W67,1,0),0),0)</f>
        <v>0</v>
      </c>
      <c r="BE67" s="238">
        <f>IF(BE$23-'様式第４（療養者名簿）  (15日以内)'!$O67+1&lt;=15,IF(BE$23&gt;='様式第４（療養者名簿）  (15日以内)'!$O67,IF(BE$23&lt;='様式第４（療養者名簿）  (15日以内)'!$W67,1,0),0),0)</f>
        <v>0</v>
      </c>
      <c r="BF67" s="238">
        <f>IF(BF$23-'様式第４（療養者名簿）  (15日以内)'!$O67+1&lt;=15,IF(BF$23&gt;='様式第４（療養者名簿）  (15日以内)'!$O67,IF(BF$23&lt;='様式第４（療養者名簿）  (15日以内)'!$W67,1,0),0),0)</f>
        <v>0</v>
      </c>
      <c r="BG67" s="238">
        <f>IF(BG$23-'様式第４（療養者名簿）  (15日以内)'!$O67+1&lt;=15,IF(BG$23&gt;='様式第４（療養者名簿）  (15日以内)'!$O67,IF(BG$23&lt;='様式第４（療養者名簿）  (15日以内)'!$W67,1,0),0),0)</f>
        <v>0</v>
      </c>
      <c r="BH67" s="238">
        <f>IF(BH$23-'様式第４（療養者名簿）  (15日以内)'!$O67+1&lt;=15,IF(BH$23&gt;='様式第４（療養者名簿）  (15日以内)'!$O67,IF(BH$23&lt;='様式第４（療養者名簿）  (15日以内)'!$W67,1,0),0),0)</f>
        <v>0</v>
      </c>
      <c r="BI67" s="238">
        <f>IF(BI$23-'様式第４（療養者名簿）  (15日以内)'!$O67+1&lt;=15,IF(BI$23&gt;='様式第４（療養者名簿）  (15日以内)'!$O67,IF(BI$23&lt;='様式第４（療養者名簿）  (15日以内)'!$W67,1,0),0),0)</f>
        <v>0</v>
      </c>
      <c r="BJ67" s="238">
        <f>IF(BJ$23-'様式第４（療養者名簿）  (15日以内)'!$O67+1&lt;=15,IF(BJ$23&gt;='様式第４（療養者名簿）  (15日以内)'!$O67,IF(BJ$23&lt;='様式第４（療養者名簿）  (15日以内)'!$W67,1,0),0),0)</f>
        <v>0</v>
      </c>
      <c r="BK67" s="238">
        <f>IF(BK$23-'様式第４（療養者名簿）  (15日以内)'!$O67+1&lt;=15,IF(BK$23&gt;='様式第４（療養者名簿）  (15日以内)'!$O67,IF(BK$23&lt;='様式第４（療養者名簿）  (15日以内)'!$W67,1,0),0),0)</f>
        <v>0</v>
      </c>
      <c r="BL67" s="238">
        <f>IF(BL$23-'様式第４（療養者名簿）  (15日以内)'!$O67+1&lt;=15,IF(BL$23&gt;='様式第４（療養者名簿）  (15日以内)'!$O67,IF(BL$23&lt;='様式第４（療養者名簿）  (15日以内)'!$W67,1,0),0),0)</f>
        <v>0</v>
      </c>
      <c r="BM67" s="238">
        <f>IF(BM$23-'様式第４（療養者名簿）  (15日以内)'!$O67+1&lt;=15,IF(BM$23&gt;='様式第４（療養者名簿）  (15日以内)'!$O67,IF(BM$23&lt;='様式第４（療養者名簿）  (15日以内)'!$W67,1,0),0),0)</f>
        <v>0</v>
      </c>
      <c r="BN67" s="238">
        <f>IF(BN$23-'様式第４（療養者名簿）  (15日以内)'!$O67+1&lt;=15,IF(BN$23&gt;='様式第４（療養者名簿）  (15日以内)'!$O67,IF(BN$23&lt;='様式第４（療養者名簿）  (15日以内)'!$W67,1,0),0),0)</f>
        <v>0</v>
      </c>
      <c r="BO67" s="238">
        <f>IF(BO$23-'様式第４（療養者名簿）  (15日以内)'!$O67+1&lt;=15,IF(BO$23&gt;='様式第４（療養者名簿）  (15日以内)'!$O67,IF(BO$23&lt;='様式第４（療養者名簿）  (15日以内)'!$W67,1,0),0),0)</f>
        <v>0</v>
      </c>
      <c r="BP67" s="238">
        <f>IF(BP$23-'様式第４（療養者名簿）  (15日以内)'!$O67+1&lt;=15,IF(BP$23&gt;='様式第４（療養者名簿）  (15日以内)'!$O67,IF(BP$23&lt;='様式第４（療養者名簿）  (15日以内)'!$W67,1,0),0),0)</f>
        <v>0</v>
      </c>
      <c r="BQ67" s="238">
        <f>IF(BQ$23-'様式第４（療養者名簿）  (15日以内)'!$O67+1&lt;=15,IF(BQ$23&gt;='様式第４（療養者名簿）  (15日以内)'!$O67,IF(BQ$23&lt;='様式第４（療養者名簿）  (15日以内)'!$W67,1,0),0),0)</f>
        <v>0</v>
      </c>
      <c r="BR67" s="238">
        <f>IF(BR$23-'様式第４（療養者名簿）  (15日以内)'!$O67+1&lt;=15,IF(BR$23&gt;='様式第４（療養者名簿）  (15日以内)'!$O67,IF(BR$23&lt;='様式第４（療養者名簿）  (15日以内)'!$W67,1,0),0),0)</f>
        <v>0</v>
      </c>
      <c r="BS67" s="238">
        <f>IF(BS$23-'様式第４（療養者名簿）  (15日以内)'!$O67+1&lt;=15,IF(BS$23&gt;='様式第４（療養者名簿）  (15日以内)'!$O67,IF(BS$23&lt;='様式第４（療養者名簿）  (15日以内)'!$W67,1,0),0),0)</f>
        <v>0</v>
      </c>
    </row>
    <row r="68" spans="1:71" ht="41.95" customHeight="1">
      <c r="A68" s="240">
        <f>'様式第４（療養者名簿）  (15日以内)'!C68</f>
        <v>0</v>
      </c>
      <c r="B68" s="238">
        <f>IF(B$23-'様式第４（療養者名簿）  (15日以内)'!$O68+1&lt;=15,IF(B$23&gt;='様式第４（療養者名簿）  (15日以内)'!$O68,IF(B$23&lt;='様式第４（療養者名簿）  (15日以内)'!$W68,1,0),0),0)</f>
        <v>0</v>
      </c>
      <c r="C68" s="238">
        <f>IF(C$23-'様式第４（療養者名簿）  (15日以内)'!$O68+1&lt;=15,IF(C$23&gt;='様式第４（療養者名簿）  (15日以内)'!$O68,IF(C$23&lt;='様式第４（療養者名簿）  (15日以内)'!$W68,1,0),0),0)</f>
        <v>0</v>
      </c>
      <c r="D68" s="238">
        <f>IF(D$23-'様式第４（療養者名簿）  (15日以内)'!$O68+1&lt;=15,IF(D$23&gt;='様式第４（療養者名簿）  (15日以内)'!$O68,IF(D$23&lt;='様式第４（療養者名簿）  (15日以内)'!$W68,1,0),0),0)</f>
        <v>0</v>
      </c>
      <c r="E68" s="238">
        <f>IF(E$23-'様式第４（療養者名簿）  (15日以内)'!$O68+1&lt;=15,IF(E$23&gt;='様式第４（療養者名簿）  (15日以内)'!$O68,IF(E$23&lt;='様式第４（療養者名簿）  (15日以内)'!$W68,1,0),0),0)</f>
        <v>0</v>
      </c>
      <c r="F68" s="238">
        <f>IF(F$23-'様式第４（療養者名簿）  (15日以内)'!$O68+1&lt;=15,IF(F$23&gt;='様式第４（療養者名簿）  (15日以内)'!$O68,IF(F$23&lt;='様式第４（療養者名簿）  (15日以内)'!$W68,1,0),0),0)</f>
        <v>0</v>
      </c>
      <c r="G68" s="238">
        <f>IF(G$23-'様式第４（療養者名簿）  (15日以内)'!$O68+1&lt;=15,IF(G$23&gt;='様式第４（療養者名簿）  (15日以内)'!$O68,IF(G$23&lt;='様式第４（療養者名簿）  (15日以内)'!$W68,1,0),0),0)</f>
        <v>0</v>
      </c>
      <c r="H68" s="238">
        <f>IF(H$23-'様式第４（療養者名簿）  (15日以内)'!$O68+1&lt;=15,IF(H$23&gt;='様式第４（療養者名簿）  (15日以内)'!$O68,IF(H$23&lt;='様式第４（療養者名簿）  (15日以内)'!$W68,1,0),0),0)</f>
        <v>0</v>
      </c>
      <c r="I68" s="238">
        <f>IF(I$23-'様式第４（療養者名簿）  (15日以内)'!$O68+1&lt;=15,IF(I$23&gt;='様式第４（療養者名簿）  (15日以内)'!$O68,IF(I$23&lt;='様式第４（療養者名簿）  (15日以内)'!$W68,1,0),0),0)</f>
        <v>0</v>
      </c>
      <c r="J68" s="238">
        <f>IF(J$23-'様式第４（療養者名簿）  (15日以内)'!$O68+1&lt;=15,IF(J$23&gt;='様式第４（療養者名簿）  (15日以内)'!$O68,IF(J$23&lt;='様式第４（療養者名簿）  (15日以内)'!$W68,1,0),0),0)</f>
        <v>0</v>
      </c>
      <c r="K68" s="238">
        <f>IF(K$23-'様式第４（療養者名簿）  (15日以内)'!$O68+1&lt;=15,IF(K$23&gt;='様式第４（療養者名簿）  (15日以内)'!$O68,IF(K$23&lt;='様式第４（療養者名簿）  (15日以内)'!$W68,1,0),0),0)</f>
        <v>0</v>
      </c>
      <c r="L68" s="238">
        <f>IF(L$23-'様式第４（療養者名簿）  (15日以内)'!$O68+1&lt;=15,IF(L$23&gt;='様式第４（療養者名簿）  (15日以内)'!$O68,IF(L$23&lt;='様式第４（療養者名簿）  (15日以内)'!$W68,1,0),0),0)</f>
        <v>0</v>
      </c>
      <c r="M68" s="238">
        <f>IF(M$23-'様式第４（療養者名簿）  (15日以内)'!$O68+1&lt;=15,IF(M$23&gt;='様式第４（療養者名簿）  (15日以内)'!$O68,IF(M$23&lt;='様式第４（療養者名簿）  (15日以内)'!$W68,1,0),0),0)</f>
        <v>0</v>
      </c>
      <c r="N68" s="238">
        <f>IF(N$23-'様式第４（療養者名簿）  (15日以内)'!$O68+1&lt;=15,IF(N$23&gt;='様式第４（療養者名簿）  (15日以内)'!$O68,IF(N$23&lt;='様式第４（療養者名簿）  (15日以内)'!$W68,1,0),0),0)</f>
        <v>0</v>
      </c>
      <c r="O68" s="238">
        <f>IF(O$23-'様式第４（療養者名簿）  (15日以内)'!$O68+1&lt;=15,IF(O$23&gt;='様式第４（療養者名簿）  (15日以内)'!$O68,IF(O$23&lt;='様式第４（療養者名簿）  (15日以内)'!$W68,1,0),0),0)</f>
        <v>0</v>
      </c>
      <c r="P68" s="238">
        <f>IF(P$23-'様式第４（療養者名簿）  (15日以内)'!$O68+1&lt;=15,IF(P$23&gt;='様式第４（療養者名簿）  (15日以内)'!$O68,IF(P$23&lt;='様式第４（療養者名簿）  (15日以内)'!$W68,1,0),0),0)</f>
        <v>0</v>
      </c>
      <c r="Q68" s="238">
        <f>IF(Q$23-'様式第４（療養者名簿）  (15日以内)'!$O68+1&lt;=15,IF(Q$23&gt;='様式第４（療養者名簿）  (15日以内)'!$O68,IF(Q$23&lt;='様式第４（療養者名簿）  (15日以内)'!$W68,1,0),0),0)</f>
        <v>0</v>
      </c>
      <c r="R68" s="238">
        <f>IF(R$23-'様式第４（療養者名簿）  (15日以内)'!$O68+1&lt;=15,IF(R$23&gt;='様式第４（療養者名簿）  (15日以内)'!$O68,IF(R$23&lt;='様式第４（療養者名簿）  (15日以内)'!$W68,1,0),0),0)</f>
        <v>0</v>
      </c>
      <c r="S68" s="238">
        <f>IF(S$23-'様式第４（療養者名簿）  (15日以内)'!$O68+1&lt;=15,IF(S$23&gt;='様式第４（療養者名簿）  (15日以内)'!$O68,IF(S$23&lt;='様式第４（療養者名簿）  (15日以内)'!$W68,1,0),0),0)</f>
        <v>0</v>
      </c>
      <c r="T68" s="238">
        <f>IF(T$23-'様式第４（療養者名簿）  (15日以内)'!$O68+1&lt;=15,IF(T$23&gt;='様式第４（療養者名簿）  (15日以内)'!$O68,IF(T$23&lt;='様式第４（療養者名簿）  (15日以内)'!$W68,1,0),0),0)</f>
        <v>0</v>
      </c>
      <c r="U68" s="238">
        <f>IF(U$23-'様式第４（療養者名簿）  (15日以内)'!$O68+1&lt;=15,IF(U$23&gt;='様式第４（療養者名簿）  (15日以内)'!$O68,IF(U$23&lt;='様式第４（療養者名簿）  (15日以内)'!$W68,1,0),0),0)</f>
        <v>0</v>
      </c>
      <c r="V68" s="238">
        <f>IF(V$23-'様式第４（療養者名簿）  (15日以内)'!$O68+1&lt;=15,IF(V$23&gt;='様式第４（療養者名簿）  (15日以内)'!$O68,IF(V$23&lt;='様式第４（療養者名簿）  (15日以内)'!$W68,1,0),0),0)</f>
        <v>0</v>
      </c>
      <c r="W68" s="238">
        <f>IF(W$23-'様式第４（療養者名簿）  (15日以内)'!$O68+1&lt;=15,IF(W$23&gt;='様式第４（療養者名簿）  (15日以内)'!$O68,IF(W$23&lt;='様式第４（療養者名簿）  (15日以内)'!$W68,1,0),0),0)</f>
        <v>0</v>
      </c>
      <c r="X68" s="238">
        <f>IF(X$23-'様式第４（療養者名簿）  (15日以内)'!$O68+1&lt;=15,IF(X$23&gt;='様式第４（療養者名簿）  (15日以内)'!$O68,IF(X$23&lt;='様式第４（療養者名簿）  (15日以内)'!$W68,1,0),0),0)</f>
        <v>0</v>
      </c>
      <c r="Y68" s="238">
        <f>IF(Y$23-'様式第４（療養者名簿）  (15日以内)'!$O68+1&lt;=15,IF(Y$23&gt;='様式第４（療養者名簿）  (15日以内)'!$O68,IF(Y$23&lt;='様式第４（療養者名簿）  (15日以内)'!$W68,1,0),0),0)</f>
        <v>0</v>
      </c>
      <c r="Z68" s="238">
        <f>IF(Z$23-'様式第４（療養者名簿）  (15日以内)'!$O68+1&lt;=15,IF(Z$23&gt;='様式第４（療養者名簿）  (15日以内)'!$O68,IF(Z$23&lt;='様式第４（療養者名簿）  (15日以内)'!$W68,1,0),0),0)</f>
        <v>0</v>
      </c>
      <c r="AA68" s="238">
        <f>IF(AA$23-'様式第４（療養者名簿）  (15日以内)'!$O68+1&lt;=15,IF(AA$23&gt;='様式第４（療養者名簿）  (15日以内)'!$O68,IF(AA$23&lt;='様式第４（療養者名簿）  (15日以内)'!$W68,1,0),0),0)</f>
        <v>0</v>
      </c>
      <c r="AB68" s="238">
        <f>IF(AB$23-'様式第４（療養者名簿）  (15日以内)'!$O68+1&lt;=15,IF(AB$23&gt;='様式第４（療養者名簿）  (15日以内)'!$O68,IF(AB$23&lt;='様式第４（療養者名簿）  (15日以内)'!$W68,1,0),0),0)</f>
        <v>0</v>
      </c>
      <c r="AC68" s="238">
        <f>IF(AC$23-'様式第４（療養者名簿）  (15日以内)'!$O68+1&lt;=15,IF(AC$23&gt;='様式第４（療養者名簿）  (15日以内)'!$O68,IF(AC$23&lt;='様式第４（療養者名簿）  (15日以内)'!$W68,1,0),0),0)</f>
        <v>0</v>
      </c>
      <c r="AD68" s="238">
        <f>IF(AD$23-'様式第４（療養者名簿）  (15日以内)'!$O68+1&lt;=15,IF(AD$23&gt;='様式第４（療養者名簿）  (15日以内)'!$O68,IF(AD$23&lt;='様式第４（療養者名簿）  (15日以内)'!$W68,1,0),0),0)</f>
        <v>0</v>
      </c>
      <c r="AE68" s="238">
        <f>IF(AE$23-'様式第４（療養者名簿）  (15日以内)'!$O68+1&lt;=15,IF(AE$23&gt;='様式第４（療養者名簿）  (15日以内)'!$O68,IF(AE$23&lt;='様式第４（療養者名簿）  (15日以内)'!$W68,1,0),0),0)</f>
        <v>0</v>
      </c>
      <c r="AF68" s="238">
        <f>IF(AF$23-'様式第４（療養者名簿）  (15日以内)'!$O68+1&lt;=15,IF(AF$23&gt;='様式第４（療養者名簿）  (15日以内)'!$O68,IF(AF$23&lt;='様式第４（療養者名簿）  (15日以内)'!$W68,1,0),0),0)</f>
        <v>0</v>
      </c>
      <c r="AG68" s="238">
        <f>IF(AG$23-'様式第４（療養者名簿）  (15日以内)'!$O68+1&lt;=15,IF(AG$23&gt;='様式第４（療養者名簿）  (15日以内)'!$O68,IF(AG$23&lt;='様式第４（療養者名簿）  (15日以内)'!$W68,1,0),0),0)</f>
        <v>0</v>
      </c>
      <c r="AH68" s="238">
        <f>IF(AH$23-'様式第４（療養者名簿）  (15日以内)'!$O68+1&lt;=15,IF(AH$23&gt;='様式第４（療養者名簿）  (15日以内)'!$O68,IF(AH$23&lt;='様式第４（療養者名簿）  (15日以内)'!$W68,1,0),0),0)</f>
        <v>0</v>
      </c>
      <c r="AI68" s="238">
        <f>IF(AI$23-'様式第４（療養者名簿）  (15日以内)'!$O68+1&lt;=15,IF(AI$23&gt;='様式第４（療養者名簿）  (15日以内)'!$O68,IF(AI$23&lt;='様式第４（療養者名簿）  (15日以内)'!$W68,1,0),0),0)</f>
        <v>0</v>
      </c>
      <c r="AJ68" s="238">
        <f>IF(AJ$23-'様式第４（療養者名簿）  (15日以内)'!$O68+1&lt;=15,IF(AJ$23&gt;='様式第４（療養者名簿）  (15日以内)'!$O68,IF(AJ$23&lt;='様式第４（療養者名簿）  (15日以内)'!$W68,1,0),0),0)</f>
        <v>0</v>
      </c>
      <c r="AK68" s="238">
        <f>IF(AK$23-'様式第４（療養者名簿）  (15日以内)'!$O68+1&lt;=15,IF(AK$23&gt;='様式第４（療養者名簿）  (15日以内)'!$O68,IF(AK$23&lt;='様式第４（療養者名簿）  (15日以内)'!$W68,1,0),0),0)</f>
        <v>0</v>
      </c>
      <c r="AL68" s="238">
        <f>IF(AL$23-'様式第４（療養者名簿）  (15日以内)'!$O68+1&lt;=15,IF(AL$23&gt;='様式第４（療養者名簿）  (15日以内)'!$O68,IF(AL$23&lt;='様式第４（療養者名簿）  (15日以内)'!$W68,1,0),0),0)</f>
        <v>0</v>
      </c>
      <c r="AM68" s="238">
        <f>IF(AM$23-'様式第４（療養者名簿）  (15日以内)'!$O68+1&lt;=15,IF(AM$23&gt;='様式第４（療養者名簿）  (15日以内)'!$O68,IF(AM$23&lt;='様式第４（療養者名簿）  (15日以内)'!$W68,1,0),0),0)</f>
        <v>0</v>
      </c>
      <c r="AN68" s="238">
        <f>IF(AN$23-'様式第４（療養者名簿）  (15日以内)'!$O68+1&lt;=15,IF(AN$23&gt;='様式第４（療養者名簿）  (15日以内)'!$O68,IF(AN$23&lt;='様式第４（療養者名簿）  (15日以内)'!$W68,1,0),0),0)</f>
        <v>0</v>
      </c>
      <c r="AO68" s="238">
        <f>IF(AO$23-'様式第４（療養者名簿）  (15日以内)'!$O68+1&lt;=15,IF(AO$23&gt;='様式第４（療養者名簿）  (15日以内)'!$O68,IF(AO$23&lt;='様式第４（療養者名簿）  (15日以内)'!$W68,1,0),0),0)</f>
        <v>0</v>
      </c>
      <c r="AP68" s="238">
        <f>IF(AP$23-'様式第４（療養者名簿）  (15日以内)'!$O68+1&lt;=15,IF(AP$23&gt;='様式第４（療養者名簿）  (15日以内)'!$O68,IF(AP$23&lt;='様式第４（療養者名簿）  (15日以内)'!$W68,1,0),0),0)</f>
        <v>0</v>
      </c>
      <c r="AQ68" s="238">
        <f>IF(AQ$23-'様式第４（療養者名簿）  (15日以内)'!$O68+1&lt;=15,IF(AQ$23&gt;='様式第４（療養者名簿）  (15日以内)'!$O68,IF(AQ$23&lt;='様式第４（療養者名簿）  (15日以内)'!$W68,1,0),0),0)</f>
        <v>0</v>
      </c>
      <c r="AR68" s="238">
        <f>IF(AR$23-'様式第４（療養者名簿）  (15日以内)'!$O68+1&lt;=15,IF(AR$23&gt;='様式第４（療養者名簿）  (15日以内)'!$O68,IF(AR$23&lt;='様式第４（療養者名簿）  (15日以内)'!$W68,1,0),0),0)</f>
        <v>0</v>
      </c>
      <c r="AS68" s="238">
        <f>IF(AS$23-'様式第４（療養者名簿）  (15日以内)'!$O68+1&lt;=15,IF(AS$23&gt;='様式第４（療養者名簿）  (15日以内)'!$O68,IF(AS$23&lt;='様式第４（療養者名簿）  (15日以内)'!$W68,1,0),0),0)</f>
        <v>0</v>
      </c>
      <c r="AT68" s="238">
        <f>IF(AT$23-'様式第４（療養者名簿）  (15日以内)'!$O68+1&lt;=15,IF(AT$23&gt;='様式第４（療養者名簿）  (15日以内)'!$O68,IF(AT$23&lt;='様式第４（療養者名簿）  (15日以内)'!$W68,1,0),0),0)</f>
        <v>0</v>
      </c>
      <c r="AU68" s="238">
        <f>IF(AU$23-'様式第４（療養者名簿）  (15日以内)'!$O68+1&lt;=15,IF(AU$23&gt;='様式第４（療養者名簿）  (15日以内)'!$O68,IF(AU$23&lt;='様式第４（療養者名簿）  (15日以内)'!$W68,1,0),0),0)</f>
        <v>0</v>
      </c>
      <c r="AV68" s="238">
        <f>IF(AV$23-'様式第４（療養者名簿）  (15日以内)'!$O68+1&lt;=15,IF(AV$23&gt;='様式第４（療養者名簿）  (15日以内)'!$O68,IF(AV$23&lt;='様式第４（療養者名簿）  (15日以内)'!$W68,1,0),0),0)</f>
        <v>0</v>
      </c>
      <c r="AW68" s="238">
        <f>IF(AW$23-'様式第４（療養者名簿）  (15日以内)'!$O68+1&lt;=15,IF(AW$23&gt;='様式第４（療養者名簿）  (15日以内)'!$O68,IF(AW$23&lt;='様式第４（療養者名簿）  (15日以内)'!$W68,1,0),0),0)</f>
        <v>0</v>
      </c>
      <c r="AX68" s="238">
        <f>IF(AX$23-'様式第４（療養者名簿）  (15日以内)'!$O68+1&lt;=15,IF(AX$23&gt;='様式第４（療養者名簿）  (15日以内)'!$O68,IF(AX$23&lt;='様式第４（療養者名簿）  (15日以内)'!$W68,1,0),0),0)</f>
        <v>0</v>
      </c>
      <c r="AY68" s="238">
        <f>IF(AY$23-'様式第４（療養者名簿）  (15日以内)'!$O68+1&lt;=15,IF(AY$23&gt;='様式第４（療養者名簿）  (15日以内)'!$O68,IF(AY$23&lt;='様式第４（療養者名簿）  (15日以内)'!$W68,1,0),0),0)</f>
        <v>0</v>
      </c>
      <c r="AZ68" s="238">
        <f>IF(AZ$23-'様式第４（療養者名簿）  (15日以内)'!$O68+1&lt;=15,IF(AZ$23&gt;='様式第４（療養者名簿）  (15日以内)'!$O68,IF(AZ$23&lt;='様式第４（療養者名簿）  (15日以内)'!$W68,1,0),0),0)</f>
        <v>0</v>
      </c>
      <c r="BA68" s="238">
        <f>IF(BA$23-'様式第４（療養者名簿）  (15日以内)'!$O68+1&lt;=15,IF(BA$23&gt;='様式第４（療養者名簿）  (15日以内)'!$O68,IF(BA$23&lt;='様式第４（療養者名簿）  (15日以内)'!$W68,1,0),0),0)</f>
        <v>0</v>
      </c>
      <c r="BB68" s="238">
        <f>IF(BB$23-'様式第４（療養者名簿）  (15日以内)'!$O68+1&lt;=15,IF(BB$23&gt;='様式第４（療養者名簿）  (15日以内)'!$O68,IF(BB$23&lt;='様式第４（療養者名簿）  (15日以内)'!$W68,1,0),0),0)</f>
        <v>0</v>
      </c>
      <c r="BC68" s="238">
        <f>IF(BC$23-'様式第４（療養者名簿）  (15日以内)'!$O68+1&lt;=15,IF(BC$23&gt;='様式第４（療養者名簿）  (15日以内)'!$O68,IF(BC$23&lt;='様式第４（療養者名簿）  (15日以内)'!$W68,1,0),0),0)</f>
        <v>0</v>
      </c>
      <c r="BD68" s="238">
        <f>IF(BD$23-'様式第４（療養者名簿）  (15日以内)'!$O68+1&lt;=15,IF(BD$23&gt;='様式第４（療養者名簿）  (15日以内)'!$O68,IF(BD$23&lt;='様式第４（療養者名簿）  (15日以内)'!$W68,1,0),0),0)</f>
        <v>0</v>
      </c>
      <c r="BE68" s="238">
        <f>IF(BE$23-'様式第４（療養者名簿）  (15日以内)'!$O68+1&lt;=15,IF(BE$23&gt;='様式第４（療養者名簿）  (15日以内)'!$O68,IF(BE$23&lt;='様式第４（療養者名簿）  (15日以内)'!$W68,1,0),0),0)</f>
        <v>0</v>
      </c>
      <c r="BF68" s="238">
        <f>IF(BF$23-'様式第４（療養者名簿）  (15日以内)'!$O68+1&lt;=15,IF(BF$23&gt;='様式第４（療養者名簿）  (15日以内)'!$O68,IF(BF$23&lt;='様式第４（療養者名簿）  (15日以内)'!$W68,1,0),0),0)</f>
        <v>0</v>
      </c>
      <c r="BG68" s="238">
        <f>IF(BG$23-'様式第４（療養者名簿）  (15日以内)'!$O68+1&lt;=15,IF(BG$23&gt;='様式第４（療養者名簿）  (15日以内)'!$O68,IF(BG$23&lt;='様式第４（療養者名簿）  (15日以内)'!$W68,1,0),0),0)</f>
        <v>0</v>
      </c>
      <c r="BH68" s="238">
        <f>IF(BH$23-'様式第４（療養者名簿）  (15日以内)'!$O68+1&lt;=15,IF(BH$23&gt;='様式第４（療養者名簿）  (15日以内)'!$O68,IF(BH$23&lt;='様式第４（療養者名簿）  (15日以内)'!$W68,1,0),0),0)</f>
        <v>0</v>
      </c>
      <c r="BI68" s="238">
        <f>IF(BI$23-'様式第４（療養者名簿）  (15日以内)'!$O68+1&lt;=15,IF(BI$23&gt;='様式第４（療養者名簿）  (15日以内)'!$O68,IF(BI$23&lt;='様式第４（療養者名簿）  (15日以内)'!$W68,1,0),0),0)</f>
        <v>0</v>
      </c>
      <c r="BJ68" s="238">
        <f>IF(BJ$23-'様式第４（療養者名簿）  (15日以内)'!$O68+1&lt;=15,IF(BJ$23&gt;='様式第４（療養者名簿）  (15日以内)'!$O68,IF(BJ$23&lt;='様式第４（療養者名簿）  (15日以内)'!$W68,1,0),0),0)</f>
        <v>0</v>
      </c>
      <c r="BK68" s="238">
        <f>IF(BK$23-'様式第４（療養者名簿）  (15日以内)'!$O68+1&lt;=15,IF(BK$23&gt;='様式第４（療養者名簿）  (15日以内)'!$O68,IF(BK$23&lt;='様式第４（療養者名簿）  (15日以内)'!$W68,1,0),0),0)</f>
        <v>0</v>
      </c>
      <c r="BL68" s="238">
        <f>IF(BL$23-'様式第４（療養者名簿）  (15日以内)'!$O68+1&lt;=15,IF(BL$23&gt;='様式第４（療養者名簿）  (15日以内)'!$O68,IF(BL$23&lt;='様式第４（療養者名簿）  (15日以内)'!$W68,1,0),0),0)</f>
        <v>0</v>
      </c>
      <c r="BM68" s="238">
        <f>IF(BM$23-'様式第４（療養者名簿）  (15日以内)'!$O68+1&lt;=15,IF(BM$23&gt;='様式第４（療養者名簿）  (15日以内)'!$O68,IF(BM$23&lt;='様式第４（療養者名簿）  (15日以内)'!$W68,1,0),0),0)</f>
        <v>0</v>
      </c>
      <c r="BN68" s="238">
        <f>IF(BN$23-'様式第４（療養者名簿）  (15日以内)'!$O68+1&lt;=15,IF(BN$23&gt;='様式第４（療養者名簿）  (15日以内)'!$O68,IF(BN$23&lt;='様式第４（療養者名簿）  (15日以内)'!$W68,1,0),0),0)</f>
        <v>0</v>
      </c>
      <c r="BO68" s="238">
        <f>IF(BO$23-'様式第４（療養者名簿）  (15日以内)'!$O68+1&lt;=15,IF(BO$23&gt;='様式第４（療養者名簿）  (15日以内)'!$O68,IF(BO$23&lt;='様式第４（療養者名簿）  (15日以内)'!$W68,1,0),0),0)</f>
        <v>0</v>
      </c>
      <c r="BP68" s="238">
        <f>IF(BP$23-'様式第４（療養者名簿）  (15日以内)'!$O68+1&lt;=15,IF(BP$23&gt;='様式第４（療養者名簿）  (15日以内)'!$O68,IF(BP$23&lt;='様式第４（療養者名簿）  (15日以内)'!$W68,1,0),0),0)</f>
        <v>0</v>
      </c>
      <c r="BQ68" s="238">
        <f>IF(BQ$23-'様式第４（療養者名簿）  (15日以内)'!$O68+1&lt;=15,IF(BQ$23&gt;='様式第４（療養者名簿）  (15日以内)'!$O68,IF(BQ$23&lt;='様式第４（療養者名簿）  (15日以内)'!$W68,1,0),0),0)</f>
        <v>0</v>
      </c>
      <c r="BR68" s="238">
        <f>IF(BR$23-'様式第４（療養者名簿）  (15日以内)'!$O68+1&lt;=15,IF(BR$23&gt;='様式第４（療養者名簿）  (15日以内)'!$O68,IF(BR$23&lt;='様式第４（療養者名簿）  (15日以内)'!$W68,1,0),0),0)</f>
        <v>0</v>
      </c>
      <c r="BS68" s="238">
        <f>IF(BS$23-'様式第４（療養者名簿）  (15日以内)'!$O68+1&lt;=15,IF(BS$23&gt;='様式第４（療養者名簿）  (15日以内)'!$O68,IF(BS$23&lt;='様式第４（療養者名簿）  (15日以内)'!$W68,1,0),0),0)</f>
        <v>0</v>
      </c>
    </row>
    <row r="69" spans="1:71" ht="41.95" customHeight="1">
      <c r="A69" s="240">
        <f>'様式第４（療養者名簿）  (15日以内)'!C69</f>
        <v>0</v>
      </c>
      <c r="B69" s="238">
        <f>IF(B$23-'様式第４（療養者名簿）  (15日以内)'!$O69+1&lt;=15,IF(B$23&gt;='様式第４（療養者名簿）  (15日以内)'!$O69,IF(B$23&lt;='様式第４（療養者名簿）  (15日以内)'!$W69,1,0),0),0)</f>
        <v>0</v>
      </c>
      <c r="C69" s="238">
        <f>IF(C$23-'様式第４（療養者名簿）  (15日以内)'!$O69+1&lt;=15,IF(C$23&gt;='様式第４（療養者名簿）  (15日以内)'!$O69,IF(C$23&lt;='様式第４（療養者名簿）  (15日以内)'!$W69,1,0),0),0)</f>
        <v>0</v>
      </c>
      <c r="D69" s="238">
        <f>IF(D$23-'様式第４（療養者名簿）  (15日以内)'!$O69+1&lt;=15,IF(D$23&gt;='様式第４（療養者名簿）  (15日以内)'!$O69,IF(D$23&lt;='様式第４（療養者名簿）  (15日以内)'!$W69,1,0),0),0)</f>
        <v>0</v>
      </c>
      <c r="E69" s="238">
        <f>IF(E$23-'様式第４（療養者名簿）  (15日以内)'!$O69+1&lt;=15,IF(E$23&gt;='様式第４（療養者名簿）  (15日以内)'!$O69,IF(E$23&lt;='様式第４（療養者名簿）  (15日以内)'!$W69,1,0),0),0)</f>
        <v>0</v>
      </c>
      <c r="F69" s="238">
        <f>IF(F$23-'様式第４（療養者名簿）  (15日以内)'!$O69+1&lt;=15,IF(F$23&gt;='様式第４（療養者名簿）  (15日以内)'!$O69,IF(F$23&lt;='様式第４（療養者名簿）  (15日以内)'!$W69,1,0),0),0)</f>
        <v>0</v>
      </c>
      <c r="G69" s="238">
        <f>IF(G$23-'様式第４（療養者名簿）  (15日以内)'!$O69+1&lt;=15,IF(G$23&gt;='様式第４（療養者名簿）  (15日以内)'!$O69,IF(G$23&lt;='様式第４（療養者名簿）  (15日以内)'!$W69,1,0),0),0)</f>
        <v>0</v>
      </c>
      <c r="H69" s="238">
        <f>IF(H$23-'様式第４（療養者名簿）  (15日以内)'!$O69+1&lt;=15,IF(H$23&gt;='様式第４（療養者名簿）  (15日以内)'!$O69,IF(H$23&lt;='様式第４（療養者名簿）  (15日以内)'!$W69,1,0),0),0)</f>
        <v>0</v>
      </c>
      <c r="I69" s="238">
        <f>IF(I$23-'様式第４（療養者名簿）  (15日以内)'!$O69+1&lt;=15,IF(I$23&gt;='様式第４（療養者名簿）  (15日以内)'!$O69,IF(I$23&lt;='様式第４（療養者名簿）  (15日以内)'!$W69,1,0),0),0)</f>
        <v>0</v>
      </c>
      <c r="J69" s="238">
        <f>IF(J$23-'様式第４（療養者名簿）  (15日以内)'!$O69+1&lt;=15,IF(J$23&gt;='様式第４（療養者名簿）  (15日以内)'!$O69,IF(J$23&lt;='様式第４（療養者名簿）  (15日以内)'!$W69,1,0),0),0)</f>
        <v>0</v>
      </c>
      <c r="K69" s="238">
        <f>IF(K$23-'様式第４（療養者名簿）  (15日以内)'!$O69+1&lt;=15,IF(K$23&gt;='様式第４（療養者名簿）  (15日以内)'!$O69,IF(K$23&lt;='様式第４（療養者名簿）  (15日以内)'!$W69,1,0),0),0)</f>
        <v>0</v>
      </c>
      <c r="L69" s="238">
        <f>IF(L$23-'様式第４（療養者名簿）  (15日以内)'!$O69+1&lt;=15,IF(L$23&gt;='様式第４（療養者名簿）  (15日以内)'!$O69,IF(L$23&lt;='様式第４（療養者名簿）  (15日以内)'!$W69,1,0),0),0)</f>
        <v>0</v>
      </c>
      <c r="M69" s="238">
        <f>IF(M$23-'様式第４（療養者名簿）  (15日以内)'!$O69+1&lt;=15,IF(M$23&gt;='様式第４（療養者名簿）  (15日以内)'!$O69,IF(M$23&lt;='様式第４（療養者名簿）  (15日以内)'!$W69,1,0),0),0)</f>
        <v>0</v>
      </c>
      <c r="N69" s="238">
        <f>IF(N$23-'様式第４（療養者名簿）  (15日以内)'!$O69+1&lt;=15,IF(N$23&gt;='様式第４（療養者名簿）  (15日以内)'!$O69,IF(N$23&lt;='様式第４（療養者名簿）  (15日以内)'!$W69,1,0),0),0)</f>
        <v>0</v>
      </c>
      <c r="O69" s="238">
        <f>IF(O$23-'様式第４（療養者名簿）  (15日以内)'!$O69+1&lt;=15,IF(O$23&gt;='様式第４（療養者名簿）  (15日以内)'!$O69,IF(O$23&lt;='様式第４（療養者名簿）  (15日以内)'!$W69,1,0),0),0)</f>
        <v>0</v>
      </c>
      <c r="P69" s="238">
        <f>IF(P$23-'様式第４（療養者名簿）  (15日以内)'!$O69+1&lt;=15,IF(P$23&gt;='様式第４（療養者名簿）  (15日以内)'!$O69,IF(P$23&lt;='様式第４（療養者名簿）  (15日以内)'!$W69,1,0),0),0)</f>
        <v>0</v>
      </c>
      <c r="Q69" s="238">
        <f>IF(Q$23-'様式第４（療養者名簿）  (15日以内)'!$O69+1&lt;=15,IF(Q$23&gt;='様式第４（療養者名簿）  (15日以内)'!$O69,IF(Q$23&lt;='様式第４（療養者名簿）  (15日以内)'!$W69,1,0),0),0)</f>
        <v>0</v>
      </c>
      <c r="R69" s="238">
        <f>IF(R$23-'様式第４（療養者名簿）  (15日以内)'!$O69+1&lt;=15,IF(R$23&gt;='様式第４（療養者名簿）  (15日以内)'!$O69,IF(R$23&lt;='様式第４（療養者名簿）  (15日以内)'!$W69,1,0),0),0)</f>
        <v>0</v>
      </c>
      <c r="S69" s="238">
        <f>IF(S$23-'様式第４（療養者名簿）  (15日以内)'!$O69+1&lt;=15,IF(S$23&gt;='様式第４（療養者名簿）  (15日以内)'!$O69,IF(S$23&lt;='様式第４（療養者名簿）  (15日以内)'!$W69,1,0),0),0)</f>
        <v>0</v>
      </c>
      <c r="T69" s="238">
        <f>IF(T$23-'様式第４（療養者名簿）  (15日以内)'!$O69+1&lt;=15,IF(T$23&gt;='様式第４（療養者名簿）  (15日以内)'!$O69,IF(T$23&lt;='様式第４（療養者名簿）  (15日以内)'!$W69,1,0),0),0)</f>
        <v>0</v>
      </c>
      <c r="U69" s="238">
        <f>IF(U$23-'様式第４（療養者名簿）  (15日以内)'!$O69+1&lt;=15,IF(U$23&gt;='様式第４（療養者名簿）  (15日以内)'!$O69,IF(U$23&lt;='様式第４（療養者名簿）  (15日以内)'!$W69,1,0),0),0)</f>
        <v>0</v>
      </c>
      <c r="V69" s="238">
        <f>IF(V$23-'様式第４（療養者名簿）  (15日以内)'!$O69+1&lt;=15,IF(V$23&gt;='様式第４（療養者名簿）  (15日以内)'!$O69,IF(V$23&lt;='様式第４（療養者名簿）  (15日以内)'!$W69,1,0),0),0)</f>
        <v>0</v>
      </c>
      <c r="W69" s="238">
        <f>IF(W$23-'様式第４（療養者名簿）  (15日以内)'!$O69+1&lt;=15,IF(W$23&gt;='様式第４（療養者名簿）  (15日以内)'!$O69,IF(W$23&lt;='様式第４（療養者名簿）  (15日以内)'!$W69,1,0),0),0)</f>
        <v>0</v>
      </c>
      <c r="X69" s="238">
        <f>IF(X$23-'様式第４（療養者名簿）  (15日以内)'!$O69+1&lt;=15,IF(X$23&gt;='様式第４（療養者名簿）  (15日以内)'!$O69,IF(X$23&lt;='様式第４（療養者名簿）  (15日以内)'!$W69,1,0),0),0)</f>
        <v>0</v>
      </c>
      <c r="Y69" s="238">
        <f>IF(Y$23-'様式第４（療養者名簿）  (15日以内)'!$O69+1&lt;=15,IF(Y$23&gt;='様式第４（療養者名簿）  (15日以内)'!$O69,IF(Y$23&lt;='様式第４（療養者名簿）  (15日以内)'!$W69,1,0),0),0)</f>
        <v>0</v>
      </c>
      <c r="Z69" s="238">
        <f>IF(Z$23-'様式第４（療養者名簿）  (15日以内)'!$O69+1&lt;=15,IF(Z$23&gt;='様式第４（療養者名簿）  (15日以内)'!$O69,IF(Z$23&lt;='様式第４（療養者名簿）  (15日以内)'!$W69,1,0),0),0)</f>
        <v>0</v>
      </c>
      <c r="AA69" s="238">
        <f>IF(AA$23-'様式第４（療養者名簿）  (15日以内)'!$O69+1&lt;=15,IF(AA$23&gt;='様式第４（療養者名簿）  (15日以内)'!$O69,IF(AA$23&lt;='様式第４（療養者名簿）  (15日以内)'!$W69,1,0),0),0)</f>
        <v>0</v>
      </c>
      <c r="AB69" s="238">
        <f>IF(AB$23-'様式第４（療養者名簿）  (15日以内)'!$O69+1&lt;=15,IF(AB$23&gt;='様式第４（療養者名簿）  (15日以内)'!$O69,IF(AB$23&lt;='様式第４（療養者名簿）  (15日以内)'!$W69,1,0),0),0)</f>
        <v>0</v>
      </c>
      <c r="AC69" s="238">
        <f>IF(AC$23-'様式第４（療養者名簿）  (15日以内)'!$O69+1&lt;=15,IF(AC$23&gt;='様式第４（療養者名簿）  (15日以内)'!$O69,IF(AC$23&lt;='様式第４（療養者名簿）  (15日以内)'!$W69,1,0),0),0)</f>
        <v>0</v>
      </c>
      <c r="AD69" s="238">
        <f>IF(AD$23-'様式第４（療養者名簿）  (15日以内)'!$O69+1&lt;=15,IF(AD$23&gt;='様式第４（療養者名簿）  (15日以内)'!$O69,IF(AD$23&lt;='様式第４（療養者名簿）  (15日以内)'!$W69,1,0),0),0)</f>
        <v>0</v>
      </c>
      <c r="AE69" s="238">
        <f>IF(AE$23-'様式第４（療養者名簿）  (15日以内)'!$O69+1&lt;=15,IF(AE$23&gt;='様式第４（療養者名簿）  (15日以内)'!$O69,IF(AE$23&lt;='様式第４（療養者名簿）  (15日以内)'!$W69,1,0),0),0)</f>
        <v>0</v>
      </c>
      <c r="AF69" s="238">
        <f>IF(AF$23-'様式第４（療養者名簿）  (15日以内)'!$O69+1&lt;=15,IF(AF$23&gt;='様式第４（療養者名簿）  (15日以内)'!$O69,IF(AF$23&lt;='様式第４（療養者名簿）  (15日以内)'!$W69,1,0),0),0)</f>
        <v>0</v>
      </c>
      <c r="AG69" s="238">
        <f>IF(AG$23-'様式第４（療養者名簿）  (15日以内)'!$O69+1&lt;=15,IF(AG$23&gt;='様式第４（療養者名簿）  (15日以内)'!$O69,IF(AG$23&lt;='様式第４（療養者名簿）  (15日以内)'!$W69,1,0),0),0)</f>
        <v>0</v>
      </c>
      <c r="AH69" s="238">
        <f>IF(AH$23-'様式第４（療養者名簿）  (15日以内)'!$O69+1&lt;=15,IF(AH$23&gt;='様式第４（療養者名簿）  (15日以内)'!$O69,IF(AH$23&lt;='様式第４（療養者名簿）  (15日以内)'!$W69,1,0),0),0)</f>
        <v>0</v>
      </c>
      <c r="AI69" s="238">
        <f>IF(AI$23-'様式第４（療養者名簿）  (15日以内)'!$O69+1&lt;=15,IF(AI$23&gt;='様式第４（療養者名簿）  (15日以内)'!$O69,IF(AI$23&lt;='様式第４（療養者名簿）  (15日以内)'!$W69,1,0),0),0)</f>
        <v>0</v>
      </c>
      <c r="AJ69" s="238">
        <f>IF(AJ$23-'様式第４（療養者名簿）  (15日以内)'!$O69+1&lt;=15,IF(AJ$23&gt;='様式第４（療養者名簿）  (15日以内)'!$O69,IF(AJ$23&lt;='様式第４（療養者名簿）  (15日以内)'!$W69,1,0),0),0)</f>
        <v>0</v>
      </c>
      <c r="AK69" s="238">
        <f>IF(AK$23-'様式第４（療養者名簿）  (15日以内)'!$O69+1&lt;=15,IF(AK$23&gt;='様式第４（療養者名簿）  (15日以内)'!$O69,IF(AK$23&lt;='様式第４（療養者名簿）  (15日以内)'!$W69,1,0),0),0)</f>
        <v>0</v>
      </c>
      <c r="AL69" s="238">
        <f>IF(AL$23-'様式第４（療養者名簿）  (15日以内)'!$O69+1&lt;=15,IF(AL$23&gt;='様式第４（療養者名簿）  (15日以内)'!$O69,IF(AL$23&lt;='様式第４（療養者名簿）  (15日以内)'!$W69,1,0),0),0)</f>
        <v>0</v>
      </c>
      <c r="AM69" s="238">
        <f>IF(AM$23-'様式第４（療養者名簿）  (15日以内)'!$O69+1&lt;=15,IF(AM$23&gt;='様式第４（療養者名簿）  (15日以内)'!$O69,IF(AM$23&lt;='様式第４（療養者名簿）  (15日以内)'!$W69,1,0),0),0)</f>
        <v>0</v>
      </c>
      <c r="AN69" s="238">
        <f>IF(AN$23-'様式第４（療養者名簿）  (15日以内)'!$O69+1&lt;=15,IF(AN$23&gt;='様式第４（療養者名簿）  (15日以内)'!$O69,IF(AN$23&lt;='様式第４（療養者名簿）  (15日以内)'!$W69,1,0),0),0)</f>
        <v>0</v>
      </c>
      <c r="AO69" s="238">
        <f>IF(AO$23-'様式第４（療養者名簿）  (15日以内)'!$O69+1&lt;=15,IF(AO$23&gt;='様式第４（療養者名簿）  (15日以内)'!$O69,IF(AO$23&lt;='様式第４（療養者名簿）  (15日以内)'!$W69,1,0),0),0)</f>
        <v>0</v>
      </c>
      <c r="AP69" s="238">
        <f>IF(AP$23-'様式第４（療養者名簿）  (15日以内)'!$O69+1&lt;=15,IF(AP$23&gt;='様式第４（療養者名簿）  (15日以内)'!$O69,IF(AP$23&lt;='様式第４（療養者名簿）  (15日以内)'!$W69,1,0),0),0)</f>
        <v>0</v>
      </c>
      <c r="AQ69" s="238">
        <f>IF(AQ$23-'様式第４（療養者名簿）  (15日以内)'!$O69+1&lt;=15,IF(AQ$23&gt;='様式第４（療養者名簿）  (15日以内)'!$O69,IF(AQ$23&lt;='様式第４（療養者名簿）  (15日以内)'!$W69,1,0),0),0)</f>
        <v>0</v>
      </c>
      <c r="AR69" s="238">
        <f>IF(AR$23-'様式第４（療養者名簿）  (15日以内)'!$O69+1&lt;=15,IF(AR$23&gt;='様式第４（療養者名簿）  (15日以内)'!$O69,IF(AR$23&lt;='様式第４（療養者名簿）  (15日以内)'!$W69,1,0),0),0)</f>
        <v>0</v>
      </c>
      <c r="AS69" s="238">
        <f>IF(AS$23-'様式第４（療養者名簿）  (15日以内)'!$O69+1&lt;=15,IF(AS$23&gt;='様式第４（療養者名簿）  (15日以内)'!$O69,IF(AS$23&lt;='様式第４（療養者名簿）  (15日以内)'!$W69,1,0),0),0)</f>
        <v>0</v>
      </c>
      <c r="AT69" s="238">
        <f>IF(AT$23-'様式第４（療養者名簿）  (15日以内)'!$O69+1&lt;=15,IF(AT$23&gt;='様式第４（療養者名簿）  (15日以内)'!$O69,IF(AT$23&lt;='様式第４（療養者名簿）  (15日以内)'!$W69,1,0),0),0)</f>
        <v>0</v>
      </c>
      <c r="AU69" s="238">
        <f>IF(AU$23-'様式第４（療養者名簿）  (15日以内)'!$O69+1&lt;=15,IF(AU$23&gt;='様式第４（療養者名簿）  (15日以内)'!$O69,IF(AU$23&lt;='様式第４（療養者名簿）  (15日以内)'!$W69,1,0),0),0)</f>
        <v>0</v>
      </c>
      <c r="AV69" s="238">
        <f>IF(AV$23-'様式第４（療養者名簿）  (15日以内)'!$O69+1&lt;=15,IF(AV$23&gt;='様式第４（療養者名簿）  (15日以内)'!$O69,IF(AV$23&lt;='様式第４（療養者名簿）  (15日以内)'!$W69,1,0),0),0)</f>
        <v>0</v>
      </c>
      <c r="AW69" s="238">
        <f>IF(AW$23-'様式第４（療養者名簿）  (15日以内)'!$O69+1&lt;=15,IF(AW$23&gt;='様式第４（療養者名簿）  (15日以内)'!$O69,IF(AW$23&lt;='様式第４（療養者名簿）  (15日以内)'!$W69,1,0),0),0)</f>
        <v>0</v>
      </c>
      <c r="AX69" s="238">
        <f>IF(AX$23-'様式第４（療養者名簿）  (15日以内)'!$O69+1&lt;=15,IF(AX$23&gt;='様式第４（療養者名簿）  (15日以内)'!$O69,IF(AX$23&lt;='様式第４（療養者名簿）  (15日以内)'!$W69,1,0),0),0)</f>
        <v>0</v>
      </c>
      <c r="AY69" s="238">
        <f>IF(AY$23-'様式第４（療養者名簿）  (15日以内)'!$O69+1&lt;=15,IF(AY$23&gt;='様式第４（療養者名簿）  (15日以内)'!$O69,IF(AY$23&lt;='様式第４（療養者名簿）  (15日以内)'!$W69,1,0),0),0)</f>
        <v>0</v>
      </c>
      <c r="AZ69" s="238">
        <f>IF(AZ$23-'様式第４（療養者名簿）  (15日以内)'!$O69+1&lt;=15,IF(AZ$23&gt;='様式第４（療養者名簿）  (15日以内)'!$O69,IF(AZ$23&lt;='様式第４（療養者名簿）  (15日以内)'!$W69,1,0),0),0)</f>
        <v>0</v>
      </c>
      <c r="BA69" s="238">
        <f>IF(BA$23-'様式第４（療養者名簿）  (15日以内)'!$O69+1&lt;=15,IF(BA$23&gt;='様式第４（療養者名簿）  (15日以内)'!$O69,IF(BA$23&lt;='様式第４（療養者名簿）  (15日以内)'!$W69,1,0),0),0)</f>
        <v>0</v>
      </c>
      <c r="BB69" s="238">
        <f>IF(BB$23-'様式第４（療養者名簿）  (15日以内)'!$O69+1&lt;=15,IF(BB$23&gt;='様式第４（療養者名簿）  (15日以内)'!$O69,IF(BB$23&lt;='様式第４（療養者名簿）  (15日以内)'!$W69,1,0),0),0)</f>
        <v>0</v>
      </c>
      <c r="BC69" s="238">
        <f>IF(BC$23-'様式第４（療養者名簿）  (15日以内)'!$O69+1&lt;=15,IF(BC$23&gt;='様式第４（療養者名簿）  (15日以内)'!$O69,IF(BC$23&lt;='様式第４（療養者名簿）  (15日以内)'!$W69,1,0),0),0)</f>
        <v>0</v>
      </c>
      <c r="BD69" s="238">
        <f>IF(BD$23-'様式第４（療養者名簿）  (15日以内)'!$O69+1&lt;=15,IF(BD$23&gt;='様式第４（療養者名簿）  (15日以内)'!$O69,IF(BD$23&lt;='様式第４（療養者名簿）  (15日以内)'!$W69,1,0),0),0)</f>
        <v>0</v>
      </c>
      <c r="BE69" s="238">
        <f>IF(BE$23-'様式第４（療養者名簿）  (15日以内)'!$O69+1&lt;=15,IF(BE$23&gt;='様式第４（療養者名簿）  (15日以内)'!$O69,IF(BE$23&lt;='様式第４（療養者名簿）  (15日以内)'!$W69,1,0),0),0)</f>
        <v>0</v>
      </c>
      <c r="BF69" s="238">
        <f>IF(BF$23-'様式第４（療養者名簿）  (15日以内)'!$O69+1&lt;=15,IF(BF$23&gt;='様式第４（療養者名簿）  (15日以内)'!$O69,IF(BF$23&lt;='様式第４（療養者名簿）  (15日以内)'!$W69,1,0),0),0)</f>
        <v>0</v>
      </c>
      <c r="BG69" s="238">
        <f>IF(BG$23-'様式第４（療養者名簿）  (15日以内)'!$O69+1&lt;=15,IF(BG$23&gt;='様式第４（療養者名簿）  (15日以内)'!$O69,IF(BG$23&lt;='様式第４（療養者名簿）  (15日以内)'!$W69,1,0),0),0)</f>
        <v>0</v>
      </c>
      <c r="BH69" s="238">
        <f>IF(BH$23-'様式第４（療養者名簿）  (15日以内)'!$O69+1&lt;=15,IF(BH$23&gt;='様式第４（療養者名簿）  (15日以内)'!$O69,IF(BH$23&lt;='様式第４（療養者名簿）  (15日以内)'!$W69,1,0),0),0)</f>
        <v>0</v>
      </c>
      <c r="BI69" s="238">
        <f>IF(BI$23-'様式第４（療養者名簿）  (15日以内)'!$O69+1&lt;=15,IF(BI$23&gt;='様式第４（療養者名簿）  (15日以内)'!$O69,IF(BI$23&lt;='様式第４（療養者名簿）  (15日以内)'!$W69,1,0),0),0)</f>
        <v>0</v>
      </c>
      <c r="BJ69" s="238">
        <f>IF(BJ$23-'様式第４（療養者名簿）  (15日以内)'!$O69+1&lt;=15,IF(BJ$23&gt;='様式第４（療養者名簿）  (15日以内)'!$O69,IF(BJ$23&lt;='様式第４（療養者名簿）  (15日以内)'!$W69,1,0),0),0)</f>
        <v>0</v>
      </c>
      <c r="BK69" s="238">
        <f>IF(BK$23-'様式第４（療養者名簿）  (15日以内)'!$O69+1&lt;=15,IF(BK$23&gt;='様式第４（療養者名簿）  (15日以内)'!$O69,IF(BK$23&lt;='様式第４（療養者名簿）  (15日以内)'!$W69,1,0),0),0)</f>
        <v>0</v>
      </c>
      <c r="BL69" s="238">
        <f>IF(BL$23-'様式第４（療養者名簿）  (15日以内)'!$O69+1&lt;=15,IF(BL$23&gt;='様式第４（療養者名簿）  (15日以内)'!$O69,IF(BL$23&lt;='様式第４（療養者名簿）  (15日以内)'!$W69,1,0),0),0)</f>
        <v>0</v>
      </c>
      <c r="BM69" s="238">
        <f>IF(BM$23-'様式第４（療養者名簿）  (15日以内)'!$O69+1&lt;=15,IF(BM$23&gt;='様式第４（療養者名簿）  (15日以内)'!$O69,IF(BM$23&lt;='様式第４（療養者名簿）  (15日以内)'!$W69,1,0),0),0)</f>
        <v>0</v>
      </c>
      <c r="BN69" s="238">
        <f>IF(BN$23-'様式第４（療養者名簿）  (15日以内)'!$O69+1&lt;=15,IF(BN$23&gt;='様式第４（療養者名簿）  (15日以内)'!$O69,IF(BN$23&lt;='様式第４（療養者名簿）  (15日以内)'!$W69,1,0),0),0)</f>
        <v>0</v>
      </c>
      <c r="BO69" s="238">
        <f>IF(BO$23-'様式第４（療養者名簿）  (15日以内)'!$O69+1&lt;=15,IF(BO$23&gt;='様式第４（療養者名簿）  (15日以内)'!$O69,IF(BO$23&lt;='様式第４（療養者名簿）  (15日以内)'!$W69,1,0),0),0)</f>
        <v>0</v>
      </c>
      <c r="BP69" s="238">
        <f>IF(BP$23-'様式第４（療養者名簿）  (15日以内)'!$O69+1&lt;=15,IF(BP$23&gt;='様式第４（療養者名簿）  (15日以内)'!$O69,IF(BP$23&lt;='様式第４（療養者名簿）  (15日以内)'!$W69,1,0),0),0)</f>
        <v>0</v>
      </c>
      <c r="BQ69" s="238">
        <f>IF(BQ$23-'様式第４（療養者名簿）  (15日以内)'!$O69+1&lt;=15,IF(BQ$23&gt;='様式第４（療養者名簿）  (15日以内)'!$O69,IF(BQ$23&lt;='様式第４（療養者名簿）  (15日以内)'!$W69,1,0),0),0)</f>
        <v>0</v>
      </c>
      <c r="BR69" s="238">
        <f>IF(BR$23-'様式第４（療養者名簿）  (15日以内)'!$O69+1&lt;=15,IF(BR$23&gt;='様式第４（療養者名簿）  (15日以内)'!$O69,IF(BR$23&lt;='様式第４（療養者名簿）  (15日以内)'!$W69,1,0),0),0)</f>
        <v>0</v>
      </c>
      <c r="BS69" s="238">
        <f>IF(BS$23-'様式第４（療養者名簿）  (15日以内)'!$O69+1&lt;=15,IF(BS$23&gt;='様式第４（療養者名簿）  (15日以内)'!$O69,IF(BS$23&lt;='様式第４（療養者名簿）  (15日以内)'!$W69,1,0),0),0)</f>
        <v>0</v>
      </c>
    </row>
    <row r="70" spans="1:71" ht="41.95" customHeight="1">
      <c r="A70" s="240">
        <f>'様式第４（療養者名簿）  (15日以内)'!C70</f>
        <v>0</v>
      </c>
      <c r="B70" s="238">
        <f>IF(B$23-'様式第４（療養者名簿）  (15日以内)'!$O70+1&lt;=15,IF(B$23&gt;='様式第４（療養者名簿）  (15日以内)'!$O70,IF(B$23&lt;='様式第４（療養者名簿）  (15日以内)'!$W70,1,0),0),0)</f>
        <v>0</v>
      </c>
      <c r="C70" s="238">
        <f>IF(C$23-'様式第４（療養者名簿）  (15日以内)'!$O70+1&lt;=15,IF(C$23&gt;='様式第４（療養者名簿）  (15日以内)'!$O70,IF(C$23&lt;='様式第４（療養者名簿）  (15日以内)'!$W70,1,0),0),0)</f>
        <v>0</v>
      </c>
      <c r="D70" s="238">
        <f>IF(D$23-'様式第４（療養者名簿）  (15日以内)'!$O70+1&lt;=15,IF(D$23&gt;='様式第４（療養者名簿）  (15日以内)'!$O70,IF(D$23&lt;='様式第４（療養者名簿）  (15日以内)'!$W70,1,0),0),0)</f>
        <v>0</v>
      </c>
      <c r="E70" s="238">
        <f>IF(E$23-'様式第４（療養者名簿）  (15日以内)'!$O70+1&lt;=15,IF(E$23&gt;='様式第４（療養者名簿）  (15日以内)'!$O70,IF(E$23&lt;='様式第４（療養者名簿）  (15日以内)'!$W70,1,0),0),0)</f>
        <v>0</v>
      </c>
      <c r="F70" s="238">
        <f>IF(F$23-'様式第４（療養者名簿）  (15日以内)'!$O70+1&lt;=15,IF(F$23&gt;='様式第４（療養者名簿）  (15日以内)'!$O70,IF(F$23&lt;='様式第４（療養者名簿）  (15日以内)'!$W70,1,0),0),0)</f>
        <v>0</v>
      </c>
      <c r="G70" s="238">
        <f>IF(G$23-'様式第４（療養者名簿）  (15日以内)'!$O70+1&lt;=15,IF(G$23&gt;='様式第４（療養者名簿）  (15日以内)'!$O70,IF(G$23&lt;='様式第４（療養者名簿）  (15日以内)'!$W70,1,0),0),0)</f>
        <v>0</v>
      </c>
      <c r="H70" s="238">
        <f>IF(H$23-'様式第４（療養者名簿）  (15日以内)'!$O70+1&lt;=15,IF(H$23&gt;='様式第４（療養者名簿）  (15日以内)'!$O70,IF(H$23&lt;='様式第４（療養者名簿）  (15日以内)'!$W70,1,0),0),0)</f>
        <v>0</v>
      </c>
      <c r="I70" s="238">
        <f>IF(I$23-'様式第４（療養者名簿）  (15日以内)'!$O70+1&lt;=15,IF(I$23&gt;='様式第４（療養者名簿）  (15日以内)'!$O70,IF(I$23&lt;='様式第４（療養者名簿）  (15日以内)'!$W70,1,0),0),0)</f>
        <v>0</v>
      </c>
      <c r="J70" s="238">
        <f>IF(J$23-'様式第４（療養者名簿）  (15日以内)'!$O70+1&lt;=15,IF(J$23&gt;='様式第４（療養者名簿）  (15日以内)'!$O70,IF(J$23&lt;='様式第４（療養者名簿）  (15日以内)'!$W70,1,0),0),0)</f>
        <v>0</v>
      </c>
      <c r="K70" s="238">
        <f>IF(K$23-'様式第４（療養者名簿）  (15日以内)'!$O70+1&lt;=15,IF(K$23&gt;='様式第４（療養者名簿）  (15日以内)'!$O70,IF(K$23&lt;='様式第４（療養者名簿）  (15日以内)'!$W70,1,0),0),0)</f>
        <v>0</v>
      </c>
      <c r="L70" s="238">
        <f>IF(L$23-'様式第４（療養者名簿）  (15日以内)'!$O70+1&lt;=15,IF(L$23&gt;='様式第４（療養者名簿）  (15日以内)'!$O70,IF(L$23&lt;='様式第４（療養者名簿）  (15日以内)'!$W70,1,0),0),0)</f>
        <v>0</v>
      </c>
      <c r="M70" s="238">
        <f>IF(M$23-'様式第４（療養者名簿）  (15日以内)'!$O70+1&lt;=15,IF(M$23&gt;='様式第４（療養者名簿）  (15日以内)'!$O70,IF(M$23&lt;='様式第４（療養者名簿）  (15日以内)'!$W70,1,0),0),0)</f>
        <v>0</v>
      </c>
      <c r="N70" s="238">
        <f>IF(N$23-'様式第４（療養者名簿）  (15日以内)'!$O70+1&lt;=15,IF(N$23&gt;='様式第４（療養者名簿）  (15日以内)'!$O70,IF(N$23&lt;='様式第４（療養者名簿）  (15日以内)'!$W70,1,0),0),0)</f>
        <v>0</v>
      </c>
      <c r="O70" s="238">
        <f>IF(O$23-'様式第４（療養者名簿）  (15日以内)'!$O70+1&lt;=15,IF(O$23&gt;='様式第４（療養者名簿）  (15日以内)'!$O70,IF(O$23&lt;='様式第４（療養者名簿）  (15日以内)'!$W70,1,0),0),0)</f>
        <v>0</v>
      </c>
      <c r="P70" s="238">
        <f>IF(P$23-'様式第４（療養者名簿）  (15日以内)'!$O70+1&lt;=15,IF(P$23&gt;='様式第４（療養者名簿）  (15日以内)'!$O70,IF(P$23&lt;='様式第４（療養者名簿）  (15日以内)'!$W70,1,0),0),0)</f>
        <v>0</v>
      </c>
      <c r="Q70" s="238">
        <f>IF(Q$23-'様式第４（療養者名簿）  (15日以内)'!$O70+1&lt;=15,IF(Q$23&gt;='様式第４（療養者名簿）  (15日以内)'!$O70,IF(Q$23&lt;='様式第４（療養者名簿）  (15日以内)'!$W70,1,0),0),0)</f>
        <v>0</v>
      </c>
      <c r="R70" s="238">
        <f>IF(R$23-'様式第４（療養者名簿）  (15日以内)'!$O70+1&lt;=15,IF(R$23&gt;='様式第４（療養者名簿）  (15日以内)'!$O70,IF(R$23&lt;='様式第４（療養者名簿）  (15日以内)'!$W70,1,0),0),0)</f>
        <v>0</v>
      </c>
      <c r="S70" s="238">
        <f>IF(S$23-'様式第４（療養者名簿）  (15日以内)'!$O70+1&lt;=15,IF(S$23&gt;='様式第４（療養者名簿）  (15日以内)'!$O70,IF(S$23&lt;='様式第４（療養者名簿）  (15日以内)'!$W70,1,0),0),0)</f>
        <v>0</v>
      </c>
      <c r="T70" s="238">
        <f>IF(T$23-'様式第４（療養者名簿）  (15日以内)'!$O70+1&lt;=15,IF(T$23&gt;='様式第４（療養者名簿）  (15日以内)'!$O70,IF(T$23&lt;='様式第４（療養者名簿）  (15日以内)'!$W70,1,0),0),0)</f>
        <v>0</v>
      </c>
      <c r="U70" s="238">
        <f>IF(U$23-'様式第４（療養者名簿）  (15日以内)'!$O70+1&lt;=15,IF(U$23&gt;='様式第４（療養者名簿）  (15日以内)'!$O70,IF(U$23&lt;='様式第４（療養者名簿）  (15日以内)'!$W70,1,0),0),0)</f>
        <v>0</v>
      </c>
      <c r="V70" s="238">
        <f>IF(V$23-'様式第４（療養者名簿）  (15日以内)'!$O70+1&lt;=15,IF(V$23&gt;='様式第４（療養者名簿）  (15日以内)'!$O70,IF(V$23&lt;='様式第４（療養者名簿）  (15日以内)'!$W70,1,0),0),0)</f>
        <v>0</v>
      </c>
      <c r="W70" s="238">
        <f>IF(W$23-'様式第４（療養者名簿）  (15日以内)'!$O70+1&lt;=15,IF(W$23&gt;='様式第４（療養者名簿）  (15日以内)'!$O70,IF(W$23&lt;='様式第４（療養者名簿）  (15日以内)'!$W70,1,0),0),0)</f>
        <v>0</v>
      </c>
      <c r="X70" s="238">
        <f>IF(X$23-'様式第４（療養者名簿）  (15日以内)'!$O70+1&lt;=15,IF(X$23&gt;='様式第４（療養者名簿）  (15日以内)'!$O70,IF(X$23&lt;='様式第４（療養者名簿）  (15日以内)'!$W70,1,0),0),0)</f>
        <v>0</v>
      </c>
      <c r="Y70" s="238">
        <f>IF(Y$23-'様式第４（療養者名簿）  (15日以内)'!$O70+1&lt;=15,IF(Y$23&gt;='様式第４（療養者名簿）  (15日以内)'!$O70,IF(Y$23&lt;='様式第４（療養者名簿）  (15日以内)'!$W70,1,0),0),0)</f>
        <v>0</v>
      </c>
      <c r="Z70" s="238">
        <f>IF(Z$23-'様式第４（療養者名簿）  (15日以内)'!$O70+1&lt;=15,IF(Z$23&gt;='様式第４（療養者名簿）  (15日以内)'!$O70,IF(Z$23&lt;='様式第４（療養者名簿）  (15日以内)'!$W70,1,0),0),0)</f>
        <v>0</v>
      </c>
      <c r="AA70" s="238">
        <f>IF(AA$23-'様式第４（療養者名簿）  (15日以内)'!$O70+1&lt;=15,IF(AA$23&gt;='様式第４（療養者名簿）  (15日以内)'!$O70,IF(AA$23&lt;='様式第４（療養者名簿）  (15日以内)'!$W70,1,0),0),0)</f>
        <v>0</v>
      </c>
      <c r="AB70" s="238">
        <f>IF(AB$23-'様式第４（療養者名簿）  (15日以内)'!$O70+1&lt;=15,IF(AB$23&gt;='様式第４（療養者名簿）  (15日以内)'!$O70,IF(AB$23&lt;='様式第４（療養者名簿）  (15日以内)'!$W70,1,0),0),0)</f>
        <v>0</v>
      </c>
      <c r="AC70" s="238">
        <f>IF(AC$23-'様式第４（療養者名簿）  (15日以内)'!$O70+1&lt;=15,IF(AC$23&gt;='様式第４（療養者名簿）  (15日以内)'!$O70,IF(AC$23&lt;='様式第４（療養者名簿）  (15日以内)'!$W70,1,0),0),0)</f>
        <v>0</v>
      </c>
      <c r="AD70" s="238">
        <f>IF(AD$23-'様式第４（療養者名簿）  (15日以内)'!$O70+1&lt;=15,IF(AD$23&gt;='様式第４（療養者名簿）  (15日以内)'!$O70,IF(AD$23&lt;='様式第４（療養者名簿）  (15日以内)'!$W70,1,0),0),0)</f>
        <v>0</v>
      </c>
      <c r="AE70" s="238">
        <f>IF(AE$23-'様式第４（療養者名簿）  (15日以内)'!$O70+1&lt;=15,IF(AE$23&gt;='様式第４（療養者名簿）  (15日以内)'!$O70,IF(AE$23&lt;='様式第４（療養者名簿）  (15日以内)'!$W70,1,0),0),0)</f>
        <v>0</v>
      </c>
      <c r="AF70" s="238">
        <f>IF(AF$23-'様式第４（療養者名簿）  (15日以内)'!$O70+1&lt;=15,IF(AF$23&gt;='様式第４（療養者名簿）  (15日以内)'!$O70,IF(AF$23&lt;='様式第４（療養者名簿）  (15日以内)'!$W70,1,0),0),0)</f>
        <v>0</v>
      </c>
      <c r="AG70" s="238">
        <f>IF(AG$23-'様式第４（療養者名簿）  (15日以内)'!$O70+1&lt;=15,IF(AG$23&gt;='様式第４（療養者名簿）  (15日以内)'!$O70,IF(AG$23&lt;='様式第４（療養者名簿）  (15日以内)'!$W70,1,0),0),0)</f>
        <v>0</v>
      </c>
      <c r="AH70" s="238">
        <f>IF(AH$23-'様式第４（療養者名簿）  (15日以内)'!$O70+1&lt;=15,IF(AH$23&gt;='様式第４（療養者名簿）  (15日以内)'!$O70,IF(AH$23&lt;='様式第４（療養者名簿）  (15日以内)'!$W70,1,0),0),0)</f>
        <v>0</v>
      </c>
      <c r="AI70" s="238">
        <f>IF(AI$23-'様式第４（療養者名簿）  (15日以内)'!$O70+1&lt;=15,IF(AI$23&gt;='様式第４（療養者名簿）  (15日以内)'!$O70,IF(AI$23&lt;='様式第４（療養者名簿）  (15日以内)'!$W70,1,0),0),0)</f>
        <v>0</v>
      </c>
      <c r="AJ70" s="238">
        <f>IF(AJ$23-'様式第４（療養者名簿）  (15日以内)'!$O70+1&lt;=15,IF(AJ$23&gt;='様式第４（療養者名簿）  (15日以内)'!$O70,IF(AJ$23&lt;='様式第４（療養者名簿）  (15日以内)'!$W70,1,0),0),0)</f>
        <v>0</v>
      </c>
      <c r="AK70" s="238">
        <f>IF(AK$23-'様式第４（療養者名簿）  (15日以内)'!$O70+1&lt;=15,IF(AK$23&gt;='様式第４（療養者名簿）  (15日以内)'!$O70,IF(AK$23&lt;='様式第４（療養者名簿）  (15日以内)'!$W70,1,0),0),0)</f>
        <v>0</v>
      </c>
      <c r="AL70" s="238">
        <f>IF(AL$23-'様式第４（療養者名簿）  (15日以内)'!$O70+1&lt;=15,IF(AL$23&gt;='様式第４（療養者名簿）  (15日以内)'!$O70,IF(AL$23&lt;='様式第４（療養者名簿）  (15日以内)'!$W70,1,0),0),0)</f>
        <v>0</v>
      </c>
      <c r="AM70" s="238">
        <f>IF(AM$23-'様式第４（療養者名簿）  (15日以内)'!$O70+1&lt;=15,IF(AM$23&gt;='様式第４（療養者名簿）  (15日以内)'!$O70,IF(AM$23&lt;='様式第４（療養者名簿）  (15日以内)'!$W70,1,0),0),0)</f>
        <v>0</v>
      </c>
      <c r="AN70" s="238">
        <f>IF(AN$23-'様式第４（療養者名簿）  (15日以内)'!$O70+1&lt;=15,IF(AN$23&gt;='様式第４（療養者名簿）  (15日以内)'!$O70,IF(AN$23&lt;='様式第４（療養者名簿）  (15日以内)'!$W70,1,0),0),0)</f>
        <v>0</v>
      </c>
      <c r="AO70" s="238">
        <f>IF(AO$23-'様式第４（療養者名簿）  (15日以内)'!$O70+1&lt;=15,IF(AO$23&gt;='様式第４（療養者名簿）  (15日以内)'!$O70,IF(AO$23&lt;='様式第４（療養者名簿）  (15日以内)'!$W70,1,0),0),0)</f>
        <v>0</v>
      </c>
      <c r="AP70" s="238">
        <f>IF(AP$23-'様式第４（療養者名簿）  (15日以内)'!$O70+1&lt;=15,IF(AP$23&gt;='様式第４（療養者名簿）  (15日以内)'!$O70,IF(AP$23&lt;='様式第４（療養者名簿）  (15日以内)'!$W70,1,0),0),0)</f>
        <v>0</v>
      </c>
      <c r="AQ70" s="238">
        <f>IF(AQ$23-'様式第４（療養者名簿）  (15日以内)'!$O70+1&lt;=15,IF(AQ$23&gt;='様式第４（療養者名簿）  (15日以内)'!$O70,IF(AQ$23&lt;='様式第４（療養者名簿）  (15日以内)'!$W70,1,0),0),0)</f>
        <v>0</v>
      </c>
      <c r="AR70" s="238">
        <f>IF(AR$23-'様式第４（療養者名簿）  (15日以内)'!$O70+1&lt;=15,IF(AR$23&gt;='様式第４（療養者名簿）  (15日以内)'!$O70,IF(AR$23&lt;='様式第４（療養者名簿）  (15日以内)'!$W70,1,0),0),0)</f>
        <v>0</v>
      </c>
      <c r="AS70" s="238">
        <f>IF(AS$23-'様式第４（療養者名簿）  (15日以内)'!$O70+1&lt;=15,IF(AS$23&gt;='様式第４（療養者名簿）  (15日以内)'!$O70,IF(AS$23&lt;='様式第４（療養者名簿）  (15日以内)'!$W70,1,0),0),0)</f>
        <v>0</v>
      </c>
      <c r="AT70" s="238">
        <f>IF(AT$23-'様式第４（療養者名簿）  (15日以内)'!$O70+1&lt;=15,IF(AT$23&gt;='様式第４（療養者名簿）  (15日以内)'!$O70,IF(AT$23&lt;='様式第４（療養者名簿）  (15日以内)'!$W70,1,0),0),0)</f>
        <v>0</v>
      </c>
      <c r="AU70" s="238">
        <f>IF(AU$23-'様式第４（療養者名簿）  (15日以内)'!$O70+1&lt;=15,IF(AU$23&gt;='様式第４（療養者名簿）  (15日以内)'!$O70,IF(AU$23&lt;='様式第４（療養者名簿）  (15日以内)'!$W70,1,0),0),0)</f>
        <v>0</v>
      </c>
      <c r="AV70" s="238">
        <f>IF(AV$23-'様式第４（療養者名簿）  (15日以内)'!$O70+1&lt;=15,IF(AV$23&gt;='様式第４（療養者名簿）  (15日以内)'!$O70,IF(AV$23&lt;='様式第４（療養者名簿）  (15日以内)'!$W70,1,0),0),0)</f>
        <v>0</v>
      </c>
      <c r="AW70" s="238">
        <f>IF(AW$23-'様式第４（療養者名簿）  (15日以内)'!$O70+1&lt;=15,IF(AW$23&gt;='様式第４（療養者名簿）  (15日以内)'!$O70,IF(AW$23&lt;='様式第４（療養者名簿）  (15日以内)'!$W70,1,0),0),0)</f>
        <v>0</v>
      </c>
      <c r="AX70" s="238">
        <f>IF(AX$23-'様式第４（療養者名簿）  (15日以内)'!$O70+1&lt;=15,IF(AX$23&gt;='様式第４（療養者名簿）  (15日以内)'!$O70,IF(AX$23&lt;='様式第４（療養者名簿）  (15日以内)'!$W70,1,0),0),0)</f>
        <v>0</v>
      </c>
      <c r="AY70" s="238">
        <f>IF(AY$23-'様式第４（療養者名簿）  (15日以内)'!$O70+1&lt;=15,IF(AY$23&gt;='様式第４（療養者名簿）  (15日以内)'!$O70,IF(AY$23&lt;='様式第４（療養者名簿）  (15日以内)'!$W70,1,0),0),0)</f>
        <v>0</v>
      </c>
      <c r="AZ70" s="238">
        <f>IF(AZ$23-'様式第４（療養者名簿）  (15日以内)'!$O70+1&lt;=15,IF(AZ$23&gt;='様式第４（療養者名簿）  (15日以内)'!$O70,IF(AZ$23&lt;='様式第４（療養者名簿）  (15日以内)'!$W70,1,0),0),0)</f>
        <v>0</v>
      </c>
      <c r="BA70" s="238">
        <f>IF(BA$23-'様式第４（療養者名簿）  (15日以内)'!$O70+1&lt;=15,IF(BA$23&gt;='様式第４（療養者名簿）  (15日以内)'!$O70,IF(BA$23&lt;='様式第４（療養者名簿）  (15日以内)'!$W70,1,0),0),0)</f>
        <v>0</v>
      </c>
      <c r="BB70" s="238">
        <f>IF(BB$23-'様式第４（療養者名簿）  (15日以内)'!$O70+1&lt;=15,IF(BB$23&gt;='様式第４（療養者名簿）  (15日以内)'!$O70,IF(BB$23&lt;='様式第４（療養者名簿）  (15日以内)'!$W70,1,0),0),0)</f>
        <v>0</v>
      </c>
      <c r="BC70" s="238">
        <f>IF(BC$23-'様式第４（療養者名簿）  (15日以内)'!$O70+1&lt;=15,IF(BC$23&gt;='様式第４（療養者名簿）  (15日以内)'!$O70,IF(BC$23&lt;='様式第４（療養者名簿）  (15日以内)'!$W70,1,0),0),0)</f>
        <v>0</v>
      </c>
      <c r="BD70" s="238">
        <f>IF(BD$23-'様式第４（療養者名簿）  (15日以内)'!$O70+1&lt;=15,IF(BD$23&gt;='様式第４（療養者名簿）  (15日以内)'!$O70,IF(BD$23&lt;='様式第４（療養者名簿）  (15日以内)'!$W70,1,0),0),0)</f>
        <v>0</v>
      </c>
      <c r="BE70" s="238">
        <f>IF(BE$23-'様式第４（療養者名簿）  (15日以内)'!$O70+1&lt;=15,IF(BE$23&gt;='様式第４（療養者名簿）  (15日以内)'!$O70,IF(BE$23&lt;='様式第４（療養者名簿）  (15日以内)'!$W70,1,0),0),0)</f>
        <v>0</v>
      </c>
      <c r="BF70" s="238">
        <f>IF(BF$23-'様式第４（療養者名簿）  (15日以内)'!$O70+1&lt;=15,IF(BF$23&gt;='様式第４（療養者名簿）  (15日以内)'!$O70,IF(BF$23&lt;='様式第４（療養者名簿）  (15日以内)'!$W70,1,0),0),0)</f>
        <v>0</v>
      </c>
      <c r="BG70" s="238">
        <f>IF(BG$23-'様式第４（療養者名簿）  (15日以内)'!$O70+1&lt;=15,IF(BG$23&gt;='様式第４（療養者名簿）  (15日以内)'!$O70,IF(BG$23&lt;='様式第４（療養者名簿）  (15日以内)'!$W70,1,0),0),0)</f>
        <v>0</v>
      </c>
      <c r="BH70" s="238">
        <f>IF(BH$23-'様式第４（療養者名簿）  (15日以内)'!$O70+1&lt;=15,IF(BH$23&gt;='様式第４（療養者名簿）  (15日以内)'!$O70,IF(BH$23&lt;='様式第４（療養者名簿）  (15日以内)'!$W70,1,0),0),0)</f>
        <v>0</v>
      </c>
      <c r="BI70" s="238">
        <f>IF(BI$23-'様式第４（療養者名簿）  (15日以内)'!$O70+1&lt;=15,IF(BI$23&gt;='様式第４（療養者名簿）  (15日以内)'!$O70,IF(BI$23&lt;='様式第４（療養者名簿）  (15日以内)'!$W70,1,0),0),0)</f>
        <v>0</v>
      </c>
      <c r="BJ70" s="238">
        <f>IF(BJ$23-'様式第４（療養者名簿）  (15日以内)'!$O70+1&lt;=15,IF(BJ$23&gt;='様式第４（療養者名簿）  (15日以内)'!$O70,IF(BJ$23&lt;='様式第４（療養者名簿）  (15日以内)'!$W70,1,0),0),0)</f>
        <v>0</v>
      </c>
      <c r="BK70" s="238">
        <f>IF(BK$23-'様式第４（療養者名簿）  (15日以内)'!$O70+1&lt;=15,IF(BK$23&gt;='様式第４（療養者名簿）  (15日以内)'!$O70,IF(BK$23&lt;='様式第４（療養者名簿）  (15日以内)'!$W70,1,0),0),0)</f>
        <v>0</v>
      </c>
      <c r="BL70" s="238">
        <f>IF(BL$23-'様式第４（療養者名簿）  (15日以内)'!$O70+1&lt;=15,IF(BL$23&gt;='様式第４（療養者名簿）  (15日以内)'!$O70,IF(BL$23&lt;='様式第４（療養者名簿）  (15日以内)'!$W70,1,0),0),0)</f>
        <v>0</v>
      </c>
      <c r="BM70" s="238">
        <f>IF(BM$23-'様式第４（療養者名簿）  (15日以内)'!$O70+1&lt;=15,IF(BM$23&gt;='様式第４（療養者名簿）  (15日以内)'!$O70,IF(BM$23&lt;='様式第４（療養者名簿）  (15日以内)'!$W70,1,0),0),0)</f>
        <v>0</v>
      </c>
      <c r="BN70" s="238">
        <f>IF(BN$23-'様式第４（療養者名簿）  (15日以内)'!$O70+1&lt;=15,IF(BN$23&gt;='様式第４（療養者名簿）  (15日以内)'!$O70,IF(BN$23&lt;='様式第４（療養者名簿）  (15日以内)'!$W70,1,0),0),0)</f>
        <v>0</v>
      </c>
      <c r="BO70" s="238">
        <f>IF(BO$23-'様式第４（療養者名簿）  (15日以内)'!$O70+1&lt;=15,IF(BO$23&gt;='様式第４（療養者名簿）  (15日以内)'!$O70,IF(BO$23&lt;='様式第４（療養者名簿）  (15日以内)'!$W70,1,0),0),0)</f>
        <v>0</v>
      </c>
      <c r="BP70" s="238">
        <f>IF(BP$23-'様式第４（療養者名簿）  (15日以内)'!$O70+1&lt;=15,IF(BP$23&gt;='様式第４（療養者名簿）  (15日以内)'!$O70,IF(BP$23&lt;='様式第４（療養者名簿）  (15日以内)'!$W70,1,0),0),0)</f>
        <v>0</v>
      </c>
      <c r="BQ70" s="238">
        <f>IF(BQ$23-'様式第４（療養者名簿）  (15日以内)'!$O70+1&lt;=15,IF(BQ$23&gt;='様式第４（療養者名簿）  (15日以内)'!$O70,IF(BQ$23&lt;='様式第４（療養者名簿）  (15日以内)'!$W70,1,0),0),0)</f>
        <v>0</v>
      </c>
      <c r="BR70" s="238">
        <f>IF(BR$23-'様式第４（療養者名簿）  (15日以内)'!$O70+1&lt;=15,IF(BR$23&gt;='様式第４（療養者名簿）  (15日以内)'!$O70,IF(BR$23&lt;='様式第４（療養者名簿）  (15日以内)'!$W70,1,0),0),0)</f>
        <v>0</v>
      </c>
      <c r="BS70" s="238">
        <f>IF(BS$23-'様式第４（療養者名簿）  (15日以内)'!$O70+1&lt;=15,IF(BS$23&gt;='様式第４（療養者名簿）  (15日以内)'!$O70,IF(BS$23&lt;='様式第４（療養者名簿）  (15日以内)'!$W70,1,0),0),0)</f>
        <v>0</v>
      </c>
    </row>
    <row r="71" spans="1:71" ht="41.95" customHeight="1">
      <c r="A71" s="240">
        <f>'様式第４（療養者名簿）  (15日以内)'!C71</f>
        <v>0</v>
      </c>
      <c r="B71" s="238">
        <f>IF(B$23-'様式第４（療養者名簿）  (15日以内)'!$O71+1&lt;=15,IF(B$23&gt;='様式第４（療養者名簿）  (15日以内)'!$O71,IF(B$23&lt;='様式第４（療養者名簿）  (15日以内)'!$W71,1,0),0),0)</f>
        <v>0</v>
      </c>
      <c r="C71" s="238">
        <f>IF(C$23-'様式第４（療養者名簿）  (15日以内)'!$O71+1&lt;=15,IF(C$23&gt;='様式第４（療養者名簿）  (15日以内)'!$O71,IF(C$23&lt;='様式第４（療養者名簿）  (15日以内)'!$W71,1,0),0),0)</f>
        <v>0</v>
      </c>
      <c r="D71" s="238">
        <f>IF(D$23-'様式第４（療養者名簿）  (15日以内)'!$O71+1&lt;=15,IF(D$23&gt;='様式第４（療養者名簿）  (15日以内)'!$O71,IF(D$23&lt;='様式第４（療養者名簿）  (15日以内)'!$W71,1,0),0),0)</f>
        <v>0</v>
      </c>
      <c r="E71" s="238">
        <f>IF(E$23-'様式第４（療養者名簿）  (15日以内)'!$O71+1&lt;=15,IF(E$23&gt;='様式第４（療養者名簿）  (15日以内)'!$O71,IF(E$23&lt;='様式第４（療養者名簿）  (15日以内)'!$W71,1,0),0),0)</f>
        <v>0</v>
      </c>
      <c r="F71" s="238">
        <f>IF(F$23-'様式第４（療養者名簿）  (15日以内)'!$O71+1&lt;=15,IF(F$23&gt;='様式第４（療養者名簿）  (15日以内)'!$O71,IF(F$23&lt;='様式第４（療養者名簿）  (15日以内)'!$W71,1,0),0),0)</f>
        <v>0</v>
      </c>
      <c r="G71" s="238">
        <f>IF(G$23-'様式第４（療養者名簿）  (15日以内)'!$O71+1&lt;=15,IF(G$23&gt;='様式第４（療養者名簿）  (15日以内)'!$O71,IF(G$23&lt;='様式第４（療養者名簿）  (15日以内)'!$W71,1,0),0),0)</f>
        <v>0</v>
      </c>
      <c r="H71" s="238">
        <f>IF(H$23-'様式第４（療養者名簿）  (15日以内)'!$O71+1&lt;=15,IF(H$23&gt;='様式第４（療養者名簿）  (15日以内)'!$O71,IF(H$23&lt;='様式第４（療養者名簿）  (15日以内)'!$W71,1,0),0),0)</f>
        <v>0</v>
      </c>
      <c r="I71" s="238">
        <f>IF(I$23-'様式第４（療養者名簿）  (15日以内)'!$O71+1&lt;=15,IF(I$23&gt;='様式第４（療養者名簿）  (15日以内)'!$O71,IF(I$23&lt;='様式第４（療養者名簿）  (15日以内)'!$W71,1,0),0),0)</f>
        <v>0</v>
      </c>
      <c r="J71" s="238">
        <f>IF(J$23-'様式第４（療養者名簿）  (15日以内)'!$O71+1&lt;=15,IF(J$23&gt;='様式第４（療養者名簿）  (15日以内)'!$O71,IF(J$23&lt;='様式第４（療養者名簿）  (15日以内)'!$W71,1,0),0),0)</f>
        <v>0</v>
      </c>
      <c r="K71" s="238">
        <f>IF(K$23-'様式第４（療養者名簿）  (15日以内)'!$O71+1&lt;=15,IF(K$23&gt;='様式第４（療養者名簿）  (15日以内)'!$O71,IF(K$23&lt;='様式第４（療養者名簿）  (15日以内)'!$W71,1,0),0),0)</f>
        <v>0</v>
      </c>
      <c r="L71" s="238">
        <f>IF(L$23-'様式第４（療養者名簿）  (15日以内)'!$O71+1&lt;=15,IF(L$23&gt;='様式第４（療養者名簿）  (15日以内)'!$O71,IF(L$23&lt;='様式第４（療養者名簿）  (15日以内)'!$W71,1,0),0),0)</f>
        <v>0</v>
      </c>
      <c r="M71" s="238">
        <f>IF(M$23-'様式第４（療養者名簿）  (15日以内)'!$O71+1&lt;=15,IF(M$23&gt;='様式第４（療養者名簿）  (15日以内)'!$O71,IF(M$23&lt;='様式第４（療養者名簿）  (15日以内)'!$W71,1,0),0),0)</f>
        <v>0</v>
      </c>
      <c r="N71" s="238">
        <f>IF(N$23-'様式第４（療養者名簿）  (15日以内)'!$O71+1&lt;=15,IF(N$23&gt;='様式第４（療養者名簿）  (15日以内)'!$O71,IF(N$23&lt;='様式第４（療養者名簿）  (15日以内)'!$W71,1,0),0),0)</f>
        <v>0</v>
      </c>
      <c r="O71" s="238">
        <f>IF(O$23-'様式第４（療養者名簿）  (15日以内)'!$O71+1&lt;=15,IF(O$23&gt;='様式第４（療養者名簿）  (15日以内)'!$O71,IF(O$23&lt;='様式第４（療養者名簿）  (15日以内)'!$W71,1,0),0),0)</f>
        <v>0</v>
      </c>
      <c r="P71" s="238">
        <f>IF(P$23-'様式第４（療養者名簿）  (15日以内)'!$O71+1&lt;=15,IF(P$23&gt;='様式第４（療養者名簿）  (15日以内)'!$O71,IF(P$23&lt;='様式第４（療養者名簿）  (15日以内)'!$W71,1,0),0),0)</f>
        <v>0</v>
      </c>
      <c r="Q71" s="238">
        <f>IF(Q$23-'様式第４（療養者名簿）  (15日以内)'!$O71+1&lt;=15,IF(Q$23&gt;='様式第４（療養者名簿）  (15日以内)'!$O71,IF(Q$23&lt;='様式第４（療養者名簿）  (15日以内)'!$W71,1,0),0),0)</f>
        <v>0</v>
      </c>
      <c r="R71" s="238">
        <f>IF(R$23-'様式第４（療養者名簿）  (15日以内)'!$O71+1&lt;=15,IF(R$23&gt;='様式第４（療養者名簿）  (15日以内)'!$O71,IF(R$23&lt;='様式第４（療養者名簿）  (15日以内)'!$W71,1,0),0),0)</f>
        <v>0</v>
      </c>
      <c r="S71" s="238">
        <f>IF(S$23-'様式第４（療養者名簿）  (15日以内)'!$O71+1&lt;=15,IF(S$23&gt;='様式第４（療養者名簿）  (15日以内)'!$O71,IF(S$23&lt;='様式第４（療養者名簿）  (15日以内)'!$W71,1,0),0),0)</f>
        <v>0</v>
      </c>
      <c r="T71" s="238">
        <f>IF(T$23-'様式第４（療養者名簿）  (15日以内)'!$O71+1&lt;=15,IF(T$23&gt;='様式第４（療養者名簿）  (15日以内)'!$O71,IF(T$23&lt;='様式第４（療養者名簿）  (15日以内)'!$W71,1,0),0),0)</f>
        <v>0</v>
      </c>
      <c r="U71" s="238">
        <f>IF(U$23-'様式第４（療養者名簿）  (15日以内)'!$O71+1&lt;=15,IF(U$23&gt;='様式第４（療養者名簿）  (15日以内)'!$O71,IF(U$23&lt;='様式第４（療養者名簿）  (15日以内)'!$W71,1,0),0),0)</f>
        <v>0</v>
      </c>
      <c r="V71" s="238">
        <f>IF(V$23-'様式第４（療養者名簿）  (15日以内)'!$O71+1&lt;=15,IF(V$23&gt;='様式第４（療養者名簿）  (15日以内)'!$O71,IF(V$23&lt;='様式第４（療養者名簿）  (15日以内)'!$W71,1,0),0),0)</f>
        <v>0</v>
      </c>
      <c r="W71" s="238">
        <f>IF(W$23-'様式第４（療養者名簿）  (15日以内)'!$O71+1&lt;=15,IF(W$23&gt;='様式第４（療養者名簿）  (15日以内)'!$O71,IF(W$23&lt;='様式第４（療養者名簿）  (15日以内)'!$W71,1,0),0),0)</f>
        <v>0</v>
      </c>
      <c r="X71" s="238">
        <f>IF(X$23-'様式第４（療養者名簿）  (15日以内)'!$O71+1&lt;=15,IF(X$23&gt;='様式第４（療養者名簿）  (15日以内)'!$O71,IF(X$23&lt;='様式第４（療養者名簿）  (15日以内)'!$W71,1,0),0),0)</f>
        <v>0</v>
      </c>
      <c r="Y71" s="238">
        <f>IF(Y$23-'様式第４（療養者名簿）  (15日以内)'!$O71+1&lt;=15,IF(Y$23&gt;='様式第４（療養者名簿）  (15日以内)'!$O71,IF(Y$23&lt;='様式第４（療養者名簿）  (15日以内)'!$W71,1,0),0),0)</f>
        <v>0</v>
      </c>
      <c r="Z71" s="238">
        <f>IF(Z$23-'様式第４（療養者名簿）  (15日以内)'!$O71+1&lt;=15,IF(Z$23&gt;='様式第４（療養者名簿）  (15日以内)'!$O71,IF(Z$23&lt;='様式第４（療養者名簿）  (15日以内)'!$W71,1,0),0),0)</f>
        <v>0</v>
      </c>
      <c r="AA71" s="238">
        <f>IF(AA$23-'様式第４（療養者名簿）  (15日以内)'!$O71+1&lt;=15,IF(AA$23&gt;='様式第４（療養者名簿）  (15日以内)'!$O71,IF(AA$23&lt;='様式第４（療養者名簿）  (15日以内)'!$W71,1,0),0),0)</f>
        <v>0</v>
      </c>
      <c r="AB71" s="238">
        <f>IF(AB$23-'様式第４（療養者名簿）  (15日以内)'!$O71+1&lt;=15,IF(AB$23&gt;='様式第４（療養者名簿）  (15日以内)'!$O71,IF(AB$23&lt;='様式第４（療養者名簿）  (15日以内)'!$W71,1,0),0),0)</f>
        <v>0</v>
      </c>
      <c r="AC71" s="238">
        <f>IF(AC$23-'様式第４（療養者名簿）  (15日以内)'!$O71+1&lt;=15,IF(AC$23&gt;='様式第４（療養者名簿）  (15日以内)'!$O71,IF(AC$23&lt;='様式第４（療養者名簿）  (15日以内)'!$W71,1,0),0),0)</f>
        <v>0</v>
      </c>
      <c r="AD71" s="238">
        <f>IF(AD$23-'様式第４（療養者名簿）  (15日以内)'!$O71+1&lt;=15,IF(AD$23&gt;='様式第４（療養者名簿）  (15日以内)'!$O71,IF(AD$23&lt;='様式第４（療養者名簿）  (15日以内)'!$W71,1,0),0),0)</f>
        <v>0</v>
      </c>
      <c r="AE71" s="238">
        <f>IF(AE$23-'様式第４（療養者名簿）  (15日以内)'!$O71+1&lt;=15,IF(AE$23&gt;='様式第４（療養者名簿）  (15日以内)'!$O71,IF(AE$23&lt;='様式第４（療養者名簿）  (15日以内)'!$W71,1,0),0),0)</f>
        <v>0</v>
      </c>
      <c r="AF71" s="238">
        <f>IF(AF$23-'様式第４（療養者名簿）  (15日以内)'!$O71+1&lt;=15,IF(AF$23&gt;='様式第４（療養者名簿）  (15日以内)'!$O71,IF(AF$23&lt;='様式第４（療養者名簿）  (15日以内)'!$W71,1,0),0),0)</f>
        <v>0</v>
      </c>
      <c r="AG71" s="238">
        <f>IF(AG$23-'様式第４（療養者名簿）  (15日以内)'!$O71+1&lt;=15,IF(AG$23&gt;='様式第４（療養者名簿）  (15日以内)'!$O71,IF(AG$23&lt;='様式第４（療養者名簿）  (15日以内)'!$W71,1,0),0),0)</f>
        <v>0</v>
      </c>
      <c r="AH71" s="238">
        <f>IF(AH$23-'様式第４（療養者名簿）  (15日以内)'!$O71+1&lt;=15,IF(AH$23&gt;='様式第４（療養者名簿）  (15日以内)'!$O71,IF(AH$23&lt;='様式第４（療養者名簿）  (15日以内)'!$W71,1,0),0),0)</f>
        <v>0</v>
      </c>
      <c r="AI71" s="238">
        <f>IF(AI$23-'様式第４（療養者名簿）  (15日以内)'!$O71+1&lt;=15,IF(AI$23&gt;='様式第４（療養者名簿）  (15日以内)'!$O71,IF(AI$23&lt;='様式第４（療養者名簿）  (15日以内)'!$W71,1,0),0),0)</f>
        <v>0</v>
      </c>
      <c r="AJ71" s="238">
        <f>IF(AJ$23-'様式第４（療養者名簿）  (15日以内)'!$O71+1&lt;=15,IF(AJ$23&gt;='様式第４（療養者名簿）  (15日以内)'!$O71,IF(AJ$23&lt;='様式第４（療養者名簿）  (15日以内)'!$W71,1,0),0),0)</f>
        <v>0</v>
      </c>
      <c r="AK71" s="238">
        <f>IF(AK$23-'様式第４（療養者名簿）  (15日以内)'!$O71+1&lt;=15,IF(AK$23&gt;='様式第４（療養者名簿）  (15日以内)'!$O71,IF(AK$23&lt;='様式第４（療養者名簿）  (15日以内)'!$W71,1,0),0),0)</f>
        <v>0</v>
      </c>
      <c r="AL71" s="238">
        <f>IF(AL$23-'様式第４（療養者名簿）  (15日以内)'!$O71+1&lt;=15,IF(AL$23&gt;='様式第４（療養者名簿）  (15日以内)'!$O71,IF(AL$23&lt;='様式第４（療養者名簿）  (15日以内)'!$W71,1,0),0),0)</f>
        <v>0</v>
      </c>
      <c r="AM71" s="238">
        <f>IF(AM$23-'様式第４（療養者名簿）  (15日以内)'!$O71+1&lt;=15,IF(AM$23&gt;='様式第４（療養者名簿）  (15日以内)'!$O71,IF(AM$23&lt;='様式第４（療養者名簿）  (15日以内)'!$W71,1,0),0),0)</f>
        <v>0</v>
      </c>
      <c r="AN71" s="238">
        <f>IF(AN$23-'様式第４（療養者名簿）  (15日以内)'!$O71+1&lt;=15,IF(AN$23&gt;='様式第４（療養者名簿）  (15日以内)'!$O71,IF(AN$23&lt;='様式第４（療養者名簿）  (15日以内)'!$W71,1,0),0),0)</f>
        <v>0</v>
      </c>
      <c r="AO71" s="238">
        <f>IF(AO$23-'様式第４（療養者名簿）  (15日以内)'!$O71+1&lt;=15,IF(AO$23&gt;='様式第４（療養者名簿）  (15日以内)'!$O71,IF(AO$23&lt;='様式第４（療養者名簿）  (15日以内)'!$W71,1,0),0),0)</f>
        <v>0</v>
      </c>
      <c r="AP71" s="238">
        <f>IF(AP$23-'様式第４（療養者名簿）  (15日以内)'!$O71+1&lt;=15,IF(AP$23&gt;='様式第４（療養者名簿）  (15日以内)'!$O71,IF(AP$23&lt;='様式第４（療養者名簿）  (15日以内)'!$W71,1,0),0),0)</f>
        <v>0</v>
      </c>
      <c r="AQ71" s="238">
        <f>IF(AQ$23-'様式第４（療養者名簿）  (15日以内)'!$O71+1&lt;=15,IF(AQ$23&gt;='様式第４（療養者名簿）  (15日以内)'!$O71,IF(AQ$23&lt;='様式第４（療養者名簿）  (15日以内)'!$W71,1,0),0),0)</f>
        <v>0</v>
      </c>
      <c r="AR71" s="238">
        <f>IF(AR$23-'様式第４（療養者名簿）  (15日以内)'!$O71+1&lt;=15,IF(AR$23&gt;='様式第４（療養者名簿）  (15日以内)'!$O71,IF(AR$23&lt;='様式第４（療養者名簿）  (15日以内)'!$W71,1,0),0),0)</f>
        <v>0</v>
      </c>
      <c r="AS71" s="238">
        <f>IF(AS$23-'様式第４（療養者名簿）  (15日以内)'!$O71+1&lt;=15,IF(AS$23&gt;='様式第４（療養者名簿）  (15日以内)'!$O71,IF(AS$23&lt;='様式第４（療養者名簿）  (15日以内)'!$W71,1,0),0),0)</f>
        <v>0</v>
      </c>
      <c r="AT71" s="238">
        <f>IF(AT$23-'様式第４（療養者名簿）  (15日以内)'!$O71+1&lt;=15,IF(AT$23&gt;='様式第４（療養者名簿）  (15日以内)'!$O71,IF(AT$23&lt;='様式第４（療養者名簿）  (15日以内)'!$W71,1,0),0),0)</f>
        <v>0</v>
      </c>
      <c r="AU71" s="238">
        <f>IF(AU$23-'様式第４（療養者名簿）  (15日以内)'!$O71+1&lt;=15,IF(AU$23&gt;='様式第４（療養者名簿）  (15日以内)'!$O71,IF(AU$23&lt;='様式第４（療養者名簿）  (15日以内)'!$W71,1,0),0),0)</f>
        <v>0</v>
      </c>
      <c r="AV71" s="238">
        <f>IF(AV$23-'様式第４（療養者名簿）  (15日以内)'!$O71+1&lt;=15,IF(AV$23&gt;='様式第４（療養者名簿）  (15日以内)'!$O71,IF(AV$23&lt;='様式第４（療養者名簿）  (15日以内)'!$W71,1,0),0),0)</f>
        <v>0</v>
      </c>
      <c r="AW71" s="238">
        <f>IF(AW$23-'様式第４（療養者名簿）  (15日以内)'!$O71+1&lt;=15,IF(AW$23&gt;='様式第４（療養者名簿）  (15日以内)'!$O71,IF(AW$23&lt;='様式第４（療養者名簿）  (15日以内)'!$W71,1,0),0),0)</f>
        <v>0</v>
      </c>
      <c r="AX71" s="238">
        <f>IF(AX$23-'様式第４（療養者名簿）  (15日以内)'!$O71+1&lt;=15,IF(AX$23&gt;='様式第４（療養者名簿）  (15日以内)'!$O71,IF(AX$23&lt;='様式第４（療養者名簿）  (15日以内)'!$W71,1,0),0),0)</f>
        <v>0</v>
      </c>
      <c r="AY71" s="238">
        <f>IF(AY$23-'様式第４（療養者名簿）  (15日以内)'!$O71+1&lt;=15,IF(AY$23&gt;='様式第４（療養者名簿）  (15日以内)'!$O71,IF(AY$23&lt;='様式第４（療養者名簿）  (15日以内)'!$W71,1,0),0),0)</f>
        <v>0</v>
      </c>
      <c r="AZ71" s="238">
        <f>IF(AZ$23-'様式第４（療養者名簿）  (15日以内)'!$O71+1&lt;=15,IF(AZ$23&gt;='様式第４（療養者名簿）  (15日以内)'!$O71,IF(AZ$23&lt;='様式第４（療養者名簿）  (15日以内)'!$W71,1,0),0),0)</f>
        <v>0</v>
      </c>
      <c r="BA71" s="238">
        <f>IF(BA$23-'様式第４（療養者名簿）  (15日以内)'!$O71+1&lt;=15,IF(BA$23&gt;='様式第４（療養者名簿）  (15日以内)'!$O71,IF(BA$23&lt;='様式第４（療養者名簿）  (15日以内)'!$W71,1,0),0),0)</f>
        <v>0</v>
      </c>
      <c r="BB71" s="238">
        <f>IF(BB$23-'様式第４（療養者名簿）  (15日以内)'!$O71+1&lt;=15,IF(BB$23&gt;='様式第４（療養者名簿）  (15日以内)'!$O71,IF(BB$23&lt;='様式第４（療養者名簿）  (15日以内)'!$W71,1,0),0),0)</f>
        <v>0</v>
      </c>
      <c r="BC71" s="238">
        <f>IF(BC$23-'様式第４（療養者名簿）  (15日以内)'!$O71+1&lt;=15,IF(BC$23&gt;='様式第４（療養者名簿）  (15日以内)'!$O71,IF(BC$23&lt;='様式第４（療養者名簿）  (15日以内)'!$W71,1,0),0),0)</f>
        <v>0</v>
      </c>
      <c r="BD71" s="238">
        <f>IF(BD$23-'様式第４（療養者名簿）  (15日以内)'!$O71+1&lt;=15,IF(BD$23&gt;='様式第４（療養者名簿）  (15日以内)'!$O71,IF(BD$23&lt;='様式第４（療養者名簿）  (15日以内)'!$W71,1,0),0),0)</f>
        <v>0</v>
      </c>
      <c r="BE71" s="238">
        <f>IF(BE$23-'様式第４（療養者名簿）  (15日以内)'!$O71+1&lt;=15,IF(BE$23&gt;='様式第４（療養者名簿）  (15日以内)'!$O71,IF(BE$23&lt;='様式第４（療養者名簿）  (15日以内)'!$W71,1,0),0),0)</f>
        <v>0</v>
      </c>
      <c r="BF71" s="238">
        <f>IF(BF$23-'様式第４（療養者名簿）  (15日以内)'!$O71+1&lt;=15,IF(BF$23&gt;='様式第４（療養者名簿）  (15日以内)'!$O71,IF(BF$23&lt;='様式第４（療養者名簿）  (15日以内)'!$W71,1,0),0),0)</f>
        <v>0</v>
      </c>
      <c r="BG71" s="238">
        <f>IF(BG$23-'様式第４（療養者名簿）  (15日以内)'!$O71+1&lt;=15,IF(BG$23&gt;='様式第４（療養者名簿）  (15日以内)'!$O71,IF(BG$23&lt;='様式第４（療養者名簿）  (15日以内)'!$W71,1,0),0),0)</f>
        <v>0</v>
      </c>
      <c r="BH71" s="238">
        <f>IF(BH$23-'様式第４（療養者名簿）  (15日以内)'!$O71+1&lt;=15,IF(BH$23&gt;='様式第４（療養者名簿）  (15日以内)'!$O71,IF(BH$23&lt;='様式第４（療養者名簿）  (15日以内)'!$W71,1,0),0),0)</f>
        <v>0</v>
      </c>
      <c r="BI71" s="238">
        <f>IF(BI$23-'様式第４（療養者名簿）  (15日以内)'!$O71+1&lt;=15,IF(BI$23&gt;='様式第４（療養者名簿）  (15日以内)'!$O71,IF(BI$23&lt;='様式第４（療養者名簿）  (15日以内)'!$W71,1,0),0),0)</f>
        <v>0</v>
      </c>
      <c r="BJ71" s="238">
        <f>IF(BJ$23-'様式第４（療養者名簿）  (15日以内)'!$O71+1&lt;=15,IF(BJ$23&gt;='様式第４（療養者名簿）  (15日以内)'!$O71,IF(BJ$23&lt;='様式第４（療養者名簿）  (15日以内)'!$W71,1,0),0),0)</f>
        <v>0</v>
      </c>
      <c r="BK71" s="238">
        <f>IF(BK$23-'様式第４（療養者名簿）  (15日以内)'!$O71+1&lt;=15,IF(BK$23&gt;='様式第４（療養者名簿）  (15日以内)'!$O71,IF(BK$23&lt;='様式第４（療養者名簿）  (15日以内)'!$W71,1,0),0),0)</f>
        <v>0</v>
      </c>
      <c r="BL71" s="238">
        <f>IF(BL$23-'様式第４（療養者名簿）  (15日以内)'!$O71+1&lt;=15,IF(BL$23&gt;='様式第４（療養者名簿）  (15日以内)'!$O71,IF(BL$23&lt;='様式第４（療養者名簿）  (15日以内)'!$W71,1,0),0),0)</f>
        <v>0</v>
      </c>
      <c r="BM71" s="238">
        <f>IF(BM$23-'様式第４（療養者名簿）  (15日以内)'!$O71+1&lt;=15,IF(BM$23&gt;='様式第４（療養者名簿）  (15日以内)'!$O71,IF(BM$23&lt;='様式第４（療養者名簿）  (15日以内)'!$W71,1,0),0),0)</f>
        <v>0</v>
      </c>
      <c r="BN71" s="238">
        <f>IF(BN$23-'様式第４（療養者名簿）  (15日以内)'!$O71+1&lt;=15,IF(BN$23&gt;='様式第４（療養者名簿）  (15日以内)'!$O71,IF(BN$23&lt;='様式第４（療養者名簿）  (15日以内)'!$W71,1,0),0),0)</f>
        <v>0</v>
      </c>
      <c r="BO71" s="238">
        <f>IF(BO$23-'様式第４（療養者名簿）  (15日以内)'!$O71+1&lt;=15,IF(BO$23&gt;='様式第４（療養者名簿）  (15日以内)'!$O71,IF(BO$23&lt;='様式第４（療養者名簿）  (15日以内)'!$W71,1,0),0),0)</f>
        <v>0</v>
      </c>
      <c r="BP71" s="238">
        <f>IF(BP$23-'様式第４（療養者名簿）  (15日以内)'!$O71+1&lt;=15,IF(BP$23&gt;='様式第４（療養者名簿）  (15日以内)'!$O71,IF(BP$23&lt;='様式第４（療養者名簿）  (15日以内)'!$W71,1,0),0),0)</f>
        <v>0</v>
      </c>
      <c r="BQ71" s="238">
        <f>IF(BQ$23-'様式第４（療養者名簿）  (15日以内)'!$O71+1&lt;=15,IF(BQ$23&gt;='様式第４（療養者名簿）  (15日以内)'!$O71,IF(BQ$23&lt;='様式第４（療養者名簿）  (15日以内)'!$W71,1,0),0),0)</f>
        <v>0</v>
      </c>
      <c r="BR71" s="238">
        <f>IF(BR$23-'様式第４（療養者名簿）  (15日以内)'!$O71+1&lt;=15,IF(BR$23&gt;='様式第４（療養者名簿）  (15日以内)'!$O71,IF(BR$23&lt;='様式第４（療養者名簿）  (15日以内)'!$W71,1,0),0),0)</f>
        <v>0</v>
      </c>
      <c r="BS71" s="238">
        <f>IF(BS$23-'様式第４（療養者名簿）  (15日以内)'!$O71+1&lt;=15,IF(BS$23&gt;='様式第４（療養者名簿）  (15日以内)'!$O71,IF(BS$23&lt;='様式第４（療養者名簿）  (15日以内)'!$W71,1,0),0),0)</f>
        <v>0</v>
      </c>
    </row>
    <row r="72" spans="1:71" ht="41.95" customHeight="1">
      <c r="A72" s="240">
        <f>'様式第４（療養者名簿）  (15日以内)'!C72</f>
        <v>0</v>
      </c>
      <c r="B72" s="238">
        <f>IF(B$23-'様式第４（療養者名簿）  (15日以内)'!$O72+1&lt;=15,IF(B$23&gt;='様式第４（療養者名簿）  (15日以内)'!$O72,IF(B$23&lt;='様式第４（療養者名簿）  (15日以内)'!$W72,1,0),0),0)</f>
        <v>0</v>
      </c>
      <c r="C72" s="238">
        <f>IF(C$23-'様式第４（療養者名簿）  (15日以内)'!$O72+1&lt;=15,IF(C$23&gt;='様式第４（療養者名簿）  (15日以内)'!$O72,IF(C$23&lt;='様式第４（療養者名簿）  (15日以内)'!$W72,1,0),0),0)</f>
        <v>0</v>
      </c>
      <c r="D72" s="238">
        <f>IF(D$23-'様式第４（療養者名簿）  (15日以内)'!$O72+1&lt;=15,IF(D$23&gt;='様式第４（療養者名簿）  (15日以内)'!$O72,IF(D$23&lt;='様式第４（療養者名簿）  (15日以内)'!$W72,1,0),0),0)</f>
        <v>0</v>
      </c>
      <c r="E72" s="238">
        <f>IF(E$23-'様式第４（療養者名簿）  (15日以内)'!$O72+1&lt;=15,IF(E$23&gt;='様式第４（療養者名簿）  (15日以内)'!$O72,IF(E$23&lt;='様式第４（療養者名簿）  (15日以内)'!$W72,1,0),0),0)</f>
        <v>0</v>
      </c>
      <c r="F72" s="238">
        <f>IF(F$23-'様式第４（療養者名簿）  (15日以内)'!$O72+1&lt;=15,IF(F$23&gt;='様式第４（療養者名簿）  (15日以内)'!$O72,IF(F$23&lt;='様式第４（療養者名簿）  (15日以内)'!$W72,1,0),0),0)</f>
        <v>0</v>
      </c>
      <c r="G72" s="238">
        <f>IF(G$23-'様式第４（療養者名簿）  (15日以内)'!$O72+1&lt;=15,IF(G$23&gt;='様式第４（療養者名簿）  (15日以内)'!$O72,IF(G$23&lt;='様式第４（療養者名簿）  (15日以内)'!$W72,1,0),0),0)</f>
        <v>0</v>
      </c>
      <c r="H72" s="238">
        <f>IF(H$23-'様式第４（療養者名簿）  (15日以内)'!$O72+1&lt;=15,IF(H$23&gt;='様式第４（療養者名簿）  (15日以内)'!$O72,IF(H$23&lt;='様式第４（療養者名簿）  (15日以内)'!$W72,1,0),0),0)</f>
        <v>0</v>
      </c>
      <c r="I72" s="238">
        <f>IF(I$23-'様式第４（療養者名簿）  (15日以内)'!$O72+1&lt;=15,IF(I$23&gt;='様式第４（療養者名簿）  (15日以内)'!$O72,IF(I$23&lt;='様式第４（療養者名簿）  (15日以内)'!$W72,1,0),0),0)</f>
        <v>0</v>
      </c>
      <c r="J72" s="238">
        <f>IF(J$23-'様式第４（療養者名簿）  (15日以内)'!$O72+1&lt;=15,IF(J$23&gt;='様式第４（療養者名簿）  (15日以内)'!$O72,IF(J$23&lt;='様式第４（療養者名簿）  (15日以内)'!$W72,1,0),0),0)</f>
        <v>0</v>
      </c>
      <c r="K72" s="238">
        <f>IF(K$23-'様式第４（療養者名簿）  (15日以内)'!$O72+1&lt;=15,IF(K$23&gt;='様式第４（療養者名簿）  (15日以内)'!$O72,IF(K$23&lt;='様式第４（療養者名簿）  (15日以内)'!$W72,1,0),0),0)</f>
        <v>0</v>
      </c>
      <c r="L72" s="238">
        <f>IF(L$23-'様式第４（療養者名簿）  (15日以内)'!$O72+1&lt;=15,IF(L$23&gt;='様式第４（療養者名簿）  (15日以内)'!$O72,IF(L$23&lt;='様式第４（療養者名簿）  (15日以内)'!$W72,1,0),0),0)</f>
        <v>0</v>
      </c>
      <c r="M72" s="238">
        <f>IF(M$23-'様式第４（療養者名簿）  (15日以内)'!$O72+1&lt;=15,IF(M$23&gt;='様式第４（療養者名簿）  (15日以内)'!$O72,IF(M$23&lt;='様式第４（療養者名簿）  (15日以内)'!$W72,1,0),0),0)</f>
        <v>0</v>
      </c>
      <c r="N72" s="238">
        <f>IF(N$23-'様式第４（療養者名簿）  (15日以内)'!$O72+1&lt;=15,IF(N$23&gt;='様式第４（療養者名簿）  (15日以内)'!$O72,IF(N$23&lt;='様式第４（療養者名簿）  (15日以内)'!$W72,1,0),0),0)</f>
        <v>0</v>
      </c>
      <c r="O72" s="238">
        <f>IF(O$23-'様式第４（療養者名簿）  (15日以内)'!$O72+1&lt;=15,IF(O$23&gt;='様式第４（療養者名簿）  (15日以内)'!$O72,IF(O$23&lt;='様式第４（療養者名簿）  (15日以内)'!$W72,1,0),0),0)</f>
        <v>0</v>
      </c>
      <c r="P72" s="238">
        <f>IF(P$23-'様式第４（療養者名簿）  (15日以内)'!$O72+1&lt;=15,IF(P$23&gt;='様式第４（療養者名簿）  (15日以内)'!$O72,IF(P$23&lt;='様式第４（療養者名簿）  (15日以内)'!$W72,1,0),0),0)</f>
        <v>0</v>
      </c>
      <c r="Q72" s="238">
        <f>IF(Q$23-'様式第４（療養者名簿）  (15日以内)'!$O72+1&lt;=15,IF(Q$23&gt;='様式第４（療養者名簿）  (15日以内)'!$O72,IF(Q$23&lt;='様式第４（療養者名簿）  (15日以内)'!$W72,1,0),0),0)</f>
        <v>0</v>
      </c>
      <c r="R72" s="238">
        <f>IF(R$23-'様式第４（療養者名簿）  (15日以内)'!$O72+1&lt;=15,IF(R$23&gt;='様式第４（療養者名簿）  (15日以内)'!$O72,IF(R$23&lt;='様式第４（療養者名簿）  (15日以内)'!$W72,1,0),0),0)</f>
        <v>0</v>
      </c>
      <c r="S72" s="238">
        <f>IF(S$23-'様式第４（療養者名簿）  (15日以内)'!$O72+1&lt;=15,IF(S$23&gt;='様式第４（療養者名簿）  (15日以内)'!$O72,IF(S$23&lt;='様式第４（療養者名簿）  (15日以内)'!$W72,1,0),0),0)</f>
        <v>0</v>
      </c>
      <c r="T72" s="238">
        <f>IF(T$23-'様式第４（療養者名簿）  (15日以内)'!$O72+1&lt;=15,IF(T$23&gt;='様式第４（療養者名簿）  (15日以内)'!$O72,IF(T$23&lt;='様式第４（療養者名簿）  (15日以内)'!$W72,1,0),0),0)</f>
        <v>0</v>
      </c>
      <c r="U72" s="238">
        <f>IF(U$23-'様式第４（療養者名簿）  (15日以内)'!$O72+1&lt;=15,IF(U$23&gt;='様式第４（療養者名簿）  (15日以内)'!$O72,IF(U$23&lt;='様式第４（療養者名簿）  (15日以内)'!$W72,1,0),0),0)</f>
        <v>0</v>
      </c>
      <c r="V72" s="238">
        <f>IF(V$23-'様式第４（療養者名簿）  (15日以内)'!$O72+1&lt;=15,IF(V$23&gt;='様式第４（療養者名簿）  (15日以内)'!$O72,IF(V$23&lt;='様式第４（療養者名簿）  (15日以内)'!$W72,1,0),0),0)</f>
        <v>0</v>
      </c>
      <c r="W72" s="238">
        <f>IF(W$23-'様式第４（療養者名簿）  (15日以内)'!$O72+1&lt;=15,IF(W$23&gt;='様式第４（療養者名簿）  (15日以内)'!$O72,IF(W$23&lt;='様式第４（療養者名簿）  (15日以内)'!$W72,1,0),0),0)</f>
        <v>0</v>
      </c>
      <c r="X72" s="238">
        <f>IF(X$23-'様式第４（療養者名簿）  (15日以内)'!$O72+1&lt;=15,IF(X$23&gt;='様式第４（療養者名簿）  (15日以内)'!$O72,IF(X$23&lt;='様式第４（療養者名簿）  (15日以内)'!$W72,1,0),0),0)</f>
        <v>0</v>
      </c>
      <c r="Y72" s="238">
        <f>IF(Y$23-'様式第４（療養者名簿）  (15日以内)'!$O72+1&lt;=15,IF(Y$23&gt;='様式第４（療養者名簿）  (15日以内)'!$O72,IF(Y$23&lt;='様式第４（療養者名簿）  (15日以内)'!$W72,1,0),0),0)</f>
        <v>0</v>
      </c>
      <c r="Z72" s="238">
        <f>IF(Z$23-'様式第４（療養者名簿）  (15日以内)'!$O72+1&lt;=15,IF(Z$23&gt;='様式第４（療養者名簿）  (15日以内)'!$O72,IF(Z$23&lt;='様式第４（療養者名簿）  (15日以内)'!$W72,1,0),0),0)</f>
        <v>0</v>
      </c>
      <c r="AA72" s="238">
        <f>IF(AA$23-'様式第４（療養者名簿）  (15日以内)'!$O72+1&lt;=15,IF(AA$23&gt;='様式第４（療養者名簿）  (15日以内)'!$O72,IF(AA$23&lt;='様式第４（療養者名簿）  (15日以内)'!$W72,1,0),0),0)</f>
        <v>0</v>
      </c>
      <c r="AB72" s="238">
        <f>IF(AB$23-'様式第４（療養者名簿）  (15日以内)'!$O72+1&lt;=15,IF(AB$23&gt;='様式第４（療養者名簿）  (15日以内)'!$O72,IF(AB$23&lt;='様式第４（療養者名簿）  (15日以内)'!$W72,1,0),0),0)</f>
        <v>0</v>
      </c>
      <c r="AC72" s="238">
        <f>IF(AC$23-'様式第４（療養者名簿）  (15日以内)'!$O72+1&lt;=15,IF(AC$23&gt;='様式第４（療養者名簿）  (15日以内)'!$O72,IF(AC$23&lt;='様式第４（療養者名簿）  (15日以内)'!$W72,1,0),0),0)</f>
        <v>0</v>
      </c>
      <c r="AD72" s="238">
        <f>IF(AD$23-'様式第４（療養者名簿）  (15日以内)'!$O72+1&lt;=15,IF(AD$23&gt;='様式第４（療養者名簿）  (15日以内)'!$O72,IF(AD$23&lt;='様式第４（療養者名簿）  (15日以内)'!$W72,1,0),0),0)</f>
        <v>0</v>
      </c>
      <c r="AE72" s="238">
        <f>IF(AE$23-'様式第４（療養者名簿）  (15日以内)'!$O72+1&lt;=15,IF(AE$23&gt;='様式第４（療養者名簿）  (15日以内)'!$O72,IF(AE$23&lt;='様式第４（療養者名簿）  (15日以内)'!$W72,1,0),0),0)</f>
        <v>0</v>
      </c>
      <c r="AF72" s="238">
        <f>IF(AF$23-'様式第４（療養者名簿）  (15日以内)'!$O72+1&lt;=15,IF(AF$23&gt;='様式第４（療養者名簿）  (15日以内)'!$O72,IF(AF$23&lt;='様式第４（療養者名簿）  (15日以内)'!$W72,1,0),0),0)</f>
        <v>0</v>
      </c>
      <c r="AG72" s="238">
        <f>IF(AG$23-'様式第４（療養者名簿）  (15日以内)'!$O72+1&lt;=15,IF(AG$23&gt;='様式第４（療養者名簿）  (15日以内)'!$O72,IF(AG$23&lt;='様式第４（療養者名簿）  (15日以内)'!$W72,1,0),0),0)</f>
        <v>0</v>
      </c>
      <c r="AH72" s="238">
        <f>IF(AH$23-'様式第４（療養者名簿）  (15日以内)'!$O72+1&lt;=15,IF(AH$23&gt;='様式第４（療養者名簿）  (15日以内)'!$O72,IF(AH$23&lt;='様式第４（療養者名簿）  (15日以内)'!$W72,1,0),0),0)</f>
        <v>0</v>
      </c>
      <c r="AI72" s="238">
        <f>IF(AI$23-'様式第４（療養者名簿）  (15日以内)'!$O72+1&lt;=15,IF(AI$23&gt;='様式第４（療養者名簿）  (15日以内)'!$O72,IF(AI$23&lt;='様式第４（療養者名簿）  (15日以内)'!$W72,1,0),0),0)</f>
        <v>0</v>
      </c>
      <c r="AJ72" s="238">
        <f>IF(AJ$23-'様式第４（療養者名簿）  (15日以内)'!$O72+1&lt;=15,IF(AJ$23&gt;='様式第４（療養者名簿）  (15日以内)'!$O72,IF(AJ$23&lt;='様式第４（療養者名簿）  (15日以内)'!$W72,1,0),0),0)</f>
        <v>0</v>
      </c>
      <c r="AK72" s="238">
        <f>IF(AK$23-'様式第４（療養者名簿）  (15日以内)'!$O72+1&lt;=15,IF(AK$23&gt;='様式第４（療養者名簿）  (15日以内)'!$O72,IF(AK$23&lt;='様式第４（療養者名簿）  (15日以内)'!$W72,1,0),0),0)</f>
        <v>0</v>
      </c>
      <c r="AL72" s="238">
        <f>IF(AL$23-'様式第４（療養者名簿）  (15日以内)'!$O72+1&lt;=15,IF(AL$23&gt;='様式第４（療養者名簿）  (15日以内)'!$O72,IF(AL$23&lt;='様式第４（療養者名簿）  (15日以内)'!$W72,1,0),0),0)</f>
        <v>0</v>
      </c>
      <c r="AM72" s="238">
        <f>IF(AM$23-'様式第４（療養者名簿）  (15日以内)'!$O72+1&lt;=15,IF(AM$23&gt;='様式第４（療養者名簿）  (15日以内)'!$O72,IF(AM$23&lt;='様式第４（療養者名簿）  (15日以内)'!$W72,1,0),0),0)</f>
        <v>0</v>
      </c>
      <c r="AN72" s="238">
        <f>IF(AN$23-'様式第４（療養者名簿）  (15日以内)'!$O72+1&lt;=15,IF(AN$23&gt;='様式第４（療養者名簿）  (15日以内)'!$O72,IF(AN$23&lt;='様式第４（療養者名簿）  (15日以内)'!$W72,1,0),0),0)</f>
        <v>0</v>
      </c>
      <c r="AO72" s="238">
        <f>IF(AO$23-'様式第４（療養者名簿）  (15日以内)'!$O72+1&lt;=15,IF(AO$23&gt;='様式第４（療養者名簿）  (15日以内)'!$O72,IF(AO$23&lt;='様式第４（療養者名簿）  (15日以内)'!$W72,1,0),0),0)</f>
        <v>0</v>
      </c>
      <c r="AP72" s="238">
        <f>IF(AP$23-'様式第４（療養者名簿）  (15日以内)'!$O72+1&lt;=15,IF(AP$23&gt;='様式第４（療養者名簿）  (15日以内)'!$O72,IF(AP$23&lt;='様式第４（療養者名簿）  (15日以内)'!$W72,1,0),0),0)</f>
        <v>0</v>
      </c>
      <c r="AQ72" s="238">
        <f>IF(AQ$23-'様式第４（療養者名簿）  (15日以内)'!$O72+1&lt;=15,IF(AQ$23&gt;='様式第４（療養者名簿）  (15日以内)'!$O72,IF(AQ$23&lt;='様式第４（療養者名簿）  (15日以内)'!$W72,1,0),0),0)</f>
        <v>0</v>
      </c>
      <c r="AR72" s="238">
        <f>IF(AR$23-'様式第４（療養者名簿）  (15日以内)'!$O72+1&lt;=15,IF(AR$23&gt;='様式第４（療養者名簿）  (15日以内)'!$O72,IF(AR$23&lt;='様式第４（療養者名簿）  (15日以内)'!$W72,1,0),0),0)</f>
        <v>0</v>
      </c>
      <c r="AS72" s="238">
        <f>IF(AS$23-'様式第４（療養者名簿）  (15日以内)'!$O72+1&lt;=15,IF(AS$23&gt;='様式第４（療養者名簿）  (15日以内)'!$O72,IF(AS$23&lt;='様式第４（療養者名簿）  (15日以内)'!$W72,1,0),0),0)</f>
        <v>0</v>
      </c>
      <c r="AT72" s="238">
        <f>IF(AT$23-'様式第４（療養者名簿）  (15日以内)'!$O72+1&lt;=15,IF(AT$23&gt;='様式第４（療養者名簿）  (15日以内)'!$O72,IF(AT$23&lt;='様式第４（療養者名簿）  (15日以内)'!$W72,1,0),0),0)</f>
        <v>0</v>
      </c>
      <c r="AU72" s="238">
        <f>IF(AU$23-'様式第４（療養者名簿）  (15日以内)'!$O72+1&lt;=15,IF(AU$23&gt;='様式第４（療養者名簿）  (15日以内)'!$O72,IF(AU$23&lt;='様式第４（療養者名簿）  (15日以内)'!$W72,1,0),0),0)</f>
        <v>0</v>
      </c>
      <c r="AV72" s="238">
        <f>IF(AV$23-'様式第４（療養者名簿）  (15日以内)'!$O72+1&lt;=15,IF(AV$23&gt;='様式第４（療養者名簿）  (15日以内)'!$O72,IF(AV$23&lt;='様式第４（療養者名簿）  (15日以内)'!$W72,1,0),0),0)</f>
        <v>0</v>
      </c>
      <c r="AW72" s="238">
        <f>IF(AW$23-'様式第４（療養者名簿）  (15日以内)'!$O72+1&lt;=15,IF(AW$23&gt;='様式第４（療養者名簿）  (15日以内)'!$O72,IF(AW$23&lt;='様式第４（療養者名簿）  (15日以内)'!$W72,1,0),0),0)</f>
        <v>0</v>
      </c>
      <c r="AX72" s="238">
        <f>IF(AX$23-'様式第４（療養者名簿）  (15日以内)'!$O72+1&lt;=15,IF(AX$23&gt;='様式第４（療養者名簿）  (15日以内)'!$O72,IF(AX$23&lt;='様式第４（療養者名簿）  (15日以内)'!$W72,1,0),0),0)</f>
        <v>0</v>
      </c>
      <c r="AY72" s="238">
        <f>IF(AY$23-'様式第４（療養者名簿）  (15日以内)'!$O72+1&lt;=15,IF(AY$23&gt;='様式第４（療養者名簿）  (15日以内)'!$O72,IF(AY$23&lt;='様式第４（療養者名簿）  (15日以内)'!$W72,1,0),0),0)</f>
        <v>0</v>
      </c>
      <c r="AZ72" s="238">
        <f>IF(AZ$23-'様式第４（療養者名簿）  (15日以内)'!$O72+1&lt;=15,IF(AZ$23&gt;='様式第４（療養者名簿）  (15日以内)'!$O72,IF(AZ$23&lt;='様式第４（療養者名簿）  (15日以内)'!$W72,1,0),0),0)</f>
        <v>0</v>
      </c>
      <c r="BA72" s="238">
        <f>IF(BA$23-'様式第４（療養者名簿）  (15日以内)'!$O72+1&lt;=15,IF(BA$23&gt;='様式第４（療養者名簿）  (15日以内)'!$O72,IF(BA$23&lt;='様式第４（療養者名簿）  (15日以内)'!$W72,1,0),0),0)</f>
        <v>0</v>
      </c>
      <c r="BB72" s="238">
        <f>IF(BB$23-'様式第４（療養者名簿）  (15日以内)'!$O72+1&lt;=15,IF(BB$23&gt;='様式第４（療養者名簿）  (15日以内)'!$O72,IF(BB$23&lt;='様式第４（療養者名簿）  (15日以内)'!$W72,1,0),0),0)</f>
        <v>0</v>
      </c>
      <c r="BC72" s="238">
        <f>IF(BC$23-'様式第４（療養者名簿）  (15日以内)'!$O72+1&lt;=15,IF(BC$23&gt;='様式第４（療養者名簿）  (15日以内)'!$O72,IF(BC$23&lt;='様式第４（療養者名簿）  (15日以内)'!$W72,1,0),0),0)</f>
        <v>0</v>
      </c>
      <c r="BD72" s="238">
        <f>IF(BD$23-'様式第４（療養者名簿）  (15日以内)'!$O72+1&lt;=15,IF(BD$23&gt;='様式第４（療養者名簿）  (15日以内)'!$O72,IF(BD$23&lt;='様式第４（療養者名簿）  (15日以内)'!$W72,1,0),0),0)</f>
        <v>0</v>
      </c>
      <c r="BE72" s="238">
        <f>IF(BE$23-'様式第４（療養者名簿）  (15日以内)'!$O72+1&lt;=15,IF(BE$23&gt;='様式第４（療養者名簿）  (15日以内)'!$O72,IF(BE$23&lt;='様式第４（療養者名簿）  (15日以内)'!$W72,1,0),0),0)</f>
        <v>0</v>
      </c>
      <c r="BF72" s="238">
        <f>IF(BF$23-'様式第４（療養者名簿）  (15日以内)'!$O72+1&lt;=15,IF(BF$23&gt;='様式第４（療養者名簿）  (15日以内)'!$O72,IF(BF$23&lt;='様式第４（療養者名簿）  (15日以内)'!$W72,1,0),0),0)</f>
        <v>0</v>
      </c>
      <c r="BG72" s="238">
        <f>IF(BG$23-'様式第４（療養者名簿）  (15日以内)'!$O72+1&lt;=15,IF(BG$23&gt;='様式第４（療養者名簿）  (15日以内)'!$O72,IF(BG$23&lt;='様式第４（療養者名簿）  (15日以内)'!$W72,1,0),0),0)</f>
        <v>0</v>
      </c>
      <c r="BH72" s="238">
        <f>IF(BH$23-'様式第４（療養者名簿）  (15日以内)'!$O72+1&lt;=15,IF(BH$23&gt;='様式第４（療養者名簿）  (15日以内)'!$O72,IF(BH$23&lt;='様式第４（療養者名簿）  (15日以内)'!$W72,1,0),0),0)</f>
        <v>0</v>
      </c>
      <c r="BI72" s="238">
        <f>IF(BI$23-'様式第４（療養者名簿）  (15日以内)'!$O72+1&lt;=15,IF(BI$23&gt;='様式第４（療養者名簿）  (15日以内)'!$O72,IF(BI$23&lt;='様式第４（療養者名簿）  (15日以内)'!$W72,1,0),0),0)</f>
        <v>0</v>
      </c>
      <c r="BJ72" s="238">
        <f>IF(BJ$23-'様式第４（療養者名簿）  (15日以内)'!$O72+1&lt;=15,IF(BJ$23&gt;='様式第４（療養者名簿）  (15日以内)'!$O72,IF(BJ$23&lt;='様式第４（療養者名簿）  (15日以内)'!$W72,1,0),0),0)</f>
        <v>0</v>
      </c>
      <c r="BK72" s="238">
        <f>IF(BK$23-'様式第４（療養者名簿）  (15日以内)'!$O72+1&lt;=15,IF(BK$23&gt;='様式第４（療養者名簿）  (15日以内)'!$O72,IF(BK$23&lt;='様式第４（療養者名簿）  (15日以内)'!$W72,1,0),0),0)</f>
        <v>0</v>
      </c>
      <c r="BL72" s="238">
        <f>IF(BL$23-'様式第４（療養者名簿）  (15日以内)'!$O72+1&lt;=15,IF(BL$23&gt;='様式第４（療養者名簿）  (15日以内)'!$O72,IF(BL$23&lt;='様式第４（療養者名簿）  (15日以内)'!$W72,1,0),0),0)</f>
        <v>0</v>
      </c>
      <c r="BM72" s="238">
        <f>IF(BM$23-'様式第４（療養者名簿）  (15日以内)'!$O72+1&lt;=15,IF(BM$23&gt;='様式第４（療養者名簿）  (15日以内)'!$O72,IF(BM$23&lt;='様式第４（療養者名簿）  (15日以内)'!$W72,1,0),0),0)</f>
        <v>0</v>
      </c>
      <c r="BN72" s="238">
        <f>IF(BN$23-'様式第４（療養者名簿）  (15日以内)'!$O72+1&lt;=15,IF(BN$23&gt;='様式第４（療養者名簿）  (15日以内)'!$O72,IF(BN$23&lt;='様式第４（療養者名簿）  (15日以内)'!$W72,1,0),0),0)</f>
        <v>0</v>
      </c>
      <c r="BO72" s="238">
        <f>IF(BO$23-'様式第４（療養者名簿）  (15日以内)'!$O72+1&lt;=15,IF(BO$23&gt;='様式第４（療養者名簿）  (15日以内)'!$O72,IF(BO$23&lt;='様式第４（療養者名簿）  (15日以内)'!$W72,1,0),0),0)</f>
        <v>0</v>
      </c>
      <c r="BP72" s="238">
        <f>IF(BP$23-'様式第４（療養者名簿）  (15日以内)'!$O72+1&lt;=15,IF(BP$23&gt;='様式第４（療養者名簿）  (15日以内)'!$O72,IF(BP$23&lt;='様式第４（療養者名簿）  (15日以内)'!$W72,1,0),0),0)</f>
        <v>0</v>
      </c>
      <c r="BQ72" s="238">
        <f>IF(BQ$23-'様式第４（療養者名簿）  (15日以内)'!$O72+1&lt;=15,IF(BQ$23&gt;='様式第４（療養者名簿）  (15日以内)'!$O72,IF(BQ$23&lt;='様式第４（療養者名簿）  (15日以内)'!$W72,1,0),0),0)</f>
        <v>0</v>
      </c>
      <c r="BR72" s="238">
        <f>IF(BR$23-'様式第４（療養者名簿）  (15日以内)'!$O72+1&lt;=15,IF(BR$23&gt;='様式第４（療養者名簿）  (15日以内)'!$O72,IF(BR$23&lt;='様式第４（療養者名簿）  (15日以内)'!$W72,1,0),0),0)</f>
        <v>0</v>
      </c>
      <c r="BS72" s="238">
        <f>IF(BS$23-'様式第４（療養者名簿）  (15日以内)'!$O72+1&lt;=15,IF(BS$23&gt;='様式第４（療養者名簿）  (15日以内)'!$O72,IF(BS$23&lt;='様式第４（療養者名簿）  (15日以内)'!$W72,1,0),0),0)</f>
        <v>0</v>
      </c>
    </row>
    <row r="73" spans="1:71" ht="41.95" customHeight="1">
      <c r="A73" s="240">
        <f>'様式第４（療養者名簿）  (15日以内)'!C73</f>
        <v>0</v>
      </c>
      <c r="B73" s="238">
        <f>IF(B$23-'様式第４（療養者名簿）  (15日以内)'!$O73+1&lt;=15,IF(B$23&gt;='様式第４（療養者名簿）  (15日以内)'!$O73,IF(B$23&lt;='様式第４（療養者名簿）  (15日以内)'!$W73,1,0),0),0)</f>
        <v>0</v>
      </c>
      <c r="C73" s="238">
        <f>IF(C$23-'様式第４（療養者名簿）  (15日以内)'!$O73+1&lt;=15,IF(C$23&gt;='様式第４（療養者名簿）  (15日以内)'!$O73,IF(C$23&lt;='様式第４（療養者名簿）  (15日以内)'!$W73,1,0),0),0)</f>
        <v>0</v>
      </c>
      <c r="D73" s="238">
        <f>IF(D$23-'様式第４（療養者名簿）  (15日以内)'!$O73+1&lt;=15,IF(D$23&gt;='様式第４（療養者名簿）  (15日以内)'!$O73,IF(D$23&lt;='様式第４（療養者名簿）  (15日以内)'!$W73,1,0),0),0)</f>
        <v>0</v>
      </c>
      <c r="E73" s="238">
        <f>IF(E$23-'様式第４（療養者名簿）  (15日以内)'!$O73+1&lt;=15,IF(E$23&gt;='様式第４（療養者名簿）  (15日以内)'!$O73,IF(E$23&lt;='様式第４（療養者名簿）  (15日以内)'!$W73,1,0),0),0)</f>
        <v>0</v>
      </c>
      <c r="F73" s="238">
        <f>IF(F$23-'様式第４（療養者名簿）  (15日以内)'!$O73+1&lt;=15,IF(F$23&gt;='様式第４（療養者名簿）  (15日以内)'!$O73,IF(F$23&lt;='様式第４（療養者名簿）  (15日以内)'!$W73,1,0),0),0)</f>
        <v>0</v>
      </c>
      <c r="G73" s="238">
        <f>IF(G$23-'様式第４（療養者名簿）  (15日以内)'!$O73+1&lt;=15,IF(G$23&gt;='様式第４（療養者名簿）  (15日以内)'!$O73,IF(G$23&lt;='様式第４（療養者名簿）  (15日以内)'!$W73,1,0),0),0)</f>
        <v>0</v>
      </c>
      <c r="H73" s="238">
        <f>IF(H$23-'様式第４（療養者名簿）  (15日以内)'!$O73+1&lt;=15,IF(H$23&gt;='様式第４（療養者名簿）  (15日以内)'!$O73,IF(H$23&lt;='様式第４（療養者名簿）  (15日以内)'!$W73,1,0),0),0)</f>
        <v>0</v>
      </c>
      <c r="I73" s="238">
        <f>IF(I$23-'様式第４（療養者名簿）  (15日以内)'!$O73+1&lt;=15,IF(I$23&gt;='様式第４（療養者名簿）  (15日以内)'!$O73,IF(I$23&lt;='様式第４（療養者名簿）  (15日以内)'!$W73,1,0),0),0)</f>
        <v>0</v>
      </c>
      <c r="J73" s="238">
        <f>IF(J$23-'様式第４（療養者名簿）  (15日以内)'!$O73+1&lt;=15,IF(J$23&gt;='様式第４（療養者名簿）  (15日以内)'!$O73,IF(J$23&lt;='様式第４（療養者名簿）  (15日以内)'!$W73,1,0),0),0)</f>
        <v>0</v>
      </c>
      <c r="K73" s="238">
        <f>IF(K$23-'様式第４（療養者名簿）  (15日以内)'!$O73+1&lt;=15,IF(K$23&gt;='様式第４（療養者名簿）  (15日以内)'!$O73,IF(K$23&lt;='様式第４（療養者名簿）  (15日以内)'!$W73,1,0),0),0)</f>
        <v>0</v>
      </c>
      <c r="L73" s="238">
        <f>IF(L$23-'様式第４（療養者名簿）  (15日以内)'!$O73+1&lt;=15,IF(L$23&gt;='様式第４（療養者名簿）  (15日以内)'!$O73,IF(L$23&lt;='様式第４（療養者名簿）  (15日以内)'!$W73,1,0),0),0)</f>
        <v>0</v>
      </c>
      <c r="M73" s="238">
        <f>IF(M$23-'様式第４（療養者名簿）  (15日以内)'!$O73+1&lt;=15,IF(M$23&gt;='様式第４（療養者名簿）  (15日以内)'!$O73,IF(M$23&lt;='様式第４（療養者名簿）  (15日以内)'!$W73,1,0),0),0)</f>
        <v>0</v>
      </c>
      <c r="N73" s="238">
        <f>IF(N$23-'様式第４（療養者名簿）  (15日以内)'!$O73+1&lt;=15,IF(N$23&gt;='様式第４（療養者名簿）  (15日以内)'!$O73,IF(N$23&lt;='様式第４（療養者名簿）  (15日以内)'!$W73,1,0),0),0)</f>
        <v>0</v>
      </c>
      <c r="O73" s="238">
        <f>IF(O$23-'様式第４（療養者名簿）  (15日以内)'!$O73+1&lt;=15,IF(O$23&gt;='様式第４（療養者名簿）  (15日以内)'!$O73,IF(O$23&lt;='様式第４（療養者名簿）  (15日以内)'!$W73,1,0),0),0)</f>
        <v>0</v>
      </c>
      <c r="P73" s="238">
        <f>IF(P$23-'様式第４（療養者名簿）  (15日以内)'!$O73+1&lt;=15,IF(P$23&gt;='様式第４（療養者名簿）  (15日以内)'!$O73,IF(P$23&lt;='様式第４（療養者名簿）  (15日以内)'!$W73,1,0),0),0)</f>
        <v>0</v>
      </c>
      <c r="Q73" s="238">
        <f>IF(Q$23-'様式第４（療養者名簿）  (15日以内)'!$O73+1&lt;=15,IF(Q$23&gt;='様式第４（療養者名簿）  (15日以内)'!$O73,IF(Q$23&lt;='様式第４（療養者名簿）  (15日以内)'!$W73,1,0),0),0)</f>
        <v>0</v>
      </c>
      <c r="R73" s="238">
        <f>IF(R$23-'様式第４（療養者名簿）  (15日以内)'!$O73+1&lt;=15,IF(R$23&gt;='様式第４（療養者名簿）  (15日以内)'!$O73,IF(R$23&lt;='様式第４（療養者名簿）  (15日以内)'!$W73,1,0),0),0)</f>
        <v>0</v>
      </c>
      <c r="S73" s="238">
        <f>IF(S$23-'様式第４（療養者名簿）  (15日以内)'!$O73+1&lt;=15,IF(S$23&gt;='様式第４（療養者名簿）  (15日以内)'!$O73,IF(S$23&lt;='様式第４（療養者名簿）  (15日以内)'!$W73,1,0),0),0)</f>
        <v>0</v>
      </c>
      <c r="T73" s="238">
        <f>IF(T$23-'様式第４（療養者名簿）  (15日以内)'!$O73+1&lt;=15,IF(T$23&gt;='様式第４（療養者名簿）  (15日以内)'!$O73,IF(T$23&lt;='様式第４（療養者名簿）  (15日以内)'!$W73,1,0),0),0)</f>
        <v>0</v>
      </c>
      <c r="U73" s="238">
        <f>IF(U$23-'様式第４（療養者名簿）  (15日以内)'!$O73+1&lt;=15,IF(U$23&gt;='様式第４（療養者名簿）  (15日以内)'!$O73,IF(U$23&lt;='様式第４（療養者名簿）  (15日以内)'!$W73,1,0),0),0)</f>
        <v>0</v>
      </c>
      <c r="V73" s="238">
        <f>IF(V$23-'様式第４（療養者名簿）  (15日以内)'!$O73+1&lt;=15,IF(V$23&gt;='様式第４（療養者名簿）  (15日以内)'!$O73,IF(V$23&lt;='様式第４（療養者名簿）  (15日以内)'!$W73,1,0),0),0)</f>
        <v>0</v>
      </c>
      <c r="W73" s="238">
        <f>IF(W$23-'様式第４（療養者名簿）  (15日以内)'!$O73+1&lt;=15,IF(W$23&gt;='様式第４（療養者名簿）  (15日以内)'!$O73,IF(W$23&lt;='様式第４（療養者名簿）  (15日以内)'!$W73,1,0),0),0)</f>
        <v>0</v>
      </c>
      <c r="X73" s="238">
        <f>IF(X$23-'様式第４（療養者名簿）  (15日以内)'!$O73+1&lt;=15,IF(X$23&gt;='様式第４（療養者名簿）  (15日以内)'!$O73,IF(X$23&lt;='様式第４（療養者名簿）  (15日以内)'!$W73,1,0),0),0)</f>
        <v>0</v>
      </c>
      <c r="Y73" s="238">
        <f>IF(Y$23-'様式第４（療養者名簿）  (15日以内)'!$O73+1&lt;=15,IF(Y$23&gt;='様式第４（療養者名簿）  (15日以内)'!$O73,IF(Y$23&lt;='様式第４（療養者名簿）  (15日以内)'!$W73,1,0),0),0)</f>
        <v>0</v>
      </c>
      <c r="Z73" s="238">
        <f>IF(Z$23-'様式第４（療養者名簿）  (15日以内)'!$O73+1&lt;=15,IF(Z$23&gt;='様式第４（療養者名簿）  (15日以内)'!$O73,IF(Z$23&lt;='様式第４（療養者名簿）  (15日以内)'!$W73,1,0),0),0)</f>
        <v>0</v>
      </c>
      <c r="AA73" s="238">
        <f>IF(AA$23-'様式第４（療養者名簿）  (15日以内)'!$O73+1&lt;=15,IF(AA$23&gt;='様式第４（療養者名簿）  (15日以内)'!$O73,IF(AA$23&lt;='様式第４（療養者名簿）  (15日以内)'!$W73,1,0),0),0)</f>
        <v>0</v>
      </c>
      <c r="AB73" s="238">
        <f>IF(AB$23-'様式第４（療養者名簿）  (15日以内)'!$O73+1&lt;=15,IF(AB$23&gt;='様式第４（療養者名簿）  (15日以内)'!$O73,IF(AB$23&lt;='様式第４（療養者名簿）  (15日以内)'!$W73,1,0),0),0)</f>
        <v>0</v>
      </c>
      <c r="AC73" s="238">
        <f>IF(AC$23-'様式第４（療養者名簿）  (15日以内)'!$O73+1&lt;=15,IF(AC$23&gt;='様式第４（療養者名簿）  (15日以内)'!$O73,IF(AC$23&lt;='様式第４（療養者名簿）  (15日以内)'!$W73,1,0),0),0)</f>
        <v>0</v>
      </c>
      <c r="AD73" s="238">
        <f>IF(AD$23-'様式第４（療養者名簿）  (15日以内)'!$O73+1&lt;=15,IF(AD$23&gt;='様式第４（療養者名簿）  (15日以内)'!$O73,IF(AD$23&lt;='様式第４（療養者名簿）  (15日以内)'!$W73,1,0),0),0)</f>
        <v>0</v>
      </c>
      <c r="AE73" s="238">
        <f>IF(AE$23-'様式第４（療養者名簿）  (15日以内)'!$O73+1&lt;=15,IF(AE$23&gt;='様式第４（療養者名簿）  (15日以内)'!$O73,IF(AE$23&lt;='様式第４（療養者名簿）  (15日以内)'!$W73,1,0),0),0)</f>
        <v>0</v>
      </c>
      <c r="AF73" s="238">
        <f>IF(AF$23-'様式第４（療養者名簿）  (15日以内)'!$O73+1&lt;=15,IF(AF$23&gt;='様式第４（療養者名簿）  (15日以内)'!$O73,IF(AF$23&lt;='様式第４（療養者名簿）  (15日以内)'!$W73,1,0),0),0)</f>
        <v>0</v>
      </c>
      <c r="AG73" s="238">
        <f>IF(AG$23-'様式第４（療養者名簿）  (15日以内)'!$O73+1&lt;=15,IF(AG$23&gt;='様式第４（療養者名簿）  (15日以内)'!$O73,IF(AG$23&lt;='様式第４（療養者名簿）  (15日以内)'!$W73,1,0),0),0)</f>
        <v>0</v>
      </c>
      <c r="AH73" s="238">
        <f>IF(AH$23-'様式第４（療養者名簿）  (15日以内)'!$O73+1&lt;=15,IF(AH$23&gt;='様式第４（療養者名簿）  (15日以内)'!$O73,IF(AH$23&lt;='様式第４（療養者名簿）  (15日以内)'!$W73,1,0),0),0)</f>
        <v>0</v>
      </c>
      <c r="AI73" s="238">
        <f>IF(AI$23-'様式第４（療養者名簿）  (15日以内)'!$O73+1&lt;=15,IF(AI$23&gt;='様式第４（療養者名簿）  (15日以内)'!$O73,IF(AI$23&lt;='様式第４（療養者名簿）  (15日以内)'!$W73,1,0),0),0)</f>
        <v>0</v>
      </c>
      <c r="AJ73" s="238">
        <f>IF(AJ$23-'様式第４（療養者名簿）  (15日以内)'!$O73+1&lt;=15,IF(AJ$23&gt;='様式第４（療養者名簿）  (15日以内)'!$O73,IF(AJ$23&lt;='様式第４（療養者名簿）  (15日以内)'!$W73,1,0),0),0)</f>
        <v>0</v>
      </c>
      <c r="AK73" s="238">
        <f>IF(AK$23-'様式第４（療養者名簿）  (15日以内)'!$O73+1&lt;=15,IF(AK$23&gt;='様式第４（療養者名簿）  (15日以内)'!$O73,IF(AK$23&lt;='様式第４（療養者名簿）  (15日以内)'!$W73,1,0),0),0)</f>
        <v>0</v>
      </c>
      <c r="AL73" s="238">
        <f>IF(AL$23-'様式第４（療養者名簿）  (15日以内)'!$O73+1&lt;=15,IF(AL$23&gt;='様式第４（療養者名簿）  (15日以内)'!$O73,IF(AL$23&lt;='様式第４（療養者名簿）  (15日以内)'!$W73,1,0),0),0)</f>
        <v>0</v>
      </c>
      <c r="AM73" s="238">
        <f>IF(AM$23-'様式第４（療養者名簿）  (15日以内)'!$O73+1&lt;=15,IF(AM$23&gt;='様式第４（療養者名簿）  (15日以内)'!$O73,IF(AM$23&lt;='様式第４（療養者名簿）  (15日以内)'!$W73,1,0),0),0)</f>
        <v>0</v>
      </c>
      <c r="AN73" s="238">
        <f>IF(AN$23-'様式第４（療養者名簿）  (15日以内)'!$O73+1&lt;=15,IF(AN$23&gt;='様式第４（療養者名簿）  (15日以内)'!$O73,IF(AN$23&lt;='様式第４（療養者名簿）  (15日以内)'!$W73,1,0),0),0)</f>
        <v>0</v>
      </c>
      <c r="AO73" s="238">
        <f>IF(AO$23-'様式第４（療養者名簿）  (15日以内)'!$O73+1&lt;=15,IF(AO$23&gt;='様式第４（療養者名簿）  (15日以内)'!$O73,IF(AO$23&lt;='様式第４（療養者名簿）  (15日以内)'!$W73,1,0),0),0)</f>
        <v>0</v>
      </c>
      <c r="AP73" s="238">
        <f>IF(AP$23-'様式第４（療養者名簿）  (15日以内)'!$O73+1&lt;=15,IF(AP$23&gt;='様式第４（療養者名簿）  (15日以内)'!$O73,IF(AP$23&lt;='様式第４（療養者名簿）  (15日以内)'!$W73,1,0),0),0)</f>
        <v>0</v>
      </c>
      <c r="AQ73" s="238">
        <f>IF(AQ$23-'様式第４（療養者名簿）  (15日以内)'!$O73+1&lt;=15,IF(AQ$23&gt;='様式第４（療養者名簿）  (15日以内)'!$O73,IF(AQ$23&lt;='様式第４（療養者名簿）  (15日以内)'!$W73,1,0),0),0)</f>
        <v>0</v>
      </c>
      <c r="AR73" s="238">
        <f>IF(AR$23-'様式第４（療養者名簿）  (15日以内)'!$O73+1&lt;=15,IF(AR$23&gt;='様式第４（療養者名簿）  (15日以内)'!$O73,IF(AR$23&lt;='様式第４（療養者名簿）  (15日以内)'!$W73,1,0),0),0)</f>
        <v>0</v>
      </c>
      <c r="AS73" s="238">
        <f>IF(AS$23-'様式第４（療養者名簿）  (15日以内)'!$O73+1&lt;=15,IF(AS$23&gt;='様式第４（療養者名簿）  (15日以内)'!$O73,IF(AS$23&lt;='様式第４（療養者名簿）  (15日以内)'!$W73,1,0),0),0)</f>
        <v>0</v>
      </c>
      <c r="AT73" s="238">
        <f>IF(AT$23-'様式第４（療養者名簿）  (15日以内)'!$O73+1&lt;=15,IF(AT$23&gt;='様式第４（療養者名簿）  (15日以内)'!$O73,IF(AT$23&lt;='様式第４（療養者名簿）  (15日以内)'!$W73,1,0),0),0)</f>
        <v>0</v>
      </c>
      <c r="AU73" s="238">
        <f>IF(AU$23-'様式第４（療養者名簿）  (15日以内)'!$O73+1&lt;=15,IF(AU$23&gt;='様式第４（療養者名簿）  (15日以内)'!$O73,IF(AU$23&lt;='様式第４（療養者名簿）  (15日以内)'!$W73,1,0),0),0)</f>
        <v>0</v>
      </c>
      <c r="AV73" s="238">
        <f>IF(AV$23-'様式第４（療養者名簿）  (15日以内)'!$O73+1&lt;=15,IF(AV$23&gt;='様式第４（療養者名簿）  (15日以内)'!$O73,IF(AV$23&lt;='様式第４（療養者名簿）  (15日以内)'!$W73,1,0),0),0)</f>
        <v>0</v>
      </c>
      <c r="AW73" s="238">
        <f>IF(AW$23-'様式第４（療養者名簿）  (15日以内)'!$O73+1&lt;=15,IF(AW$23&gt;='様式第４（療養者名簿）  (15日以内)'!$O73,IF(AW$23&lt;='様式第４（療養者名簿）  (15日以内)'!$W73,1,0),0),0)</f>
        <v>0</v>
      </c>
      <c r="AX73" s="238">
        <f>IF(AX$23-'様式第４（療養者名簿）  (15日以内)'!$O73+1&lt;=15,IF(AX$23&gt;='様式第４（療養者名簿）  (15日以内)'!$O73,IF(AX$23&lt;='様式第４（療養者名簿）  (15日以内)'!$W73,1,0),0),0)</f>
        <v>0</v>
      </c>
      <c r="AY73" s="238">
        <f>IF(AY$23-'様式第４（療養者名簿）  (15日以内)'!$O73+1&lt;=15,IF(AY$23&gt;='様式第４（療養者名簿）  (15日以内)'!$O73,IF(AY$23&lt;='様式第４（療養者名簿）  (15日以内)'!$W73,1,0),0),0)</f>
        <v>0</v>
      </c>
      <c r="AZ73" s="238">
        <f>IF(AZ$23-'様式第４（療養者名簿）  (15日以内)'!$O73+1&lt;=15,IF(AZ$23&gt;='様式第４（療養者名簿）  (15日以内)'!$O73,IF(AZ$23&lt;='様式第４（療養者名簿）  (15日以内)'!$W73,1,0),0),0)</f>
        <v>0</v>
      </c>
      <c r="BA73" s="238">
        <f>IF(BA$23-'様式第４（療養者名簿）  (15日以内)'!$O73+1&lt;=15,IF(BA$23&gt;='様式第４（療養者名簿）  (15日以内)'!$O73,IF(BA$23&lt;='様式第４（療養者名簿）  (15日以内)'!$W73,1,0),0),0)</f>
        <v>0</v>
      </c>
      <c r="BB73" s="238">
        <f>IF(BB$23-'様式第４（療養者名簿）  (15日以内)'!$O73+1&lt;=15,IF(BB$23&gt;='様式第４（療養者名簿）  (15日以内)'!$O73,IF(BB$23&lt;='様式第４（療養者名簿）  (15日以内)'!$W73,1,0),0),0)</f>
        <v>0</v>
      </c>
      <c r="BC73" s="238">
        <f>IF(BC$23-'様式第４（療養者名簿）  (15日以内)'!$O73+1&lt;=15,IF(BC$23&gt;='様式第４（療養者名簿）  (15日以内)'!$O73,IF(BC$23&lt;='様式第４（療養者名簿）  (15日以内)'!$W73,1,0),0),0)</f>
        <v>0</v>
      </c>
      <c r="BD73" s="238">
        <f>IF(BD$23-'様式第４（療養者名簿）  (15日以内)'!$O73+1&lt;=15,IF(BD$23&gt;='様式第４（療養者名簿）  (15日以内)'!$O73,IF(BD$23&lt;='様式第４（療養者名簿）  (15日以内)'!$W73,1,0),0),0)</f>
        <v>0</v>
      </c>
      <c r="BE73" s="238">
        <f>IF(BE$23-'様式第４（療養者名簿）  (15日以内)'!$O73+1&lt;=15,IF(BE$23&gt;='様式第４（療養者名簿）  (15日以内)'!$O73,IF(BE$23&lt;='様式第４（療養者名簿）  (15日以内)'!$W73,1,0),0),0)</f>
        <v>0</v>
      </c>
      <c r="BF73" s="238">
        <f>IF(BF$23-'様式第４（療養者名簿）  (15日以内)'!$O73+1&lt;=15,IF(BF$23&gt;='様式第４（療養者名簿）  (15日以内)'!$O73,IF(BF$23&lt;='様式第４（療養者名簿）  (15日以内)'!$W73,1,0),0),0)</f>
        <v>0</v>
      </c>
      <c r="BG73" s="238">
        <f>IF(BG$23-'様式第４（療養者名簿）  (15日以内)'!$O73+1&lt;=15,IF(BG$23&gt;='様式第４（療養者名簿）  (15日以内)'!$O73,IF(BG$23&lt;='様式第４（療養者名簿）  (15日以内)'!$W73,1,0),0),0)</f>
        <v>0</v>
      </c>
      <c r="BH73" s="238">
        <f>IF(BH$23-'様式第４（療養者名簿）  (15日以内)'!$O73+1&lt;=15,IF(BH$23&gt;='様式第４（療養者名簿）  (15日以内)'!$O73,IF(BH$23&lt;='様式第４（療養者名簿）  (15日以内)'!$W73,1,0),0),0)</f>
        <v>0</v>
      </c>
      <c r="BI73" s="238">
        <f>IF(BI$23-'様式第４（療養者名簿）  (15日以内)'!$O73+1&lt;=15,IF(BI$23&gt;='様式第４（療養者名簿）  (15日以内)'!$O73,IF(BI$23&lt;='様式第４（療養者名簿）  (15日以内)'!$W73,1,0),0),0)</f>
        <v>0</v>
      </c>
      <c r="BJ73" s="238">
        <f>IF(BJ$23-'様式第４（療養者名簿）  (15日以内)'!$O73+1&lt;=15,IF(BJ$23&gt;='様式第４（療養者名簿）  (15日以内)'!$O73,IF(BJ$23&lt;='様式第４（療養者名簿）  (15日以内)'!$W73,1,0),0),0)</f>
        <v>0</v>
      </c>
      <c r="BK73" s="238">
        <f>IF(BK$23-'様式第４（療養者名簿）  (15日以内)'!$O73+1&lt;=15,IF(BK$23&gt;='様式第４（療養者名簿）  (15日以内)'!$O73,IF(BK$23&lt;='様式第４（療養者名簿）  (15日以内)'!$W73,1,0),0),0)</f>
        <v>0</v>
      </c>
      <c r="BL73" s="238">
        <f>IF(BL$23-'様式第４（療養者名簿）  (15日以内)'!$O73+1&lt;=15,IF(BL$23&gt;='様式第４（療養者名簿）  (15日以内)'!$O73,IF(BL$23&lt;='様式第４（療養者名簿）  (15日以内)'!$W73,1,0),0),0)</f>
        <v>0</v>
      </c>
      <c r="BM73" s="238">
        <f>IF(BM$23-'様式第４（療養者名簿）  (15日以内)'!$O73+1&lt;=15,IF(BM$23&gt;='様式第４（療養者名簿）  (15日以内)'!$O73,IF(BM$23&lt;='様式第４（療養者名簿）  (15日以内)'!$W73,1,0),0),0)</f>
        <v>0</v>
      </c>
      <c r="BN73" s="238">
        <f>IF(BN$23-'様式第４（療養者名簿）  (15日以内)'!$O73+1&lt;=15,IF(BN$23&gt;='様式第４（療養者名簿）  (15日以内)'!$O73,IF(BN$23&lt;='様式第４（療養者名簿）  (15日以内)'!$W73,1,0),0),0)</f>
        <v>0</v>
      </c>
      <c r="BO73" s="238">
        <f>IF(BO$23-'様式第４（療養者名簿）  (15日以内)'!$O73+1&lt;=15,IF(BO$23&gt;='様式第４（療養者名簿）  (15日以内)'!$O73,IF(BO$23&lt;='様式第４（療養者名簿）  (15日以内)'!$W73,1,0),0),0)</f>
        <v>0</v>
      </c>
      <c r="BP73" s="238">
        <f>IF(BP$23-'様式第４（療養者名簿）  (15日以内)'!$O73+1&lt;=15,IF(BP$23&gt;='様式第４（療養者名簿）  (15日以内)'!$O73,IF(BP$23&lt;='様式第４（療養者名簿）  (15日以内)'!$W73,1,0),0),0)</f>
        <v>0</v>
      </c>
      <c r="BQ73" s="238">
        <f>IF(BQ$23-'様式第４（療養者名簿）  (15日以内)'!$O73+1&lt;=15,IF(BQ$23&gt;='様式第４（療養者名簿）  (15日以内)'!$O73,IF(BQ$23&lt;='様式第４（療養者名簿）  (15日以内)'!$W73,1,0),0),0)</f>
        <v>0</v>
      </c>
      <c r="BR73" s="238">
        <f>IF(BR$23-'様式第４（療養者名簿）  (15日以内)'!$O73+1&lt;=15,IF(BR$23&gt;='様式第４（療養者名簿）  (15日以内)'!$O73,IF(BR$23&lt;='様式第４（療養者名簿）  (15日以内)'!$W73,1,0),0),0)</f>
        <v>0</v>
      </c>
      <c r="BS73" s="238">
        <f>IF(BS$23-'様式第４（療養者名簿）  (15日以内)'!$O73+1&lt;=15,IF(BS$23&gt;='様式第４（療養者名簿）  (15日以内)'!$O73,IF(BS$23&lt;='様式第４（療養者名簿）  (15日以内)'!$W73,1,0),0),0)</f>
        <v>0</v>
      </c>
    </row>
    <row r="74" spans="1:71" ht="41.95" customHeight="1">
      <c r="A74" s="240">
        <f>'様式第４（療養者名簿）  (15日以内)'!C74</f>
        <v>0</v>
      </c>
      <c r="B74" s="238">
        <f>IF(B$23-'様式第４（療養者名簿）  (15日以内)'!$O74+1&lt;=15,IF(B$23&gt;='様式第４（療養者名簿）  (15日以内)'!$O74,IF(B$23&lt;='様式第４（療養者名簿）  (15日以内)'!$W74,1,0),0),0)</f>
        <v>0</v>
      </c>
      <c r="C74" s="238">
        <f>IF(C$23-'様式第４（療養者名簿）  (15日以内)'!$O74+1&lt;=15,IF(C$23&gt;='様式第４（療養者名簿）  (15日以内)'!$O74,IF(C$23&lt;='様式第４（療養者名簿）  (15日以内)'!$W74,1,0),0),0)</f>
        <v>0</v>
      </c>
      <c r="D74" s="238">
        <f>IF(D$23-'様式第４（療養者名簿）  (15日以内)'!$O74+1&lt;=15,IF(D$23&gt;='様式第４（療養者名簿）  (15日以内)'!$O74,IF(D$23&lt;='様式第４（療養者名簿）  (15日以内)'!$W74,1,0),0),0)</f>
        <v>0</v>
      </c>
      <c r="E74" s="238">
        <f>IF(E$23-'様式第４（療養者名簿）  (15日以内)'!$O74+1&lt;=15,IF(E$23&gt;='様式第４（療養者名簿）  (15日以内)'!$O74,IF(E$23&lt;='様式第４（療養者名簿）  (15日以内)'!$W74,1,0),0),0)</f>
        <v>0</v>
      </c>
      <c r="F74" s="238">
        <f>IF(F$23-'様式第４（療養者名簿）  (15日以内)'!$O74+1&lt;=15,IF(F$23&gt;='様式第４（療養者名簿）  (15日以内)'!$O74,IF(F$23&lt;='様式第４（療養者名簿）  (15日以内)'!$W74,1,0),0),0)</f>
        <v>0</v>
      </c>
      <c r="G74" s="238">
        <f>IF(G$23-'様式第４（療養者名簿）  (15日以内)'!$O74+1&lt;=15,IF(G$23&gt;='様式第４（療養者名簿）  (15日以内)'!$O74,IF(G$23&lt;='様式第４（療養者名簿）  (15日以内)'!$W74,1,0),0),0)</f>
        <v>0</v>
      </c>
      <c r="H74" s="238">
        <f>IF(H$23-'様式第４（療養者名簿）  (15日以内)'!$O74+1&lt;=15,IF(H$23&gt;='様式第４（療養者名簿）  (15日以内)'!$O74,IF(H$23&lt;='様式第４（療養者名簿）  (15日以内)'!$W74,1,0),0),0)</f>
        <v>0</v>
      </c>
      <c r="I74" s="238">
        <f>IF(I$23-'様式第４（療養者名簿）  (15日以内)'!$O74+1&lt;=15,IF(I$23&gt;='様式第４（療養者名簿）  (15日以内)'!$O74,IF(I$23&lt;='様式第４（療養者名簿）  (15日以内)'!$W74,1,0),0),0)</f>
        <v>0</v>
      </c>
      <c r="J74" s="238">
        <f>IF(J$23-'様式第４（療養者名簿）  (15日以内)'!$O74+1&lt;=15,IF(J$23&gt;='様式第４（療養者名簿）  (15日以内)'!$O74,IF(J$23&lt;='様式第４（療養者名簿）  (15日以内)'!$W74,1,0),0),0)</f>
        <v>0</v>
      </c>
      <c r="K74" s="238">
        <f>IF(K$23-'様式第４（療養者名簿）  (15日以内)'!$O74+1&lt;=15,IF(K$23&gt;='様式第４（療養者名簿）  (15日以内)'!$O74,IF(K$23&lt;='様式第４（療養者名簿）  (15日以内)'!$W74,1,0),0),0)</f>
        <v>0</v>
      </c>
      <c r="L74" s="238">
        <f>IF(L$23-'様式第４（療養者名簿）  (15日以内)'!$O74+1&lt;=15,IF(L$23&gt;='様式第４（療養者名簿）  (15日以内)'!$O74,IF(L$23&lt;='様式第４（療養者名簿）  (15日以内)'!$W74,1,0),0),0)</f>
        <v>0</v>
      </c>
      <c r="M74" s="238">
        <f>IF(M$23-'様式第４（療養者名簿）  (15日以内)'!$O74+1&lt;=15,IF(M$23&gt;='様式第４（療養者名簿）  (15日以内)'!$O74,IF(M$23&lt;='様式第４（療養者名簿）  (15日以内)'!$W74,1,0),0),0)</f>
        <v>0</v>
      </c>
      <c r="N74" s="238">
        <f>IF(N$23-'様式第４（療養者名簿）  (15日以内)'!$O74+1&lt;=15,IF(N$23&gt;='様式第４（療養者名簿）  (15日以内)'!$O74,IF(N$23&lt;='様式第４（療養者名簿）  (15日以内)'!$W74,1,0),0),0)</f>
        <v>0</v>
      </c>
      <c r="O74" s="238">
        <f>IF(O$23-'様式第４（療養者名簿）  (15日以内)'!$O74+1&lt;=15,IF(O$23&gt;='様式第４（療養者名簿）  (15日以内)'!$O74,IF(O$23&lt;='様式第４（療養者名簿）  (15日以内)'!$W74,1,0),0),0)</f>
        <v>0</v>
      </c>
      <c r="P74" s="238">
        <f>IF(P$23-'様式第４（療養者名簿）  (15日以内)'!$O74+1&lt;=15,IF(P$23&gt;='様式第４（療養者名簿）  (15日以内)'!$O74,IF(P$23&lt;='様式第４（療養者名簿）  (15日以内)'!$W74,1,0),0),0)</f>
        <v>0</v>
      </c>
      <c r="Q74" s="238">
        <f>IF(Q$23-'様式第４（療養者名簿）  (15日以内)'!$O74+1&lt;=15,IF(Q$23&gt;='様式第４（療養者名簿）  (15日以内)'!$O74,IF(Q$23&lt;='様式第４（療養者名簿）  (15日以内)'!$W74,1,0),0),0)</f>
        <v>0</v>
      </c>
      <c r="R74" s="238">
        <f>IF(R$23-'様式第４（療養者名簿）  (15日以内)'!$O74+1&lt;=15,IF(R$23&gt;='様式第４（療養者名簿）  (15日以内)'!$O74,IF(R$23&lt;='様式第４（療養者名簿）  (15日以内)'!$W74,1,0),0),0)</f>
        <v>0</v>
      </c>
      <c r="S74" s="238">
        <f>IF(S$23-'様式第４（療養者名簿）  (15日以内)'!$O74+1&lt;=15,IF(S$23&gt;='様式第４（療養者名簿）  (15日以内)'!$O74,IF(S$23&lt;='様式第４（療養者名簿）  (15日以内)'!$W74,1,0),0),0)</f>
        <v>0</v>
      </c>
      <c r="T74" s="238">
        <f>IF(T$23-'様式第４（療養者名簿）  (15日以内)'!$O74+1&lt;=15,IF(T$23&gt;='様式第４（療養者名簿）  (15日以内)'!$O74,IF(T$23&lt;='様式第４（療養者名簿）  (15日以内)'!$W74,1,0),0),0)</f>
        <v>0</v>
      </c>
      <c r="U74" s="238">
        <f>IF(U$23-'様式第４（療養者名簿）  (15日以内)'!$O74+1&lt;=15,IF(U$23&gt;='様式第４（療養者名簿）  (15日以内)'!$O74,IF(U$23&lt;='様式第４（療養者名簿）  (15日以内)'!$W74,1,0),0),0)</f>
        <v>0</v>
      </c>
      <c r="V74" s="238">
        <f>IF(V$23-'様式第４（療養者名簿）  (15日以内)'!$O74+1&lt;=15,IF(V$23&gt;='様式第４（療養者名簿）  (15日以内)'!$O74,IF(V$23&lt;='様式第４（療養者名簿）  (15日以内)'!$W74,1,0),0),0)</f>
        <v>0</v>
      </c>
      <c r="W74" s="238">
        <f>IF(W$23-'様式第４（療養者名簿）  (15日以内)'!$O74+1&lt;=15,IF(W$23&gt;='様式第４（療養者名簿）  (15日以内)'!$O74,IF(W$23&lt;='様式第４（療養者名簿）  (15日以内)'!$W74,1,0),0),0)</f>
        <v>0</v>
      </c>
      <c r="X74" s="238">
        <f>IF(X$23-'様式第４（療養者名簿）  (15日以内)'!$O74+1&lt;=15,IF(X$23&gt;='様式第４（療養者名簿）  (15日以内)'!$O74,IF(X$23&lt;='様式第４（療養者名簿）  (15日以内)'!$W74,1,0),0),0)</f>
        <v>0</v>
      </c>
      <c r="Y74" s="238">
        <f>IF(Y$23-'様式第４（療養者名簿）  (15日以内)'!$O74+1&lt;=15,IF(Y$23&gt;='様式第４（療養者名簿）  (15日以内)'!$O74,IF(Y$23&lt;='様式第４（療養者名簿）  (15日以内)'!$W74,1,0),0),0)</f>
        <v>0</v>
      </c>
      <c r="Z74" s="238">
        <f>IF(Z$23-'様式第４（療養者名簿）  (15日以内)'!$O74+1&lt;=15,IF(Z$23&gt;='様式第４（療養者名簿）  (15日以内)'!$O74,IF(Z$23&lt;='様式第４（療養者名簿）  (15日以内)'!$W74,1,0),0),0)</f>
        <v>0</v>
      </c>
      <c r="AA74" s="238">
        <f>IF(AA$23-'様式第４（療養者名簿）  (15日以内)'!$O74+1&lt;=15,IF(AA$23&gt;='様式第４（療養者名簿）  (15日以内)'!$O74,IF(AA$23&lt;='様式第４（療養者名簿）  (15日以内)'!$W74,1,0),0),0)</f>
        <v>0</v>
      </c>
      <c r="AB74" s="238">
        <f>IF(AB$23-'様式第４（療養者名簿）  (15日以内)'!$O74+1&lt;=15,IF(AB$23&gt;='様式第４（療養者名簿）  (15日以内)'!$O74,IF(AB$23&lt;='様式第４（療養者名簿）  (15日以内)'!$W74,1,0),0),0)</f>
        <v>0</v>
      </c>
      <c r="AC74" s="238">
        <f>IF(AC$23-'様式第４（療養者名簿）  (15日以内)'!$O74+1&lt;=15,IF(AC$23&gt;='様式第４（療養者名簿）  (15日以内)'!$O74,IF(AC$23&lt;='様式第４（療養者名簿）  (15日以内)'!$W74,1,0),0),0)</f>
        <v>0</v>
      </c>
      <c r="AD74" s="238">
        <f>IF(AD$23-'様式第４（療養者名簿）  (15日以内)'!$O74+1&lt;=15,IF(AD$23&gt;='様式第４（療養者名簿）  (15日以内)'!$O74,IF(AD$23&lt;='様式第４（療養者名簿）  (15日以内)'!$W74,1,0),0),0)</f>
        <v>0</v>
      </c>
      <c r="AE74" s="238">
        <f>IF(AE$23-'様式第４（療養者名簿）  (15日以内)'!$O74+1&lt;=15,IF(AE$23&gt;='様式第４（療養者名簿）  (15日以内)'!$O74,IF(AE$23&lt;='様式第４（療養者名簿）  (15日以内)'!$W74,1,0),0),0)</f>
        <v>0</v>
      </c>
      <c r="AF74" s="238">
        <f>IF(AF$23-'様式第４（療養者名簿）  (15日以内)'!$O74+1&lt;=15,IF(AF$23&gt;='様式第４（療養者名簿）  (15日以内)'!$O74,IF(AF$23&lt;='様式第４（療養者名簿）  (15日以内)'!$W74,1,0),0),0)</f>
        <v>0</v>
      </c>
      <c r="AG74" s="238">
        <f>IF(AG$23-'様式第４（療養者名簿）  (15日以内)'!$O74+1&lt;=15,IF(AG$23&gt;='様式第４（療養者名簿）  (15日以内)'!$O74,IF(AG$23&lt;='様式第４（療養者名簿）  (15日以内)'!$W74,1,0),0),0)</f>
        <v>0</v>
      </c>
      <c r="AH74" s="238">
        <f>IF(AH$23-'様式第４（療養者名簿）  (15日以内)'!$O74+1&lt;=15,IF(AH$23&gt;='様式第４（療養者名簿）  (15日以内)'!$O74,IF(AH$23&lt;='様式第４（療養者名簿）  (15日以内)'!$W74,1,0),0),0)</f>
        <v>0</v>
      </c>
      <c r="AI74" s="238">
        <f>IF(AI$23-'様式第４（療養者名簿）  (15日以内)'!$O74+1&lt;=15,IF(AI$23&gt;='様式第４（療養者名簿）  (15日以内)'!$O74,IF(AI$23&lt;='様式第４（療養者名簿）  (15日以内)'!$W74,1,0),0),0)</f>
        <v>0</v>
      </c>
      <c r="AJ74" s="238">
        <f>IF(AJ$23-'様式第４（療養者名簿）  (15日以内)'!$O74+1&lt;=15,IF(AJ$23&gt;='様式第４（療養者名簿）  (15日以内)'!$O74,IF(AJ$23&lt;='様式第４（療養者名簿）  (15日以内)'!$W74,1,0),0),0)</f>
        <v>0</v>
      </c>
      <c r="AK74" s="238">
        <f>IF(AK$23-'様式第４（療養者名簿）  (15日以内)'!$O74+1&lt;=15,IF(AK$23&gt;='様式第４（療養者名簿）  (15日以内)'!$O74,IF(AK$23&lt;='様式第４（療養者名簿）  (15日以内)'!$W74,1,0),0),0)</f>
        <v>0</v>
      </c>
      <c r="AL74" s="238">
        <f>IF(AL$23-'様式第４（療養者名簿）  (15日以内)'!$O74+1&lt;=15,IF(AL$23&gt;='様式第４（療養者名簿）  (15日以内)'!$O74,IF(AL$23&lt;='様式第４（療養者名簿）  (15日以内)'!$W74,1,0),0),0)</f>
        <v>0</v>
      </c>
      <c r="AM74" s="238">
        <f>IF(AM$23-'様式第４（療養者名簿）  (15日以内)'!$O74+1&lt;=15,IF(AM$23&gt;='様式第４（療養者名簿）  (15日以内)'!$O74,IF(AM$23&lt;='様式第４（療養者名簿）  (15日以内)'!$W74,1,0),0),0)</f>
        <v>0</v>
      </c>
      <c r="AN74" s="238">
        <f>IF(AN$23-'様式第４（療養者名簿）  (15日以内)'!$O74+1&lt;=15,IF(AN$23&gt;='様式第４（療養者名簿）  (15日以内)'!$O74,IF(AN$23&lt;='様式第４（療養者名簿）  (15日以内)'!$W74,1,0),0),0)</f>
        <v>0</v>
      </c>
      <c r="AO74" s="238">
        <f>IF(AO$23-'様式第４（療養者名簿）  (15日以内)'!$O74+1&lt;=15,IF(AO$23&gt;='様式第４（療養者名簿）  (15日以内)'!$O74,IF(AO$23&lt;='様式第４（療養者名簿）  (15日以内)'!$W74,1,0),0),0)</f>
        <v>0</v>
      </c>
      <c r="AP74" s="238">
        <f>IF(AP$23-'様式第４（療養者名簿）  (15日以内)'!$O74+1&lt;=15,IF(AP$23&gt;='様式第４（療養者名簿）  (15日以内)'!$O74,IF(AP$23&lt;='様式第４（療養者名簿）  (15日以内)'!$W74,1,0),0),0)</f>
        <v>0</v>
      </c>
      <c r="AQ74" s="238">
        <f>IF(AQ$23-'様式第４（療養者名簿）  (15日以内)'!$O74+1&lt;=15,IF(AQ$23&gt;='様式第４（療養者名簿）  (15日以内)'!$O74,IF(AQ$23&lt;='様式第４（療養者名簿）  (15日以内)'!$W74,1,0),0),0)</f>
        <v>0</v>
      </c>
      <c r="AR74" s="238">
        <f>IF(AR$23-'様式第４（療養者名簿）  (15日以内)'!$O74+1&lt;=15,IF(AR$23&gt;='様式第４（療養者名簿）  (15日以内)'!$O74,IF(AR$23&lt;='様式第４（療養者名簿）  (15日以内)'!$W74,1,0),0),0)</f>
        <v>0</v>
      </c>
      <c r="AS74" s="238">
        <f>IF(AS$23-'様式第４（療養者名簿）  (15日以内)'!$O74+1&lt;=15,IF(AS$23&gt;='様式第４（療養者名簿）  (15日以内)'!$O74,IF(AS$23&lt;='様式第４（療養者名簿）  (15日以内)'!$W74,1,0),0),0)</f>
        <v>0</v>
      </c>
      <c r="AT74" s="238">
        <f>IF(AT$23-'様式第４（療養者名簿）  (15日以内)'!$O74+1&lt;=15,IF(AT$23&gt;='様式第４（療養者名簿）  (15日以内)'!$O74,IF(AT$23&lt;='様式第４（療養者名簿）  (15日以内)'!$W74,1,0),0),0)</f>
        <v>0</v>
      </c>
      <c r="AU74" s="238">
        <f>IF(AU$23-'様式第４（療養者名簿）  (15日以内)'!$O74+1&lt;=15,IF(AU$23&gt;='様式第４（療養者名簿）  (15日以内)'!$O74,IF(AU$23&lt;='様式第４（療養者名簿）  (15日以内)'!$W74,1,0),0),0)</f>
        <v>0</v>
      </c>
      <c r="AV74" s="238">
        <f>IF(AV$23-'様式第４（療養者名簿）  (15日以内)'!$O74+1&lt;=15,IF(AV$23&gt;='様式第４（療養者名簿）  (15日以内)'!$O74,IF(AV$23&lt;='様式第４（療養者名簿）  (15日以内)'!$W74,1,0),0),0)</f>
        <v>0</v>
      </c>
      <c r="AW74" s="238">
        <f>IF(AW$23-'様式第４（療養者名簿）  (15日以内)'!$O74+1&lt;=15,IF(AW$23&gt;='様式第４（療養者名簿）  (15日以内)'!$O74,IF(AW$23&lt;='様式第４（療養者名簿）  (15日以内)'!$W74,1,0),0),0)</f>
        <v>0</v>
      </c>
      <c r="AX74" s="238">
        <f>IF(AX$23-'様式第４（療養者名簿）  (15日以内)'!$O74+1&lt;=15,IF(AX$23&gt;='様式第４（療養者名簿）  (15日以内)'!$O74,IF(AX$23&lt;='様式第４（療養者名簿）  (15日以内)'!$W74,1,0),0),0)</f>
        <v>0</v>
      </c>
      <c r="AY74" s="238">
        <f>IF(AY$23-'様式第４（療養者名簿）  (15日以内)'!$O74+1&lt;=15,IF(AY$23&gt;='様式第４（療養者名簿）  (15日以内)'!$O74,IF(AY$23&lt;='様式第４（療養者名簿）  (15日以内)'!$W74,1,0),0),0)</f>
        <v>0</v>
      </c>
      <c r="AZ74" s="238">
        <f>IF(AZ$23-'様式第４（療養者名簿）  (15日以内)'!$O74+1&lt;=15,IF(AZ$23&gt;='様式第４（療養者名簿）  (15日以内)'!$O74,IF(AZ$23&lt;='様式第４（療養者名簿）  (15日以内)'!$W74,1,0),0),0)</f>
        <v>0</v>
      </c>
      <c r="BA74" s="238">
        <f>IF(BA$23-'様式第４（療養者名簿）  (15日以内)'!$O74+1&lt;=15,IF(BA$23&gt;='様式第４（療養者名簿）  (15日以内)'!$O74,IF(BA$23&lt;='様式第４（療養者名簿）  (15日以内)'!$W74,1,0),0),0)</f>
        <v>0</v>
      </c>
      <c r="BB74" s="238">
        <f>IF(BB$23-'様式第４（療養者名簿）  (15日以内)'!$O74+1&lt;=15,IF(BB$23&gt;='様式第４（療養者名簿）  (15日以内)'!$O74,IF(BB$23&lt;='様式第４（療養者名簿）  (15日以内)'!$W74,1,0),0),0)</f>
        <v>0</v>
      </c>
      <c r="BC74" s="238">
        <f>IF(BC$23-'様式第４（療養者名簿）  (15日以内)'!$O74+1&lt;=15,IF(BC$23&gt;='様式第４（療養者名簿）  (15日以内)'!$O74,IF(BC$23&lt;='様式第４（療養者名簿）  (15日以内)'!$W74,1,0),0),0)</f>
        <v>0</v>
      </c>
      <c r="BD74" s="238">
        <f>IF(BD$23-'様式第４（療養者名簿）  (15日以内)'!$O74+1&lt;=15,IF(BD$23&gt;='様式第４（療養者名簿）  (15日以内)'!$O74,IF(BD$23&lt;='様式第４（療養者名簿）  (15日以内)'!$W74,1,0),0),0)</f>
        <v>0</v>
      </c>
      <c r="BE74" s="238">
        <f>IF(BE$23-'様式第４（療養者名簿）  (15日以内)'!$O74+1&lt;=15,IF(BE$23&gt;='様式第４（療養者名簿）  (15日以内)'!$O74,IF(BE$23&lt;='様式第４（療養者名簿）  (15日以内)'!$W74,1,0),0),0)</f>
        <v>0</v>
      </c>
      <c r="BF74" s="238">
        <f>IF(BF$23-'様式第４（療養者名簿）  (15日以内)'!$O74+1&lt;=15,IF(BF$23&gt;='様式第４（療養者名簿）  (15日以内)'!$O74,IF(BF$23&lt;='様式第４（療養者名簿）  (15日以内)'!$W74,1,0),0),0)</f>
        <v>0</v>
      </c>
      <c r="BG74" s="238">
        <f>IF(BG$23-'様式第４（療養者名簿）  (15日以内)'!$O74+1&lt;=15,IF(BG$23&gt;='様式第４（療養者名簿）  (15日以内)'!$O74,IF(BG$23&lt;='様式第４（療養者名簿）  (15日以内)'!$W74,1,0),0),0)</f>
        <v>0</v>
      </c>
      <c r="BH74" s="238">
        <f>IF(BH$23-'様式第４（療養者名簿）  (15日以内)'!$O74+1&lt;=15,IF(BH$23&gt;='様式第４（療養者名簿）  (15日以内)'!$O74,IF(BH$23&lt;='様式第４（療養者名簿）  (15日以内)'!$W74,1,0),0),0)</f>
        <v>0</v>
      </c>
      <c r="BI74" s="238">
        <f>IF(BI$23-'様式第４（療養者名簿）  (15日以内)'!$O74+1&lt;=15,IF(BI$23&gt;='様式第４（療養者名簿）  (15日以内)'!$O74,IF(BI$23&lt;='様式第４（療養者名簿）  (15日以内)'!$W74,1,0),0),0)</f>
        <v>0</v>
      </c>
      <c r="BJ74" s="238">
        <f>IF(BJ$23-'様式第４（療養者名簿）  (15日以内)'!$O74+1&lt;=15,IF(BJ$23&gt;='様式第４（療養者名簿）  (15日以内)'!$O74,IF(BJ$23&lt;='様式第４（療養者名簿）  (15日以内)'!$W74,1,0),0),0)</f>
        <v>0</v>
      </c>
      <c r="BK74" s="238">
        <f>IF(BK$23-'様式第４（療養者名簿）  (15日以内)'!$O74+1&lt;=15,IF(BK$23&gt;='様式第４（療養者名簿）  (15日以内)'!$O74,IF(BK$23&lt;='様式第４（療養者名簿）  (15日以内)'!$W74,1,0),0),0)</f>
        <v>0</v>
      </c>
      <c r="BL74" s="238">
        <f>IF(BL$23-'様式第４（療養者名簿）  (15日以内)'!$O74+1&lt;=15,IF(BL$23&gt;='様式第４（療養者名簿）  (15日以内)'!$O74,IF(BL$23&lt;='様式第４（療養者名簿）  (15日以内)'!$W74,1,0),0),0)</f>
        <v>0</v>
      </c>
      <c r="BM74" s="238">
        <f>IF(BM$23-'様式第４（療養者名簿）  (15日以内)'!$O74+1&lt;=15,IF(BM$23&gt;='様式第４（療養者名簿）  (15日以内)'!$O74,IF(BM$23&lt;='様式第４（療養者名簿）  (15日以内)'!$W74,1,0),0),0)</f>
        <v>0</v>
      </c>
      <c r="BN74" s="238">
        <f>IF(BN$23-'様式第４（療養者名簿）  (15日以内)'!$O74+1&lt;=15,IF(BN$23&gt;='様式第４（療養者名簿）  (15日以内)'!$O74,IF(BN$23&lt;='様式第４（療養者名簿）  (15日以内)'!$W74,1,0),0),0)</f>
        <v>0</v>
      </c>
      <c r="BO74" s="238">
        <f>IF(BO$23-'様式第４（療養者名簿）  (15日以内)'!$O74+1&lt;=15,IF(BO$23&gt;='様式第４（療養者名簿）  (15日以内)'!$O74,IF(BO$23&lt;='様式第４（療養者名簿）  (15日以内)'!$W74,1,0),0),0)</f>
        <v>0</v>
      </c>
      <c r="BP74" s="238">
        <f>IF(BP$23-'様式第４（療養者名簿）  (15日以内)'!$O74+1&lt;=15,IF(BP$23&gt;='様式第４（療養者名簿）  (15日以内)'!$O74,IF(BP$23&lt;='様式第４（療養者名簿）  (15日以内)'!$W74,1,0),0),0)</f>
        <v>0</v>
      </c>
      <c r="BQ74" s="238">
        <f>IF(BQ$23-'様式第４（療養者名簿）  (15日以内)'!$O74+1&lt;=15,IF(BQ$23&gt;='様式第４（療養者名簿）  (15日以内)'!$O74,IF(BQ$23&lt;='様式第４（療養者名簿）  (15日以内)'!$W74,1,0),0),0)</f>
        <v>0</v>
      </c>
      <c r="BR74" s="238">
        <f>IF(BR$23-'様式第４（療養者名簿）  (15日以内)'!$O74+1&lt;=15,IF(BR$23&gt;='様式第４（療養者名簿）  (15日以内)'!$O74,IF(BR$23&lt;='様式第４（療養者名簿）  (15日以内)'!$W74,1,0),0),0)</f>
        <v>0</v>
      </c>
      <c r="BS74" s="238">
        <f>IF(BS$23-'様式第４（療養者名簿）  (15日以内)'!$O74+1&lt;=15,IF(BS$23&gt;='様式第４（療養者名簿）  (15日以内)'!$O74,IF(BS$23&lt;='様式第４（療養者名簿）  (15日以内)'!$W74,1,0),0),0)</f>
        <v>0</v>
      </c>
    </row>
    <row r="75" spans="1:71" ht="41.95" customHeight="1">
      <c r="A75" s="240">
        <f>'様式第４（療養者名簿）  (15日以内)'!C75</f>
        <v>0</v>
      </c>
      <c r="B75" s="238">
        <f>IF(B$23-'様式第４（療養者名簿）  (15日以内)'!$O75+1&lt;=15,IF(B$23&gt;='様式第４（療養者名簿）  (15日以内)'!$O75,IF(B$23&lt;='様式第４（療養者名簿）  (15日以内)'!$W75,1,0),0),0)</f>
        <v>0</v>
      </c>
      <c r="C75" s="238">
        <f>IF(C$23-'様式第４（療養者名簿）  (15日以内)'!$O75+1&lt;=15,IF(C$23&gt;='様式第４（療養者名簿）  (15日以内)'!$O75,IF(C$23&lt;='様式第４（療養者名簿）  (15日以内)'!$W75,1,0),0),0)</f>
        <v>0</v>
      </c>
      <c r="D75" s="238">
        <f>IF(D$23-'様式第４（療養者名簿）  (15日以内)'!$O75+1&lt;=15,IF(D$23&gt;='様式第４（療養者名簿）  (15日以内)'!$O75,IF(D$23&lt;='様式第４（療養者名簿）  (15日以内)'!$W75,1,0),0),0)</f>
        <v>0</v>
      </c>
      <c r="E75" s="238">
        <f>IF(E$23-'様式第４（療養者名簿）  (15日以内)'!$O75+1&lt;=15,IF(E$23&gt;='様式第４（療養者名簿）  (15日以内)'!$O75,IF(E$23&lt;='様式第４（療養者名簿）  (15日以内)'!$W75,1,0),0),0)</f>
        <v>0</v>
      </c>
      <c r="F75" s="238">
        <f>IF(F$23-'様式第４（療養者名簿）  (15日以内)'!$O75+1&lt;=15,IF(F$23&gt;='様式第４（療養者名簿）  (15日以内)'!$O75,IF(F$23&lt;='様式第４（療養者名簿）  (15日以内)'!$W75,1,0),0),0)</f>
        <v>0</v>
      </c>
      <c r="G75" s="238">
        <f>IF(G$23-'様式第４（療養者名簿）  (15日以内)'!$O75+1&lt;=15,IF(G$23&gt;='様式第４（療養者名簿）  (15日以内)'!$O75,IF(G$23&lt;='様式第４（療養者名簿）  (15日以内)'!$W75,1,0),0),0)</f>
        <v>0</v>
      </c>
      <c r="H75" s="238">
        <f>IF(H$23-'様式第４（療養者名簿）  (15日以内)'!$O75+1&lt;=15,IF(H$23&gt;='様式第４（療養者名簿）  (15日以内)'!$O75,IF(H$23&lt;='様式第４（療養者名簿）  (15日以内)'!$W75,1,0),0),0)</f>
        <v>0</v>
      </c>
      <c r="I75" s="238">
        <f>IF(I$23-'様式第４（療養者名簿）  (15日以内)'!$O75+1&lt;=15,IF(I$23&gt;='様式第４（療養者名簿）  (15日以内)'!$O75,IF(I$23&lt;='様式第４（療養者名簿）  (15日以内)'!$W75,1,0),0),0)</f>
        <v>0</v>
      </c>
      <c r="J75" s="238">
        <f>IF(J$23-'様式第４（療養者名簿）  (15日以内)'!$O75+1&lt;=15,IF(J$23&gt;='様式第４（療養者名簿）  (15日以内)'!$O75,IF(J$23&lt;='様式第４（療養者名簿）  (15日以内)'!$W75,1,0),0),0)</f>
        <v>0</v>
      </c>
      <c r="K75" s="238">
        <f>IF(K$23-'様式第４（療養者名簿）  (15日以内)'!$O75+1&lt;=15,IF(K$23&gt;='様式第４（療養者名簿）  (15日以内)'!$O75,IF(K$23&lt;='様式第４（療養者名簿）  (15日以内)'!$W75,1,0),0),0)</f>
        <v>0</v>
      </c>
      <c r="L75" s="238">
        <f>IF(L$23-'様式第４（療養者名簿）  (15日以内)'!$O75+1&lt;=15,IF(L$23&gt;='様式第４（療養者名簿）  (15日以内)'!$O75,IF(L$23&lt;='様式第４（療養者名簿）  (15日以内)'!$W75,1,0),0),0)</f>
        <v>0</v>
      </c>
      <c r="M75" s="238">
        <f>IF(M$23-'様式第４（療養者名簿）  (15日以内)'!$O75+1&lt;=15,IF(M$23&gt;='様式第４（療養者名簿）  (15日以内)'!$O75,IF(M$23&lt;='様式第４（療養者名簿）  (15日以内)'!$W75,1,0),0),0)</f>
        <v>0</v>
      </c>
      <c r="N75" s="238">
        <f>IF(N$23-'様式第４（療養者名簿）  (15日以内)'!$O75+1&lt;=15,IF(N$23&gt;='様式第４（療養者名簿）  (15日以内)'!$O75,IF(N$23&lt;='様式第４（療養者名簿）  (15日以内)'!$W75,1,0),0),0)</f>
        <v>0</v>
      </c>
      <c r="O75" s="238">
        <f>IF(O$23-'様式第４（療養者名簿）  (15日以内)'!$O75+1&lt;=15,IF(O$23&gt;='様式第４（療養者名簿）  (15日以内)'!$O75,IF(O$23&lt;='様式第４（療養者名簿）  (15日以内)'!$W75,1,0),0),0)</f>
        <v>0</v>
      </c>
      <c r="P75" s="238">
        <f>IF(P$23-'様式第４（療養者名簿）  (15日以内)'!$O75+1&lt;=15,IF(P$23&gt;='様式第４（療養者名簿）  (15日以内)'!$O75,IF(P$23&lt;='様式第４（療養者名簿）  (15日以内)'!$W75,1,0),0),0)</f>
        <v>0</v>
      </c>
      <c r="Q75" s="238">
        <f>IF(Q$23-'様式第４（療養者名簿）  (15日以内)'!$O75+1&lt;=15,IF(Q$23&gt;='様式第４（療養者名簿）  (15日以内)'!$O75,IF(Q$23&lt;='様式第４（療養者名簿）  (15日以内)'!$W75,1,0),0),0)</f>
        <v>0</v>
      </c>
      <c r="R75" s="238">
        <f>IF(R$23-'様式第４（療養者名簿）  (15日以内)'!$O75+1&lt;=15,IF(R$23&gt;='様式第４（療養者名簿）  (15日以内)'!$O75,IF(R$23&lt;='様式第４（療養者名簿）  (15日以内)'!$W75,1,0),0),0)</f>
        <v>0</v>
      </c>
      <c r="S75" s="238">
        <f>IF(S$23-'様式第４（療養者名簿）  (15日以内)'!$O75+1&lt;=15,IF(S$23&gt;='様式第４（療養者名簿）  (15日以内)'!$O75,IF(S$23&lt;='様式第４（療養者名簿）  (15日以内)'!$W75,1,0),0),0)</f>
        <v>0</v>
      </c>
      <c r="T75" s="238">
        <f>IF(T$23-'様式第４（療養者名簿）  (15日以内)'!$O75+1&lt;=15,IF(T$23&gt;='様式第４（療養者名簿）  (15日以内)'!$O75,IF(T$23&lt;='様式第４（療養者名簿）  (15日以内)'!$W75,1,0),0),0)</f>
        <v>0</v>
      </c>
      <c r="U75" s="238">
        <f>IF(U$23-'様式第４（療養者名簿）  (15日以内)'!$O75+1&lt;=15,IF(U$23&gt;='様式第４（療養者名簿）  (15日以内)'!$O75,IF(U$23&lt;='様式第４（療養者名簿）  (15日以内)'!$W75,1,0),0),0)</f>
        <v>0</v>
      </c>
      <c r="V75" s="238">
        <f>IF(V$23-'様式第４（療養者名簿）  (15日以内)'!$O75+1&lt;=15,IF(V$23&gt;='様式第４（療養者名簿）  (15日以内)'!$O75,IF(V$23&lt;='様式第４（療養者名簿）  (15日以内)'!$W75,1,0),0),0)</f>
        <v>0</v>
      </c>
      <c r="W75" s="238">
        <f>IF(W$23-'様式第４（療養者名簿）  (15日以内)'!$O75+1&lt;=15,IF(W$23&gt;='様式第４（療養者名簿）  (15日以内)'!$O75,IF(W$23&lt;='様式第４（療養者名簿）  (15日以内)'!$W75,1,0),0),0)</f>
        <v>0</v>
      </c>
      <c r="X75" s="238">
        <f>IF(X$23-'様式第４（療養者名簿）  (15日以内)'!$O75+1&lt;=15,IF(X$23&gt;='様式第４（療養者名簿）  (15日以内)'!$O75,IF(X$23&lt;='様式第４（療養者名簿）  (15日以内)'!$W75,1,0),0),0)</f>
        <v>0</v>
      </c>
      <c r="Y75" s="238">
        <f>IF(Y$23-'様式第４（療養者名簿）  (15日以内)'!$O75+1&lt;=15,IF(Y$23&gt;='様式第４（療養者名簿）  (15日以内)'!$O75,IF(Y$23&lt;='様式第４（療養者名簿）  (15日以内)'!$W75,1,0),0),0)</f>
        <v>0</v>
      </c>
      <c r="Z75" s="238">
        <f>IF(Z$23-'様式第４（療養者名簿）  (15日以内)'!$O75+1&lt;=15,IF(Z$23&gt;='様式第４（療養者名簿）  (15日以内)'!$O75,IF(Z$23&lt;='様式第４（療養者名簿）  (15日以内)'!$W75,1,0),0),0)</f>
        <v>0</v>
      </c>
      <c r="AA75" s="238">
        <f>IF(AA$23-'様式第４（療養者名簿）  (15日以内)'!$O75+1&lt;=15,IF(AA$23&gt;='様式第４（療養者名簿）  (15日以内)'!$O75,IF(AA$23&lt;='様式第４（療養者名簿）  (15日以内)'!$W75,1,0),0),0)</f>
        <v>0</v>
      </c>
      <c r="AB75" s="238">
        <f>IF(AB$23-'様式第４（療養者名簿）  (15日以内)'!$O75+1&lt;=15,IF(AB$23&gt;='様式第４（療養者名簿）  (15日以内)'!$O75,IF(AB$23&lt;='様式第４（療養者名簿）  (15日以内)'!$W75,1,0),0),0)</f>
        <v>0</v>
      </c>
      <c r="AC75" s="238">
        <f>IF(AC$23-'様式第４（療養者名簿）  (15日以内)'!$O75+1&lt;=15,IF(AC$23&gt;='様式第４（療養者名簿）  (15日以内)'!$O75,IF(AC$23&lt;='様式第４（療養者名簿）  (15日以内)'!$W75,1,0),0),0)</f>
        <v>0</v>
      </c>
      <c r="AD75" s="238">
        <f>IF(AD$23-'様式第４（療養者名簿）  (15日以内)'!$O75+1&lt;=15,IF(AD$23&gt;='様式第４（療養者名簿）  (15日以内)'!$O75,IF(AD$23&lt;='様式第４（療養者名簿）  (15日以内)'!$W75,1,0),0),0)</f>
        <v>0</v>
      </c>
      <c r="AE75" s="238">
        <f>IF(AE$23-'様式第４（療養者名簿）  (15日以内)'!$O75+1&lt;=15,IF(AE$23&gt;='様式第４（療養者名簿）  (15日以内)'!$O75,IF(AE$23&lt;='様式第４（療養者名簿）  (15日以内)'!$W75,1,0),0),0)</f>
        <v>0</v>
      </c>
      <c r="AF75" s="238">
        <f>IF(AF$23-'様式第４（療養者名簿）  (15日以内)'!$O75+1&lt;=15,IF(AF$23&gt;='様式第４（療養者名簿）  (15日以内)'!$O75,IF(AF$23&lt;='様式第４（療養者名簿）  (15日以内)'!$W75,1,0),0),0)</f>
        <v>0</v>
      </c>
      <c r="AG75" s="238">
        <f>IF(AG$23-'様式第４（療養者名簿）  (15日以内)'!$O75+1&lt;=15,IF(AG$23&gt;='様式第４（療養者名簿）  (15日以内)'!$O75,IF(AG$23&lt;='様式第４（療養者名簿）  (15日以内)'!$W75,1,0),0),0)</f>
        <v>0</v>
      </c>
      <c r="AH75" s="238">
        <f>IF(AH$23-'様式第４（療養者名簿）  (15日以内)'!$O75+1&lt;=15,IF(AH$23&gt;='様式第４（療養者名簿）  (15日以内)'!$O75,IF(AH$23&lt;='様式第４（療養者名簿）  (15日以内)'!$W75,1,0),0),0)</f>
        <v>0</v>
      </c>
      <c r="AI75" s="238">
        <f>IF(AI$23-'様式第４（療養者名簿）  (15日以内)'!$O75+1&lt;=15,IF(AI$23&gt;='様式第４（療養者名簿）  (15日以内)'!$O75,IF(AI$23&lt;='様式第４（療養者名簿）  (15日以内)'!$W75,1,0),0),0)</f>
        <v>0</v>
      </c>
      <c r="AJ75" s="238">
        <f>IF(AJ$23-'様式第４（療養者名簿）  (15日以内)'!$O75+1&lt;=15,IF(AJ$23&gt;='様式第４（療養者名簿）  (15日以内)'!$O75,IF(AJ$23&lt;='様式第４（療養者名簿）  (15日以内)'!$W75,1,0),0),0)</f>
        <v>0</v>
      </c>
      <c r="AK75" s="238">
        <f>IF(AK$23-'様式第４（療養者名簿）  (15日以内)'!$O75+1&lt;=15,IF(AK$23&gt;='様式第４（療養者名簿）  (15日以内)'!$O75,IF(AK$23&lt;='様式第４（療養者名簿）  (15日以内)'!$W75,1,0),0),0)</f>
        <v>0</v>
      </c>
      <c r="AL75" s="238">
        <f>IF(AL$23-'様式第４（療養者名簿）  (15日以内)'!$O75+1&lt;=15,IF(AL$23&gt;='様式第４（療養者名簿）  (15日以内)'!$O75,IF(AL$23&lt;='様式第４（療養者名簿）  (15日以内)'!$W75,1,0),0),0)</f>
        <v>0</v>
      </c>
      <c r="AM75" s="238">
        <f>IF(AM$23-'様式第４（療養者名簿）  (15日以内)'!$O75+1&lt;=15,IF(AM$23&gt;='様式第４（療養者名簿）  (15日以内)'!$O75,IF(AM$23&lt;='様式第４（療養者名簿）  (15日以内)'!$W75,1,0),0),0)</f>
        <v>0</v>
      </c>
      <c r="AN75" s="238">
        <f>IF(AN$23-'様式第４（療養者名簿）  (15日以内)'!$O75+1&lt;=15,IF(AN$23&gt;='様式第４（療養者名簿）  (15日以内)'!$O75,IF(AN$23&lt;='様式第４（療養者名簿）  (15日以内)'!$W75,1,0),0),0)</f>
        <v>0</v>
      </c>
      <c r="AO75" s="238">
        <f>IF(AO$23-'様式第４（療養者名簿）  (15日以内)'!$O75+1&lt;=15,IF(AO$23&gt;='様式第４（療養者名簿）  (15日以内)'!$O75,IF(AO$23&lt;='様式第４（療養者名簿）  (15日以内)'!$W75,1,0),0),0)</f>
        <v>0</v>
      </c>
      <c r="AP75" s="238">
        <f>IF(AP$23-'様式第４（療養者名簿）  (15日以内)'!$O75+1&lt;=15,IF(AP$23&gt;='様式第４（療養者名簿）  (15日以内)'!$O75,IF(AP$23&lt;='様式第４（療養者名簿）  (15日以内)'!$W75,1,0),0),0)</f>
        <v>0</v>
      </c>
      <c r="AQ75" s="238">
        <f>IF(AQ$23-'様式第４（療養者名簿）  (15日以内)'!$O75+1&lt;=15,IF(AQ$23&gt;='様式第４（療養者名簿）  (15日以内)'!$O75,IF(AQ$23&lt;='様式第４（療養者名簿）  (15日以内)'!$W75,1,0),0),0)</f>
        <v>0</v>
      </c>
      <c r="AR75" s="238">
        <f>IF(AR$23-'様式第４（療養者名簿）  (15日以内)'!$O75+1&lt;=15,IF(AR$23&gt;='様式第４（療養者名簿）  (15日以内)'!$O75,IF(AR$23&lt;='様式第４（療養者名簿）  (15日以内)'!$W75,1,0),0),0)</f>
        <v>0</v>
      </c>
      <c r="AS75" s="238">
        <f>IF(AS$23-'様式第４（療養者名簿）  (15日以内)'!$O75+1&lt;=15,IF(AS$23&gt;='様式第４（療養者名簿）  (15日以内)'!$O75,IF(AS$23&lt;='様式第４（療養者名簿）  (15日以内)'!$W75,1,0),0),0)</f>
        <v>0</v>
      </c>
      <c r="AT75" s="238">
        <f>IF(AT$23-'様式第４（療養者名簿）  (15日以内)'!$O75+1&lt;=15,IF(AT$23&gt;='様式第４（療養者名簿）  (15日以内)'!$O75,IF(AT$23&lt;='様式第４（療養者名簿）  (15日以内)'!$W75,1,0),0),0)</f>
        <v>0</v>
      </c>
      <c r="AU75" s="238">
        <f>IF(AU$23-'様式第４（療養者名簿）  (15日以内)'!$O75+1&lt;=15,IF(AU$23&gt;='様式第４（療養者名簿）  (15日以内)'!$O75,IF(AU$23&lt;='様式第４（療養者名簿）  (15日以内)'!$W75,1,0),0),0)</f>
        <v>0</v>
      </c>
      <c r="AV75" s="238">
        <f>IF(AV$23-'様式第４（療養者名簿）  (15日以内)'!$O75+1&lt;=15,IF(AV$23&gt;='様式第４（療養者名簿）  (15日以内)'!$O75,IF(AV$23&lt;='様式第４（療養者名簿）  (15日以内)'!$W75,1,0),0),0)</f>
        <v>0</v>
      </c>
      <c r="AW75" s="238">
        <f>IF(AW$23-'様式第４（療養者名簿）  (15日以内)'!$O75+1&lt;=15,IF(AW$23&gt;='様式第４（療養者名簿）  (15日以内)'!$O75,IF(AW$23&lt;='様式第４（療養者名簿）  (15日以内)'!$W75,1,0),0),0)</f>
        <v>0</v>
      </c>
      <c r="AX75" s="238">
        <f>IF(AX$23-'様式第４（療養者名簿）  (15日以内)'!$O75+1&lt;=15,IF(AX$23&gt;='様式第４（療養者名簿）  (15日以内)'!$O75,IF(AX$23&lt;='様式第４（療養者名簿）  (15日以内)'!$W75,1,0),0),0)</f>
        <v>0</v>
      </c>
      <c r="AY75" s="238">
        <f>IF(AY$23-'様式第４（療養者名簿）  (15日以内)'!$O75+1&lt;=15,IF(AY$23&gt;='様式第４（療養者名簿）  (15日以内)'!$O75,IF(AY$23&lt;='様式第４（療養者名簿）  (15日以内)'!$W75,1,0),0),0)</f>
        <v>0</v>
      </c>
      <c r="AZ75" s="238">
        <f>IF(AZ$23-'様式第４（療養者名簿）  (15日以内)'!$O75+1&lt;=15,IF(AZ$23&gt;='様式第４（療養者名簿）  (15日以内)'!$O75,IF(AZ$23&lt;='様式第４（療養者名簿）  (15日以内)'!$W75,1,0),0),0)</f>
        <v>0</v>
      </c>
      <c r="BA75" s="238">
        <f>IF(BA$23-'様式第４（療養者名簿）  (15日以内)'!$O75+1&lt;=15,IF(BA$23&gt;='様式第４（療養者名簿）  (15日以内)'!$O75,IF(BA$23&lt;='様式第４（療養者名簿）  (15日以内)'!$W75,1,0),0),0)</f>
        <v>0</v>
      </c>
      <c r="BB75" s="238">
        <f>IF(BB$23-'様式第４（療養者名簿）  (15日以内)'!$O75+1&lt;=15,IF(BB$23&gt;='様式第４（療養者名簿）  (15日以内)'!$O75,IF(BB$23&lt;='様式第４（療養者名簿）  (15日以内)'!$W75,1,0),0),0)</f>
        <v>0</v>
      </c>
      <c r="BC75" s="238">
        <f>IF(BC$23-'様式第４（療養者名簿）  (15日以内)'!$O75+1&lt;=15,IF(BC$23&gt;='様式第４（療養者名簿）  (15日以内)'!$O75,IF(BC$23&lt;='様式第４（療養者名簿）  (15日以内)'!$W75,1,0),0),0)</f>
        <v>0</v>
      </c>
      <c r="BD75" s="238">
        <f>IF(BD$23-'様式第４（療養者名簿）  (15日以内)'!$O75+1&lt;=15,IF(BD$23&gt;='様式第４（療養者名簿）  (15日以内)'!$O75,IF(BD$23&lt;='様式第４（療養者名簿）  (15日以内)'!$W75,1,0),0),0)</f>
        <v>0</v>
      </c>
      <c r="BE75" s="238">
        <f>IF(BE$23-'様式第４（療養者名簿）  (15日以内)'!$O75+1&lt;=15,IF(BE$23&gt;='様式第４（療養者名簿）  (15日以内)'!$O75,IF(BE$23&lt;='様式第４（療養者名簿）  (15日以内)'!$W75,1,0),0),0)</f>
        <v>0</v>
      </c>
      <c r="BF75" s="238">
        <f>IF(BF$23-'様式第４（療養者名簿）  (15日以内)'!$O75+1&lt;=15,IF(BF$23&gt;='様式第４（療養者名簿）  (15日以内)'!$O75,IF(BF$23&lt;='様式第４（療養者名簿）  (15日以内)'!$W75,1,0),0),0)</f>
        <v>0</v>
      </c>
      <c r="BG75" s="238">
        <f>IF(BG$23-'様式第４（療養者名簿）  (15日以内)'!$O75+1&lt;=15,IF(BG$23&gt;='様式第４（療養者名簿）  (15日以内)'!$O75,IF(BG$23&lt;='様式第４（療養者名簿）  (15日以内)'!$W75,1,0),0),0)</f>
        <v>0</v>
      </c>
      <c r="BH75" s="238">
        <f>IF(BH$23-'様式第４（療養者名簿）  (15日以内)'!$O75+1&lt;=15,IF(BH$23&gt;='様式第４（療養者名簿）  (15日以内)'!$O75,IF(BH$23&lt;='様式第４（療養者名簿）  (15日以内)'!$W75,1,0),0),0)</f>
        <v>0</v>
      </c>
      <c r="BI75" s="238">
        <f>IF(BI$23-'様式第４（療養者名簿）  (15日以内)'!$O75+1&lt;=15,IF(BI$23&gt;='様式第４（療養者名簿）  (15日以内)'!$O75,IF(BI$23&lt;='様式第４（療養者名簿）  (15日以内)'!$W75,1,0),0),0)</f>
        <v>0</v>
      </c>
      <c r="BJ75" s="238">
        <f>IF(BJ$23-'様式第４（療養者名簿）  (15日以内)'!$O75+1&lt;=15,IF(BJ$23&gt;='様式第４（療養者名簿）  (15日以内)'!$O75,IF(BJ$23&lt;='様式第４（療養者名簿）  (15日以内)'!$W75,1,0),0),0)</f>
        <v>0</v>
      </c>
      <c r="BK75" s="238">
        <f>IF(BK$23-'様式第４（療養者名簿）  (15日以内)'!$O75+1&lt;=15,IF(BK$23&gt;='様式第４（療養者名簿）  (15日以内)'!$O75,IF(BK$23&lt;='様式第４（療養者名簿）  (15日以内)'!$W75,1,0),0),0)</f>
        <v>0</v>
      </c>
      <c r="BL75" s="238">
        <f>IF(BL$23-'様式第４（療養者名簿）  (15日以内)'!$O75+1&lt;=15,IF(BL$23&gt;='様式第４（療養者名簿）  (15日以内)'!$O75,IF(BL$23&lt;='様式第４（療養者名簿）  (15日以内)'!$W75,1,0),0),0)</f>
        <v>0</v>
      </c>
      <c r="BM75" s="238">
        <f>IF(BM$23-'様式第４（療養者名簿）  (15日以内)'!$O75+1&lt;=15,IF(BM$23&gt;='様式第４（療養者名簿）  (15日以内)'!$O75,IF(BM$23&lt;='様式第４（療養者名簿）  (15日以内)'!$W75,1,0),0),0)</f>
        <v>0</v>
      </c>
      <c r="BN75" s="238">
        <f>IF(BN$23-'様式第４（療養者名簿）  (15日以内)'!$O75+1&lt;=15,IF(BN$23&gt;='様式第４（療養者名簿）  (15日以内)'!$O75,IF(BN$23&lt;='様式第４（療養者名簿）  (15日以内)'!$W75,1,0),0),0)</f>
        <v>0</v>
      </c>
      <c r="BO75" s="238">
        <f>IF(BO$23-'様式第４（療養者名簿）  (15日以内)'!$O75+1&lt;=15,IF(BO$23&gt;='様式第４（療養者名簿）  (15日以内)'!$O75,IF(BO$23&lt;='様式第４（療養者名簿）  (15日以内)'!$W75,1,0),0),0)</f>
        <v>0</v>
      </c>
      <c r="BP75" s="238">
        <f>IF(BP$23-'様式第４（療養者名簿）  (15日以内)'!$O75+1&lt;=15,IF(BP$23&gt;='様式第４（療養者名簿）  (15日以内)'!$O75,IF(BP$23&lt;='様式第４（療養者名簿）  (15日以内)'!$W75,1,0),0),0)</f>
        <v>0</v>
      </c>
      <c r="BQ75" s="238">
        <f>IF(BQ$23-'様式第４（療養者名簿）  (15日以内)'!$O75+1&lt;=15,IF(BQ$23&gt;='様式第４（療養者名簿）  (15日以内)'!$O75,IF(BQ$23&lt;='様式第４（療養者名簿）  (15日以内)'!$W75,1,0),0),0)</f>
        <v>0</v>
      </c>
      <c r="BR75" s="238">
        <f>IF(BR$23-'様式第４（療養者名簿）  (15日以内)'!$O75+1&lt;=15,IF(BR$23&gt;='様式第４（療養者名簿）  (15日以内)'!$O75,IF(BR$23&lt;='様式第４（療養者名簿）  (15日以内)'!$W75,1,0),0),0)</f>
        <v>0</v>
      </c>
      <c r="BS75" s="238">
        <f>IF(BS$23-'様式第４（療養者名簿）  (15日以内)'!$O75+1&lt;=15,IF(BS$23&gt;='様式第４（療養者名簿）  (15日以内)'!$O75,IF(BS$23&lt;='様式第４（療養者名簿）  (15日以内)'!$W75,1,0),0),0)</f>
        <v>0</v>
      </c>
    </row>
    <row r="76" spans="1:71" ht="41.95" customHeight="1">
      <c r="A76" s="240">
        <f>'様式第４（療養者名簿）  (15日以内)'!C76</f>
        <v>0</v>
      </c>
      <c r="B76" s="238">
        <f>IF(B$23-'様式第４（療養者名簿）  (15日以内)'!$O76+1&lt;=15,IF(B$23&gt;='様式第４（療養者名簿）  (15日以内)'!$O76,IF(B$23&lt;='様式第４（療養者名簿）  (15日以内)'!$W76,1,0),0),0)</f>
        <v>0</v>
      </c>
      <c r="C76" s="238">
        <f>IF(C$23-'様式第４（療養者名簿）  (15日以内)'!$O76+1&lt;=15,IF(C$23&gt;='様式第４（療養者名簿）  (15日以内)'!$O76,IF(C$23&lt;='様式第４（療養者名簿）  (15日以内)'!$W76,1,0),0),0)</f>
        <v>0</v>
      </c>
      <c r="D76" s="238">
        <f>IF(D$23-'様式第４（療養者名簿）  (15日以内)'!$O76+1&lt;=15,IF(D$23&gt;='様式第４（療養者名簿）  (15日以内)'!$O76,IF(D$23&lt;='様式第４（療養者名簿）  (15日以内)'!$W76,1,0),0),0)</f>
        <v>0</v>
      </c>
      <c r="E76" s="238">
        <f>IF(E$23-'様式第４（療養者名簿）  (15日以内)'!$O76+1&lt;=15,IF(E$23&gt;='様式第４（療養者名簿）  (15日以内)'!$O76,IF(E$23&lt;='様式第４（療養者名簿）  (15日以内)'!$W76,1,0),0),0)</f>
        <v>0</v>
      </c>
      <c r="F76" s="238">
        <f>IF(F$23-'様式第４（療養者名簿）  (15日以内)'!$O76+1&lt;=15,IF(F$23&gt;='様式第４（療養者名簿）  (15日以内)'!$O76,IF(F$23&lt;='様式第４（療養者名簿）  (15日以内)'!$W76,1,0),0),0)</f>
        <v>0</v>
      </c>
      <c r="G76" s="238">
        <f>IF(G$23-'様式第４（療養者名簿）  (15日以内)'!$O76+1&lt;=15,IF(G$23&gt;='様式第４（療養者名簿）  (15日以内)'!$O76,IF(G$23&lt;='様式第４（療養者名簿）  (15日以内)'!$W76,1,0),0),0)</f>
        <v>0</v>
      </c>
      <c r="H76" s="238">
        <f>IF(H$23-'様式第４（療養者名簿）  (15日以内)'!$O76+1&lt;=15,IF(H$23&gt;='様式第４（療養者名簿）  (15日以内)'!$O76,IF(H$23&lt;='様式第４（療養者名簿）  (15日以内)'!$W76,1,0),0),0)</f>
        <v>0</v>
      </c>
      <c r="I76" s="238">
        <f>IF(I$23-'様式第４（療養者名簿）  (15日以内)'!$O76+1&lt;=15,IF(I$23&gt;='様式第４（療養者名簿）  (15日以内)'!$O76,IF(I$23&lt;='様式第４（療養者名簿）  (15日以内)'!$W76,1,0),0),0)</f>
        <v>0</v>
      </c>
      <c r="J76" s="238">
        <f>IF(J$23-'様式第４（療養者名簿）  (15日以内)'!$O76+1&lt;=15,IF(J$23&gt;='様式第４（療養者名簿）  (15日以内)'!$O76,IF(J$23&lt;='様式第４（療養者名簿）  (15日以内)'!$W76,1,0),0),0)</f>
        <v>0</v>
      </c>
      <c r="K76" s="238">
        <f>IF(K$23-'様式第４（療養者名簿）  (15日以内)'!$O76+1&lt;=15,IF(K$23&gt;='様式第４（療養者名簿）  (15日以内)'!$O76,IF(K$23&lt;='様式第４（療養者名簿）  (15日以内)'!$W76,1,0),0),0)</f>
        <v>0</v>
      </c>
      <c r="L76" s="238">
        <f>IF(L$23-'様式第４（療養者名簿）  (15日以内)'!$O76+1&lt;=15,IF(L$23&gt;='様式第４（療養者名簿）  (15日以内)'!$O76,IF(L$23&lt;='様式第４（療養者名簿）  (15日以内)'!$W76,1,0),0),0)</f>
        <v>0</v>
      </c>
      <c r="M76" s="238">
        <f>IF(M$23-'様式第４（療養者名簿）  (15日以内)'!$O76+1&lt;=15,IF(M$23&gt;='様式第４（療養者名簿）  (15日以内)'!$O76,IF(M$23&lt;='様式第４（療養者名簿）  (15日以内)'!$W76,1,0),0),0)</f>
        <v>0</v>
      </c>
      <c r="N76" s="238">
        <f>IF(N$23-'様式第４（療養者名簿）  (15日以内)'!$O76+1&lt;=15,IF(N$23&gt;='様式第４（療養者名簿）  (15日以内)'!$O76,IF(N$23&lt;='様式第４（療養者名簿）  (15日以内)'!$W76,1,0),0),0)</f>
        <v>0</v>
      </c>
      <c r="O76" s="238">
        <f>IF(O$23-'様式第４（療養者名簿）  (15日以内)'!$O76+1&lt;=15,IF(O$23&gt;='様式第４（療養者名簿）  (15日以内)'!$O76,IF(O$23&lt;='様式第４（療養者名簿）  (15日以内)'!$W76,1,0),0),0)</f>
        <v>0</v>
      </c>
      <c r="P76" s="238">
        <f>IF(P$23-'様式第４（療養者名簿）  (15日以内)'!$O76+1&lt;=15,IF(P$23&gt;='様式第４（療養者名簿）  (15日以内)'!$O76,IF(P$23&lt;='様式第４（療養者名簿）  (15日以内)'!$W76,1,0),0),0)</f>
        <v>0</v>
      </c>
      <c r="Q76" s="238">
        <f>IF(Q$23-'様式第４（療養者名簿）  (15日以内)'!$O76+1&lt;=15,IF(Q$23&gt;='様式第４（療養者名簿）  (15日以内)'!$O76,IF(Q$23&lt;='様式第４（療養者名簿）  (15日以内)'!$W76,1,0),0),0)</f>
        <v>0</v>
      </c>
      <c r="R76" s="238">
        <f>IF(R$23-'様式第４（療養者名簿）  (15日以内)'!$O76+1&lt;=15,IF(R$23&gt;='様式第４（療養者名簿）  (15日以内)'!$O76,IF(R$23&lt;='様式第４（療養者名簿）  (15日以内)'!$W76,1,0),0),0)</f>
        <v>0</v>
      </c>
      <c r="S76" s="238">
        <f>IF(S$23-'様式第４（療養者名簿）  (15日以内)'!$O76+1&lt;=15,IF(S$23&gt;='様式第４（療養者名簿）  (15日以内)'!$O76,IF(S$23&lt;='様式第４（療養者名簿）  (15日以内)'!$W76,1,0),0),0)</f>
        <v>0</v>
      </c>
      <c r="T76" s="238">
        <f>IF(T$23-'様式第４（療養者名簿）  (15日以内)'!$O76+1&lt;=15,IF(T$23&gt;='様式第４（療養者名簿）  (15日以内)'!$O76,IF(T$23&lt;='様式第４（療養者名簿）  (15日以内)'!$W76,1,0),0),0)</f>
        <v>0</v>
      </c>
      <c r="U76" s="238">
        <f>IF(U$23-'様式第４（療養者名簿）  (15日以内)'!$O76+1&lt;=15,IF(U$23&gt;='様式第４（療養者名簿）  (15日以内)'!$O76,IF(U$23&lt;='様式第４（療養者名簿）  (15日以内)'!$W76,1,0),0),0)</f>
        <v>0</v>
      </c>
      <c r="V76" s="238">
        <f>IF(V$23-'様式第４（療養者名簿）  (15日以内)'!$O76+1&lt;=15,IF(V$23&gt;='様式第４（療養者名簿）  (15日以内)'!$O76,IF(V$23&lt;='様式第４（療養者名簿）  (15日以内)'!$W76,1,0),0),0)</f>
        <v>0</v>
      </c>
      <c r="W76" s="238">
        <f>IF(W$23-'様式第４（療養者名簿）  (15日以内)'!$O76+1&lt;=15,IF(W$23&gt;='様式第４（療養者名簿）  (15日以内)'!$O76,IF(W$23&lt;='様式第４（療養者名簿）  (15日以内)'!$W76,1,0),0),0)</f>
        <v>0</v>
      </c>
      <c r="X76" s="238">
        <f>IF(X$23-'様式第４（療養者名簿）  (15日以内)'!$O76+1&lt;=15,IF(X$23&gt;='様式第４（療養者名簿）  (15日以内)'!$O76,IF(X$23&lt;='様式第４（療養者名簿）  (15日以内)'!$W76,1,0),0),0)</f>
        <v>0</v>
      </c>
      <c r="Y76" s="238">
        <f>IF(Y$23-'様式第４（療養者名簿）  (15日以内)'!$O76+1&lt;=15,IF(Y$23&gt;='様式第４（療養者名簿）  (15日以内)'!$O76,IF(Y$23&lt;='様式第４（療養者名簿）  (15日以内)'!$W76,1,0),0),0)</f>
        <v>0</v>
      </c>
      <c r="Z76" s="238">
        <f>IF(Z$23-'様式第４（療養者名簿）  (15日以内)'!$O76+1&lt;=15,IF(Z$23&gt;='様式第４（療養者名簿）  (15日以内)'!$O76,IF(Z$23&lt;='様式第４（療養者名簿）  (15日以内)'!$W76,1,0),0),0)</f>
        <v>0</v>
      </c>
      <c r="AA76" s="238">
        <f>IF(AA$23-'様式第４（療養者名簿）  (15日以内)'!$O76+1&lt;=15,IF(AA$23&gt;='様式第４（療養者名簿）  (15日以内)'!$O76,IF(AA$23&lt;='様式第４（療養者名簿）  (15日以内)'!$W76,1,0),0),0)</f>
        <v>0</v>
      </c>
      <c r="AB76" s="238">
        <f>IF(AB$23-'様式第４（療養者名簿）  (15日以内)'!$O76+1&lt;=15,IF(AB$23&gt;='様式第４（療養者名簿）  (15日以内)'!$O76,IF(AB$23&lt;='様式第４（療養者名簿）  (15日以内)'!$W76,1,0),0),0)</f>
        <v>0</v>
      </c>
      <c r="AC76" s="238">
        <f>IF(AC$23-'様式第４（療養者名簿）  (15日以内)'!$O76+1&lt;=15,IF(AC$23&gt;='様式第４（療養者名簿）  (15日以内)'!$O76,IF(AC$23&lt;='様式第４（療養者名簿）  (15日以内)'!$W76,1,0),0),0)</f>
        <v>0</v>
      </c>
      <c r="AD76" s="238">
        <f>IF(AD$23-'様式第４（療養者名簿）  (15日以内)'!$O76+1&lt;=15,IF(AD$23&gt;='様式第４（療養者名簿）  (15日以内)'!$O76,IF(AD$23&lt;='様式第４（療養者名簿）  (15日以内)'!$W76,1,0),0),0)</f>
        <v>0</v>
      </c>
      <c r="AE76" s="238">
        <f>IF(AE$23-'様式第４（療養者名簿）  (15日以内)'!$O76+1&lt;=15,IF(AE$23&gt;='様式第４（療養者名簿）  (15日以内)'!$O76,IF(AE$23&lt;='様式第４（療養者名簿）  (15日以内)'!$W76,1,0),0),0)</f>
        <v>0</v>
      </c>
      <c r="AF76" s="238">
        <f>IF(AF$23-'様式第４（療養者名簿）  (15日以内)'!$O76+1&lt;=15,IF(AF$23&gt;='様式第４（療養者名簿）  (15日以内)'!$O76,IF(AF$23&lt;='様式第４（療養者名簿）  (15日以内)'!$W76,1,0),0),0)</f>
        <v>0</v>
      </c>
      <c r="AG76" s="238">
        <f>IF(AG$23-'様式第４（療養者名簿）  (15日以内)'!$O76+1&lt;=15,IF(AG$23&gt;='様式第４（療養者名簿）  (15日以内)'!$O76,IF(AG$23&lt;='様式第４（療養者名簿）  (15日以内)'!$W76,1,0),0),0)</f>
        <v>0</v>
      </c>
      <c r="AH76" s="238">
        <f>IF(AH$23-'様式第４（療養者名簿）  (15日以内)'!$O76+1&lt;=15,IF(AH$23&gt;='様式第４（療養者名簿）  (15日以内)'!$O76,IF(AH$23&lt;='様式第４（療養者名簿）  (15日以内)'!$W76,1,0),0),0)</f>
        <v>0</v>
      </c>
      <c r="AI76" s="238">
        <f>IF(AI$23-'様式第４（療養者名簿）  (15日以内)'!$O76+1&lt;=15,IF(AI$23&gt;='様式第４（療養者名簿）  (15日以内)'!$O76,IF(AI$23&lt;='様式第４（療養者名簿）  (15日以内)'!$W76,1,0),0),0)</f>
        <v>0</v>
      </c>
      <c r="AJ76" s="238">
        <f>IF(AJ$23-'様式第４（療養者名簿）  (15日以内)'!$O76+1&lt;=15,IF(AJ$23&gt;='様式第４（療養者名簿）  (15日以内)'!$O76,IF(AJ$23&lt;='様式第４（療養者名簿）  (15日以内)'!$W76,1,0),0),0)</f>
        <v>0</v>
      </c>
      <c r="AK76" s="238">
        <f>IF(AK$23-'様式第４（療養者名簿）  (15日以内)'!$O76+1&lt;=15,IF(AK$23&gt;='様式第４（療養者名簿）  (15日以内)'!$O76,IF(AK$23&lt;='様式第４（療養者名簿）  (15日以内)'!$W76,1,0),0),0)</f>
        <v>0</v>
      </c>
      <c r="AL76" s="238">
        <f>IF(AL$23-'様式第４（療養者名簿）  (15日以内)'!$O76+1&lt;=15,IF(AL$23&gt;='様式第４（療養者名簿）  (15日以内)'!$O76,IF(AL$23&lt;='様式第４（療養者名簿）  (15日以内)'!$W76,1,0),0),0)</f>
        <v>0</v>
      </c>
      <c r="AM76" s="238">
        <f>IF(AM$23-'様式第４（療養者名簿）  (15日以内)'!$O76+1&lt;=15,IF(AM$23&gt;='様式第４（療養者名簿）  (15日以内)'!$O76,IF(AM$23&lt;='様式第４（療養者名簿）  (15日以内)'!$W76,1,0),0),0)</f>
        <v>0</v>
      </c>
      <c r="AN76" s="238">
        <f>IF(AN$23-'様式第４（療養者名簿）  (15日以内)'!$O76+1&lt;=15,IF(AN$23&gt;='様式第４（療養者名簿）  (15日以内)'!$O76,IF(AN$23&lt;='様式第４（療養者名簿）  (15日以内)'!$W76,1,0),0),0)</f>
        <v>0</v>
      </c>
      <c r="AO76" s="238">
        <f>IF(AO$23-'様式第４（療養者名簿）  (15日以内)'!$O76+1&lt;=15,IF(AO$23&gt;='様式第４（療養者名簿）  (15日以内)'!$O76,IF(AO$23&lt;='様式第４（療養者名簿）  (15日以内)'!$W76,1,0),0),0)</f>
        <v>0</v>
      </c>
      <c r="AP76" s="238">
        <f>IF(AP$23-'様式第４（療養者名簿）  (15日以内)'!$O76+1&lt;=15,IF(AP$23&gt;='様式第４（療養者名簿）  (15日以内)'!$O76,IF(AP$23&lt;='様式第４（療養者名簿）  (15日以内)'!$W76,1,0),0),0)</f>
        <v>0</v>
      </c>
      <c r="AQ76" s="238">
        <f>IF(AQ$23-'様式第４（療養者名簿）  (15日以内)'!$O76+1&lt;=15,IF(AQ$23&gt;='様式第４（療養者名簿）  (15日以内)'!$O76,IF(AQ$23&lt;='様式第４（療養者名簿）  (15日以内)'!$W76,1,0),0),0)</f>
        <v>0</v>
      </c>
      <c r="AR76" s="238">
        <f>IF(AR$23-'様式第４（療養者名簿）  (15日以内)'!$O76+1&lt;=15,IF(AR$23&gt;='様式第４（療養者名簿）  (15日以内)'!$O76,IF(AR$23&lt;='様式第４（療養者名簿）  (15日以内)'!$W76,1,0),0),0)</f>
        <v>0</v>
      </c>
      <c r="AS76" s="238">
        <f>IF(AS$23-'様式第４（療養者名簿）  (15日以内)'!$O76+1&lt;=15,IF(AS$23&gt;='様式第４（療養者名簿）  (15日以内)'!$O76,IF(AS$23&lt;='様式第４（療養者名簿）  (15日以内)'!$W76,1,0),0),0)</f>
        <v>0</v>
      </c>
      <c r="AT76" s="238">
        <f>IF(AT$23-'様式第４（療養者名簿）  (15日以内)'!$O76+1&lt;=15,IF(AT$23&gt;='様式第４（療養者名簿）  (15日以内)'!$O76,IF(AT$23&lt;='様式第４（療養者名簿）  (15日以内)'!$W76,1,0),0),0)</f>
        <v>0</v>
      </c>
      <c r="AU76" s="238">
        <f>IF(AU$23-'様式第４（療養者名簿）  (15日以内)'!$O76+1&lt;=15,IF(AU$23&gt;='様式第４（療養者名簿）  (15日以内)'!$O76,IF(AU$23&lt;='様式第４（療養者名簿）  (15日以内)'!$W76,1,0),0),0)</f>
        <v>0</v>
      </c>
      <c r="AV76" s="238">
        <f>IF(AV$23-'様式第４（療養者名簿）  (15日以内)'!$O76+1&lt;=15,IF(AV$23&gt;='様式第４（療養者名簿）  (15日以内)'!$O76,IF(AV$23&lt;='様式第４（療養者名簿）  (15日以内)'!$W76,1,0),0),0)</f>
        <v>0</v>
      </c>
      <c r="AW76" s="238">
        <f>IF(AW$23-'様式第４（療養者名簿）  (15日以内)'!$O76+1&lt;=15,IF(AW$23&gt;='様式第４（療養者名簿）  (15日以内)'!$O76,IF(AW$23&lt;='様式第４（療養者名簿）  (15日以内)'!$W76,1,0),0),0)</f>
        <v>0</v>
      </c>
      <c r="AX76" s="238">
        <f>IF(AX$23-'様式第４（療養者名簿）  (15日以内)'!$O76+1&lt;=15,IF(AX$23&gt;='様式第４（療養者名簿）  (15日以内)'!$O76,IF(AX$23&lt;='様式第４（療養者名簿）  (15日以内)'!$W76,1,0),0),0)</f>
        <v>0</v>
      </c>
      <c r="AY76" s="238">
        <f>IF(AY$23-'様式第４（療養者名簿）  (15日以内)'!$O76+1&lt;=15,IF(AY$23&gt;='様式第４（療養者名簿）  (15日以内)'!$O76,IF(AY$23&lt;='様式第４（療養者名簿）  (15日以内)'!$W76,1,0),0),0)</f>
        <v>0</v>
      </c>
      <c r="AZ76" s="238">
        <f>IF(AZ$23-'様式第４（療養者名簿）  (15日以内)'!$O76+1&lt;=15,IF(AZ$23&gt;='様式第４（療養者名簿）  (15日以内)'!$O76,IF(AZ$23&lt;='様式第４（療養者名簿）  (15日以内)'!$W76,1,0),0),0)</f>
        <v>0</v>
      </c>
      <c r="BA76" s="238">
        <f>IF(BA$23-'様式第４（療養者名簿）  (15日以内)'!$O76+1&lt;=15,IF(BA$23&gt;='様式第４（療養者名簿）  (15日以内)'!$O76,IF(BA$23&lt;='様式第４（療養者名簿）  (15日以内)'!$W76,1,0),0),0)</f>
        <v>0</v>
      </c>
      <c r="BB76" s="238">
        <f>IF(BB$23-'様式第４（療養者名簿）  (15日以内)'!$O76+1&lt;=15,IF(BB$23&gt;='様式第４（療養者名簿）  (15日以内)'!$O76,IF(BB$23&lt;='様式第４（療養者名簿）  (15日以内)'!$W76,1,0),0),0)</f>
        <v>0</v>
      </c>
      <c r="BC76" s="238">
        <f>IF(BC$23-'様式第４（療養者名簿）  (15日以内)'!$O76+1&lt;=15,IF(BC$23&gt;='様式第４（療養者名簿）  (15日以内)'!$O76,IF(BC$23&lt;='様式第４（療養者名簿）  (15日以内)'!$W76,1,0),0),0)</f>
        <v>0</v>
      </c>
      <c r="BD76" s="238">
        <f>IF(BD$23-'様式第４（療養者名簿）  (15日以内)'!$O76+1&lt;=15,IF(BD$23&gt;='様式第４（療養者名簿）  (15日以内)'!$O76,IF(BD$23&lt;='様式第４（療養者名簿）  (15日以内)'!$W76,1,0),0),0)</f>
        <v>0</v>
      </c>
      <c r="BE76" s="238">
        <f>IF(BE$23-'様式第４（療養者名簿）  (15日以内)'!$O76+1&lt;=15,IF(BE$23&gt;='様式第４（療養者名簿）  (15日以内)'!$O76,IF(BE$23&lt;='様式第４（療養者名簿）  (15日以内)'!$W76,1,0),0),0)</f>
        <v>0</v>
      </c>
      <c r="BF76" s="238">
        <f>IF(BF$23-'様式第４（療養者名簿）  (15日以内)'!$O76+1&lt;=15,IF(BF$23&gt;='様式第４（療養者名簿）  (15日以内)'!$O76,IF(BF$23&lt;='様式第４（療養者名簿）  (15日以内)'!$W76,1,0),0),0)</f>
        <v>0</v>
      </c>
      <c r="BG76" s="238">
        <f>IF(BG$23-'様式第４（療養者名簿）  (15日以内)'!$O76+1&lt;=15,IF(BG$23&gt;='様式第４（療養者名簿）  (15日以内)'!$O76,IF(BG$23&lt;='様式第４（療養者名簿）  (15日以内)'!$W76,1,0),0),0)</f>
        <v>0</v>
      </c>
      <c r="BH76" s="238">
        <f>IF(BH$23-'様式第４（療養者名簿）  (15日以内)'!$O76+1&lt;=15,IF(BH$23&gt;='様式第４（療養者名簿）  (15日以内)'!$O76,IF(BH$23&lt;='様式第４（療養者名簿）  (15日以内)'!$W76,1,0),0),0)</f>
        <v>0</v>
      </c>
      <c r="BI76" s="238">
        <f>IF(BI$23-'様式第４（療養者名簿）  (15日以内)'!$O76+1&lt;=15,IF(BI$23&gt;='様式第４（療養者名簿）  (15日以内)'!$O76,IF(BI$23&lt;='様式第４（療養者名簿）  (15日以内)'!$W76,1,0),0),0)</f>
        <v>0</v>
      </c>
      <c r="BJ76" s="238">
        <f>IF(BJ$23-'様式第４（療養者名簿）  (15日以内)'!$O76+1&lt;=15,IF(BJ$23&gt;='様式第４（療養者名簿）  (15日以内)'!$O76,IF(BJ$23&lt;='様式第４（療養者名簿）  (15日以内)'!$W76,1,0),0),0)</f>
        <v>0</v>
      </c>
      <c r="BK76" s="238">
        <f>IF(BK$23-'様式第４（療養者名簿）  (15日以内)'!$O76+1&lt;=15,IF(BK$23&gt;='様式第４（療養者名簿）  (15日以内)'!$O76,IF(BK$23&lt;='様式第４（療養者名簿）  (15日以内)'!$W76,1,0),0),0)</f>
        <v>0</v>
      </c>
      <c r="BL76" s="238">
        <f>IF(BL$23-'様式第４（療養者名簿）  (15日以内)'!$O76+1&lt;=15,IF(BL$23&gt;='様式第４（療養者名簿）  (15日以内)'!$O76,IF(BL$23&lt;='様式第４（療養者名簿）  (15日以内)'!$W76,1,0),0),0)</f>
        <v>0</v>
      </c>
      <c r="BM76" s="238">
        <f>IF(BM$23-'様式第４（療養者名簿）  (15日以内)'!$O76+1&lt;=15,IF(BM$23&gt;='様式第４（療養者名簿）  (15日以内)'!$O76,IF(BM$23&lt;='様式第４（療養者名簿）  (15日以内)'!$W76,1,0),0),0)</f>
        <v>0</v>
      </c>
      <c r="BN76" s="238">
        <f>IF(BN$23-'様式第４（療養者名簿）  (15日以内)'!$O76+1&lt;=15,IF(BN$23&gt;='様式第４（療養者名簿）  (15日以内)'!$O76,IF(BN$23&lt;='様式第４（療養者名簿）  (15日以内)'!$W76,1,0),0),0)</f>
        <v>0</v>
      </c>
      <c r="BO76" s="238">
        <f>IF(BO$23-'様式第４（療養者名簿）  (15日以内)'!$O76+1&lt;=15,IF(BO$23&gt;='様式第４（療養者名簿）  (15日以内)'!$O76,IF(BO$23&lt;='様式第４（療養者名簿）  (15日以内)'!$W76,1,0),0),0)</f>
        <v>0</v>
      </c>
      <c r="BP76" s="238">
        <f>IF(BP$23-'様式第４（療養者名簿）  (15日以内)'!$O76+1&lt;=15,IF(BP$23&gt;='様式第４（療養者名簿）  (15日以内)'!$O76,IF(BP$23&lt;='様式第４（療養者名簿）  (15日以内)'!$W76,1,0),0),0)</f>
        <v>0</v>
      </c>
      <c r="BQ76" s="238">
        <f>IF(BQ$23-'様式第４（療養者名簿）  (15日以内)'!$O76+1&lt;=15,IF(BQ$23&gt;='様式第４（療養者名簿）  (15日以内)'!$O76,IF(BQ$23&lt;='様式第４（療養者名簿）  (15日以内)'!$W76,1,0),0),0)</f>
        <v>0</v>
      </c>
      <c r="BR76" s="238">
        <f>IF(BR$23-'様式第４（療養者名簿）  (15日以内)'!$O76+1&lt;=15,IF(BR$23&gt;='様式第４（療養者名簿）  (15日以内)'!$O76,IF(BR$23&lt;='様式第４（療養者名簿）  (15日以内)'!$W76,1,0),0),0)</f>
        <v>0</v>
      </c>
      <c r="BS76" s="238">
        <f>IF(BS$23-'様式第４（療養者名簿）  (15日以内)'!$O76+1&lt;=15,IF(BS$23&gt;='様式第４（療養者名簿）  (15日以内)'!$O76,IF(BS$23&lt;='様式第４（療養者名簿）  (15日以内)'!$W76,1,0),0),0)</f>
        <v>0</v>
      </c>
    </row>
    <row r="77" spans="1:71" ht="41.95" customHeight="1">
      <c r="A77" s="240">
        <f>'様式第４（療養者名簿）  (15日以内)'!C77</f>
        <v>0</v>
      </c>
      <c r="B77" s="238">
        <f>IF(B$23-'様式第４（療養者名簿）  (15日以内)'!$O77+1&lt;=15,IF(B$23&gt;='様式第４（療養者名簿）  (15日以内)'!$O77,IF(B$23&lt;='様式第４（療養者名簿）  (15日以内)'!$W77,1,0),0),0)</f>
        <v>0</v>
      </c>
      <c r="C77" s="238">
        <f>IF(C$23-'様式第４（療養者名簿）  (15日以内)'!$O77+1&lt;=15,IF(C$23&gt;='様式第４（療養者名簿）  (15日以内)'!$O77,IF(C$23&lt;='様式第４（療養者名簿）  (15日以内)'!$W77,1,0),0),0)</f>
        <v>0</v>
      </c>
      <c r="D77" s="238">
        <f>IF(D$23-'様式第４（療養者名簿）  (15日以内)'!$O77+1&lt;=15,IF(D$23&gt;='様式第４（療養者名簿）  (15日以内)'!$O77,IF(D$23&lt;='様式第４（療養者名簿）  (15日以内)'!$W77,1,0),0),0)</f>
        <v>0</v>
      </c>
      <c r="E77" s="238">
        <f>IF(E$23-'様式第４（療養者名簿）  (15日以内)'!$O77+1&lt;=15,IF(E$23&gt;='様式第４（療養者名簿）  (15日以内)'!$O77,IF(E$23&lt;='様式第４（療養者名簿）  (15日以内)'!$W77,1,0),0),0)</f>
        <v>0</v>
      </c>
      <c r="F77" s="238">
        <f>IF(F$23-'様式第４（療養者名簿）  (15日以内)'!$O77+1&lt;=15,IF(F$23&gt;='様式第４（療養者名簿）  (15日以内)'!$O77,IF(F$23&lt;='様式第４（療養者名簿）  (15日以内)'!$W77,1,0),0),0)</f>
        <v>0</v>
      </c>
      <c r="G77" s="238">
        <f>IF(G$23-'様式第４（療養者名簿）  (15日以内)'!$O77+1&lt;=15,IF(G$23&gt;='様式第４（療養者名簿）  (15日以内)'!$O77,IF(G$23&lt;='様式第４（療養者名簿）  (15日以内)'!$W77,1,0),0),0)</f>
        <v>0</v>
      </c>
      <c r="H77" s="238">
        <f>IF(H$23-'様式第４（療養者名簿）  (15日以内)'!$O77+1&lt;=15,IF(H$23&gt;='様式第４（療養者名簿）  (15日以内)'!$O77,IF(H$23&lt;='様式第４（療養者名簿）  (15日以内)'!$W77,1,0),0),0)</f>
        <v>0</v>
      </c>
      <c r="I77" s="238">
        <f>IF(I$23-'様式第４（療養者名簿）  (15日以内)'!$O77+1&lt;=15,IF(I$23&gt;='様式第４（療養者名簿）  (15日以内)'!$O77,IF(I$23&lt;='様式第４（療養者名簿）  (15日以内)'!$W77,1,0),0),0)</f>
        <v>0</v>
      </c>
      <c r="J77" s="238">
        <f>IF(J$23-'様式第４（療養者名簿）  (15日以内)'!$O77+1&lt;=15,IF(J$23&gt;='様式第４（療養者名簿）  (15日以内)'!$O77,IF(J$23&lt;='様式第４（療養者名簿）  (15日以内)'!$W77,1,0),0),0)</f>
        <v>0</v>
      </c>
      <c r="K77" s="238">
        <f>IF(K$23-'様式第４（療養者名簿）  (15日以内)'!$O77+1&lt;=15,IF(K$23&gt;='様式第４（療養者名簿）  (15日以内)'!$O77,IF(K$23&lt;='様式第４（療養者名簿）  (15日以内)'!$W77,1,0),0),0)</f>
        <v>0</v>
      </c>
      <c r="L77" s="238">
        <f>IF(L$23-'様式第４（療養者名簿）  (15日以内)'!$O77+1&lt;=15,IF(L$23&gt;='様式第４（療養者名簿）  (15日以内)'!$O77,IF(L$23&lt;='様式第４（療養者名簿）  (15日以内)'!$W77,1,0),0),0)</f>
        <v>0</v>
      </c>
      <c r="M77" s="238">
        <f>IF(M$23-'様式第４（療養者名簿）  (15日以内)'!$O77+1&lt;=15,IF(M$23&gt;='様式第４（療養者名簿）  (15日以内)'!$O77,IF(M$23&lt;='様式第４（療養者名簿）  (15日以内)'!$W77,1,0),0),0)</f>
        <v>0</v>
      </c>
      <c r="N77" s="238">
        <f>IF(N$23-'様式第４（療養者名簿）  (15日以内)'!$O77+1&lt;=15,IF(N$23&gt;='様式第４（療養者名簿）  (15日以内)'!$O77,IF(N$23&lt;='様式第４（療養者名簿）  (15日以内)'!$W77,1,0),0),0)</f>
        <v>0</v>
      </c>
      <c r="O77" s="238">
        <f>IF(O$23-'様式第４（療養者名簿）  (15日以内)'!$O77+1&lt;=15,IF(O$23&gt;='様式第４（療養者名簿）  (15日以内)'!$O77,IF(O$23&lt;='様式第４（療養者名簿）  (15日以内)'!$W77,1,0),0),0)</f>
        <v>0</v>
      </c>
      <c r="P77" s="238">
        <f>IF(P$23-'様式第４（療養者名簿）  (15日以内)'!$O77+1&lt;=15,IF(P$23&gt;='様式第４（療養者名簿）  (15日以内)'!$O77,IF(P$23&lt;='様式第４（療養者名簿）  (15日以内)'!$W77,1,0),0),0)</f>
        <v>0</v>
      </c>
      <c r="Q77" s="238">
        <f>IF(Q$23-'様式第４（療養者名簿）  (15日以内)'!$O77+1&lt;=15,IF(Q$23&gt;='様式第４（療養者名簿）  (15日以内)'!$O77,IF(Q$23&lt;='様式第４（療養者名簿）  (15日以内)'!$W77,1,0),0),0)</f>
        <v>0</v>
      </c>
      <c r="R77" s="238">
        <f>IF(R$23-'様式第４（療養者名簿）  (15日以内)'!$O77+1&lt;=15,IF(R$23&gt;='様式第４（療養者名簿）  (15日以内)'!$O77,IF(R$23&lt;='様式第４（療養者名簿）  (15日以内)'!$W77,1,0),0),0)</f>
        <v>0</v>
      </c>
      <c r="S77" s="238">
        <f>IF(S$23-'様式第４（療養者名簿）  (15日以内)'!$O77+1&lt;=15,IF(S$23&gt;='様式第４（療養者名簿）  (15日以内)'!$O77,IF(S$23&lt;='様式第４（療養者名簿）  (15日以内)'!$W77,1,0),0),0)</f>
        <v>0</v>
      </c>
      <c r="T77" s="238">
        <f>IF(T$23-'様式第４（療養者名簿）  (15日以内)'!$O77+1&lt;=15,IF(T$23&gt;='様式第４（療養者名簿）  (15日以内)'!$O77,IF(T$23&lt;='様式第４（療養者名簿）  (15日以内)'!$W77,1,0),0),0)</f>
        <v>0</v>
      </c>
      <c r="U77" s="238">
        <f>IF(U$23-'様式第４（療養者名簿）  (15日以内)'!$O77+1&lt;=15,IF(U$23&gt;='様式第４（療養者名簿）  (15日以内)'!$O77,IF(U$23&lt;='様式第４（療養者名簿）  (15日以内)'!$W77,1,0),0),0)</f>
        <v>0</v>
      </c>
      <c r="V77" s="238">
        <f>IF(V$23-'様式第４（療養者名簿）  (15日以内)'!$O77+1&lt;=15,IF(V$23&gt;='様式第４（療養者名簿）  (15日以内)'!$O77,IF(V$23&lt;='様式第４（療養者名簿）  (15日以内)'!$W77,1,0),0),0)</f>
        <v>0</v>
      </c>
      <c r="W77" s="238">
        <f>IF(W$23-'様式第４（療養者名簿）  (15日以内)'!$O77+1&lt;=15,IF(W$23&gt;='様式第４（療養者名簿）  (15日以内)'!$O77,IF(W$23&lt;='様式第４（療養者名簿）  (15日以内)'!$W77,1,0),0),0)</f>
        <v>0</v>
      </c>
      <c r="X77" s="238">
        <f>IF(X$23-'様式第４（療養者名簿）  (15日以内)'!$O77+1&lt;=15,IF(X$23&gt;='様式第４（療養者名簿）  (15日以内)'!$O77,IF(X$23&lt;='様式第４（療養者名簿）  (15日以内)'!$W77,1,0),0),0)</f>
        <v>0</v>
      </c>
      <c r="Y77" s="238">
        <f>IF(Y$23-'様式第４（療養者名簿）  (15日以内)'!$O77+1&lt;=15,IF(Y$23&gt;='様式第４（療養者名簿）  (15日以内)'!$O77,IF(Y$23&lt;='様式第４（療養者名簿）  (15日以内)'!$W77,1,0),0),0)</f>
        <v>0</v>
      </c>
      <c r="Z77" s="238">
        <f>IF(Z$23-'様式第４（療養者名簿）  (15日以内)'!$O77+1&lt;=15,IF(Z$23&gt;='様式第４（療養者名簿）  (15日以内)'!$O77,IF(Z$23&lt;='様式第４（療養者名簿）  (15日以内)'!$W77,1,0),0),0)</f>
        <v>0</v>
      </c>
      <c r="AA77" s="238">
        <f>IF(AA$23-'様式第４（療養者名簿）  (15日以内)'!$O77+1&lt;=15,IF(AA$23&gt;='様式第４（療養者名簿）  (15日以内)'!$O77,IF(AA$23&lt;='様式第４（療養者名簿）  (15日以内)'!$W77,1,0),0),0)</f>
        <v>0</v>
      </c>
      <c r="AB77" s="238">
        <f>IF(AB$23-'様式第４（療養者名簿）  (15日以内)'!$O77+1&lt;=15,IF(AB$23&gt;='様式第４（療養者名簿）  (15日以内)'!$O77,IF(AB$23&lt;='様式第４（療養者名簿）  (15日以内)'!$W77,1,0),0),0)</f>
        <v>0</v>
      </c>
      <c r="AC77" s="238">
        <f>IF(AC$23-'様式第４（療養者名簿）  (15日以内)'!$O77+1&lt;=15,IF(AC$23&gt;='様式第４（療養者名簿）  (15日以内)'!$O77,IF(AC$23&lt;='様式第４（療養者名簿）  (15日以内)'!$W77,1,0),0),0)</f>
        <v>0</v>
      </c>
      <c r="AD77" s="238">
        <f>IF(AD$23-'様式第４（療養者名簿）  (15日以内)'!$O77+1&lt;=15,IF(AD$23&gt;='様式第４（療養者名簿）  (15日以内)'!$O77,IF(AD$23&lt;='様式第４（療養者名簿）  (15日以内)'!$W77,1,0),0),0)</f>
        <v>0</v>
      </c>
      <c r="AE77" s="238">
        <f>IF(AE$23-'様式第４（療養者名簿）  (15日以内)'!$O77+1&lt;=15,IF(AE$23&gt;='様式第４（療養者名簿）  (15日以内)'!$O77,IF(AE$23&lt;='様式第４（療養者名簿）  (15日以内)'!$W77,1,0),0),0)</f>
        <v>0</v>
      </c>
      <c r="AF77" s="238">
        <f>IF(AF$23-'様式第４（療養者名簿）  (15日以内)'!$O77+1&lt;=15,IF(AF$23&gt;='様式第４（療養者名簿）  (15日以内)'!$O77,IF(AF$23&lt;='様式第４（療養者名簿）  (15日以内)'!$W77,1,0),0),0)</f>
        <v>0</v>
      </c>
      <c r="AG77" s="238">
        <f>IF(AG$23-'様式第４（療養者名簿）  (15日以内)'!$O77+1&lt;=15,IF(AG$23&gt;='様式第４（療養者名簿）  (15日以内)'!$O77,IF(AG$23&lt;='様式第４（療養者名簿）  (15日以内)'!$W77,1,0),0),0)</f>
        <v>0</v>
      </c>
      <c r="AH77" s="238">
        <f>IF(AH$23-'様式第４（療養者名簿）  (15日以内)'!$O77+1&lt;=15,IF(AH$23&gt;='様式第４（療養者名簿）  (15日以内)'!$O77,IF(AH$23&lt;='様式第４（療養者名簿）  (15日以内)'!$W77,1,0),0),0)</f>
        <v>0</v>
      </c>
      <c r="AI77" s="238">
        <f>IF(AI$23-'様式第４（療養者名簿）  (15日以内)'!$O77+1&lt;=15,IF(AI$23&gt;='様式第４（療養者名簿）  (15日以内)'!$O77,IF(AI$23&lt;='様式第４（療養者名簿）  (15日以内)'!$W77,1,0),0),0)</f>
        <v>0</v>
      </c>
      <c r="AJ77" s="238">
        <f>IF(AJ$23-'様式第４（療養者名簿）  (15日以内)'!$O77+1&lt;=15,IF(AJ$23&gt;='様式第４（療養者名簿）  (15日以内)'!$O77,IF(AJ$23&lt;='様式第４（療養者名簿）  (15日以内)'!$W77,1,0),0),0)</f>
        <v>0</v>
      </c>
      <c r="AK77" s="238">
        <f>IF(AK$23-'様式第４（療養者名簿）  (15日以内)'!$O77+1&lt;=15,IF(AK$23&gt;='様式第４（療養者名簿）  (15日以内)'!$O77,IF(AK$23&lt;='様式第４（療養者名簿）  (15日以内)'!$W77,1,0),0),0)</f>
        <v>0</v>
      </c>
      <c r="AL77" s="238">
        <f>IF(AL$23-'様式第４（療養者名簿）  (15日以内)'!$O77+1&lt;=15,IF(AL$23&gt;='様式第４（療養者名簿）  (15日以内)'!$O77,IF(AL$23&lt;='様式第４（療養者名簿）  (15日以内)'!$W77,1,0),0),0)</f>
        <v>0</v>
      </c>
      <c r="AM77" s="238">
        <f>IF(AM$23-'様式第４（療養者名簿）  (15日以内)'!$O77+1&lt;=15,IF(AM$23&gt;='様式第４（療養者名簿）  (15日以内)'!$O77,IF(AM$23&lt;='様式第４（療養者名簿）  (15日以内)'!$W77,1,0),0),0)</f>
        <v>0</v>
      </c>
      <c r="AN77" s="238">
        <f>IF(AN$23-'様式第４（療養者名簿）  (15日以内)'!$O77+1&lt;=15,IF(AN$23&gt;='様式第４（療養者名簿）  (15日以内)'!$O77,IF(AN$23&lt;='様式第４（療養者名簿）  (15日以内)'!$W77,1,0),0),0)</f>
        <v>0</v>
      </c>
      <c r="AO77" s="238">
        <f>IF(AO$23-'様式第４（療養者名簿）  (15日以内)'!$O77+1&lt;=15,IF(AO$23&gt;='様式第４（療養者名簿）  (15日以内)'!$O77,IF(AO$23&lt;='様式第４（療養者名簿）  (15日以内)'!$W77,1,0),0),0)</f>
        <v>0</v>
      </c>
      <c r="AP77" s="238">
        <f>IF(AP$23-'様式第４（療養者名簿）  (15日以内)'!$O77+1&lt;=15,IF(AP$23&gt;='様式第４（療養者名簿）  (15日以内)'!$O77,IF(AP$23&lt;='様式第４（療養者名簿）  (15日以内)'!$W77,1,0),0),0)</f>
        <v>0</v>
      </c>
      <c r="AQ77" s="238">
        <f>IF(AQ$23-'様式第４（療養者名簿）  (15日以内)'!$O77+1&lt;=15,IF(AQ$23&gt;='様式第４（療養者名簿）  (15日以内)'!$O77,IF(AQ$23&lt;='様式第４（療養者名簿）  (15日以内)'!$W77,1,0),0),0)</f>
        <v>0</v>
      </c>
      <c r="AR77" s="238">
        <f>IF(AR$23-'様式第４（療養者名簿）  (15日以内)'!$O77+1&lt;=15,IF(AR$23&gt;='様式第４（療養者名簿）  (15日以内)'!$O77,IF(AR$23&lt;='様式第４（療養者名簿）  (15日以内)'!$W77,1,0),0),0)</f>
        <v>0</v>
      </c>
      <c r="AS77" s="238">
        <f>IF(AS$23-'様式第４（療養者名簿）  (15日以内)'!$O77+1&lt;=15,IF(AS$23&gt;='様式第４（療養者名簿）  (15日以内)'!$O77,IF(AS$23&lt;='様式第４（療養者名簿）  (15日以内)'!$W77,1,0),0),0)</f>
        <v>0</v>
      </c>
      <c r="AT77" s="238">
        <f>IF(AT$23-'様式第４（療養者名簿）  (15日以内)'!$O77+1&lt;=15,IF(AT$23&gt;='様式第４（療養者名簿）  (15日以内)'!$O77,IF(AT$23&lt;='様式第４（療養者名簿）  (15日以内)'!$W77,1,0),0),0)</f>
        <v>0</v>
      </c>
      <c r="AU77" s="238">
        <f>IF(AU$23-'様式第４（療養者名簿）  (15日以内)'!$O77+1&lt;=15,IF(AU$23&gt;='様式第４（療養者名簿）  (15日以内)'!$O77,IF(AU$23&lt;='様式第４（療養者名簿）  (15日以内)'!$W77,1,0),0),0)</f>
        <v>0</v>
      </c>
      <c r="AV77" s="238">
        <f>IF(AV$23-'様式第４（療養者名簿）  (15日以内)'!$O77+1&lt;=15,IF(AV$23&gt;='様式第４（療養者名簿）  (15日以内)'!$O77,IF(AV$23&lt;='様式第４（療養者名簿）  (15日以内)'!$W77,1,0),0),0)</f>
        <v>0</v>
      </c>
      <c r="AW77" s="238">
        <f>IF(AW$23-'様式第４（療養者名簿）  (15日以内)'!$O77+1&lt;=15,IF(AW$23&gt;='様式第４（療養者名簿）  (15日以内)'!$O77,IF(AW$23&lt;='様式第４（療養者名簿）  (15日以内)'!$W77,1,0),0),0)</f>
        <v>0</v>
      </c>
      <c r="AX77" s="238">
        <f>IF(AX$23-'様式第４（療養者名簿）  (15日以内)'!$O77+1&lt;=15,IF(AX$23&gt;='様式第４（療養者名簿）  (15日以内)'!$O77,IF(AX$23&lt;='様式第４（療養者名簿）  (15日以内)'!$W77,1,0),0),0)</f>
        <v>0</v>
      </c>
      <c r="AY77" s="238">
        <f>IF(AY$23-'様式第４（療養者名簿）  (15日以内)'!$O77+1&lt;=15,IF(AY$23&gt;='様式第４（療養者名簿）  (15日以内)'!$O77,IF(AY$23&lt;='様式第４（療養者名簿）  (15日以内)'!$W77,1,0),0),0)</f>
        <v>0</v>
      </c>
      <c r="AZ77" s="238">
        <f>IF(AZ$23-'様式第４（療養者名簿）  (15日以内)'!$O77+1&lt;=15,IF(AZ$23&gt;='様式第４（療養者名簿）  (15日以内)'!$O77,IF(AZ$23&lt;='様式第４（療養者名簿）  (15日以内)'!$W77,1,0),0),0)</f>
        <v>0</v>
      </c>
      <c r="BA77" s="238">
        <f>IF(BA$23-'様式第４（療養者名簿）  (15日以内)'!$O77+1&lt;=15,IF(BA$23&gt;='様式第４（療養者名簿）  (15日以内)'!$O77,IF(BA$23&lt;='様式第４（療養者名簿）  (15日以内)'!$W77,1,0),0),0)</f>
        <v>0</v>
      </c>
      <c r="BB77" s="238">
        <f>IF(BB$23-'様式第４（療養者名簿）  (15日以内)'!$O77+1&lt;=15,IF(BB$23&gt;='様式第４（療養者名簿）  (15日以内)'!$O77,IF(BB$23&lt;='様式第４（療養者名簿）  (15日以内)'!$W77,1,0),0),0)</f>
        <v>0</v>
      </c>
      <c r="BC77" s="238">
        <f>IF(BC$23-'様式第４（療養者名簿）  (15日以内)'!$O77+1&lt;=15,IF(BC$23&gt;='様式第４（療養者名簿）  (15日以内)'!$O77,IF(BC$23&lt;='様式第４（療養者名簿）  (15日以内)'!$W77,1,0),0),0)</f>
        <v>0</v>
      </c>
      <c r="BD77" s="238">
        <f>IF(BD$23-'様式第４（療養者名簿）  (15日以内)'!$O77+1&lt;=15,IF(BD$23&gt;='様式第４（療養者名簿）  (15日以内)'!$O77,IF(BD$23&lt;='様式第４（療養者名簿）  (15日以内)'!$W77,1,0),0),0)</f>
        <v>0</v>
      </c>
      <c r="BE77" s="238">
        <f>IF(BE$23-'様式第４（療養者名簿）  (15日以内)'!$O77+1&lt;=15,IF(BE$23&gt;='様式第４（療養者名簿）  (15日以内)'!$O77,IF(BE$23&lt;='様式第４（療養者名簿）  (15日以内)'!$W77,1,0),0),0)</f>
        <v>0</v>
      </c>
      <c r="BF77" s="238">
        <f>IF(BF$23-'様式第４（療養者名簿）  (15日以内)'!$O77+1&lt;=15,IF(BF$23&gt;='様式第４（療養者名簿）  (15日以内)'!$O77,IF(BF$23&lt;='様式第４（療養者名簿）  (15日以内)'!$W77,1,0),0),0)</f>
        <v>0</v>
      </c>
      <c r="BG77" s="238">
        <f>IF(BG$23-'様式第４（療養者名簿）  (15日以内)'!$O77+1&lt;=15,IF(BG$23&gt;='様式第４（療養者名簿）  (15日以内)'!$O77,IF(BG$23&lt;='様式第４（療養者名簿）  (15日以内)'!$W77,1,0),0),0)</f>
        <v>0</v>
      </c>
      <c r="BH77" s="238">
        <f>IF(BH$23-'様式第４（療養者名簿）  (15日以内)'!$O77+1&lt;=15,IF(BH$23&gt;='様式第４（療養者名簿）  (15日以内)'!$O77,IF(BH$23&lt;='様式第４（療養者名簿）  (15日以内)'!$W77,1,0),0),0)</f>
        <v>0</v>
      </c>
      <c r="BI77" s="238">
        <f>IF(BI$23-'様式第４（療養者名簿）  (15日以内)'!$O77+1&lt;=15,IF(BI$23&gt;='様式第４（療養者名簿）  (15日以内)'!$O77,IF(BI$23&lt;='様式第４（療養者名簿）  (15日以内)'!$W77,1,0),0),0)</f>
        <v>0</v>
      </c>
      <c r="BJ77" s="238">
        <f>IF(BJ$23-'様式第４（療養者名簿）  (15日以内)'!$O77+1&lt;=15,IF(BJ$23&gt;='様式第４（療養者名簿）  (15日以内)'!$O77,IF(BJ$23&lt;='様式第４（療養者名簿）  (15日以内)'!$W77,1,0),0),0)</f>
        <v>0</v>
      </c>
      <c r="BK77" s="238">
        <f>IF(BK$23-'様式第４（療養者名簿）  (15日以内)'!$O77+1&lt;=15,IF(BK$23&gt;='様式第４（療養者名簿）  (15日以内)'!$O77,IF(BK$23&lt;='様式第４（療養者名簿）  (15日以内)'!$W77,1,0),0),0)</f>
        <v>0</v>
      </c>
      <c r="BL77" s="238">
        <f>IF(BL$23-'様式第４（療養者名簿）  (15日以内)'!$O77+1&lt;=15,IF(BL$23&gt;='様式第４（療養者名簿）  (15日以内)'!$O77,IF(BL$23&lt;='様式第４（療養者名簿）  (15日以内)'!$W77,1,0),0),0)</f>
        <v>0</v>
      </c>
      <c r="BM77" s="238">
        <f>IF(BM$23-'様式第４（療養者名簿）  (15日以内)'!$O77+1&lt;=15,IF(BM$23&gt;='様式第４（療養者名簿）  (15日以内)'!$O77,IF(BM$23&lt;='様式第４（療養者名簿）  (15日以内)'!$W77,1,0),0),0)</f>
        <v>0</v>
      </c>
      <c r="BN77" s="238">
        <f>IF(BN$23-'様式第４（療養者名簿）  (15日以内)'!$O77+1&lt;=15,IF(BN$23&gt;='様式第４（療養者名簿）  (15日以内)'!$O77,IF(BN$23&lt;='様式第４（療養者名簿）  (15日以内)'!$W77,1,0),0),0)</f>
        <v>0</v>
      </c>
      <c r="BO77" s="238">
        <f>IF(BO$23-'様式第４（療養者名簿）  (15日以内)'!$O77+1&lt;=15,IF(BO$23&gt;='様式第４（療養者名簿）  (15日以内)'!$O77,IF(BO$23&lt;='様式第４（療養者名簿）  (15日以内)'!$W77,1,0),0),0)</f>
        <v>0</v>
      </c>
      <c r="BP77" s="238">
        <f>IF(BP$23-'様式第４（療養者名簿）  (15日以内)'!$O77+1&lt;=15,IF(BP$23&gt;='様式第４（療養者名簿）  (15日以内)'!$O77,IF(BP$23&lt;='様式第４（療養者名簿）  (15日以内)'!$W77,1,0),0),0)</f>
        <v>0</v>
      </c>
      <c r="BQ77" s="238">
        <f>IF(BQ$23-'様式第４（療養者名簿）  (15日以内)'!$O77+1&lt;=15,IF(BQ$23&gt;='様式第４（療養者名簿）  (15日以内)'!$O77,IF(BQ$23&lt;='様式第４（療養者名簿）  (15日以内)'!$W77,1,0),0),0)</f>
        <v>0</v>
      </c>
      <c r="BR77" s="238">
        <f>IF(BR$23-'様式第４（療養者名簿）  (15日以内)'!$O77+1&lt;=15,IF(BR$23&gt;='様式第４（療養者名簿）  (15日以内)'!$O77,IF(BR$23&lt;='様式第４（療養者名簿）  (15日以内)'!$W77,1,0),0),0)</f>
        <v>0</v>
      </c>
      <c r="BS77" s="238">
        <f>IF(BS$23-'様式第４（療養者名簿）  (15日以内)'!$O77+1&lt;=15,IF(BS$23&gt;='様式第４（療養者名簿）  (15日以内)'!$O77,IF(BS$23&lt;='様式第４（療養者名簿）  (15日以内)'!$W77,1,0),0),0)</f>
        <v>0</v>
      </c>
    </row>
    <row r="78" spans="1:71" ht="41.95" customHeight="1">
      <c r="A78" s="240">
        <f>'様式第４（療養者名簿）  (15日以内)'!C78</f>
        <v>0</v>
      </c>
      <c r="B78" s="238">
        <f>IF(B$23-'様式第４（療養者名簿）  (15日以内)'!$O78+1&lt;=15,IF(B$23&gt;='様式第４（療養者名簿）  (15日以内)'!$O78,IF(B$23&lt;='様式第４（療養者名簿）  (15日以内)'!$W78,1,0),0),0)</f>
        <v>0</v>
      </c>
      <c r="C78" s="238">
        <f>IF(C$23-'様式第４（療養者名簿）  (15日以内)'!$O78+1&lt;=15,IF(C$23&gt;='様式第４（療養者名簿）  (15日以内)'!$O78,IF(C$23&lt;='様式第４（療養者名簿）  (15日以内)'!$W78,1,0),0),0)</f>
        <v>0</v>
      </c>
      <c r="D78" s="238">
        <f>IF(D$23-'様式第４（療養者名簿）  (15日以内)'!$O78+1&lt;=15,IF(D$23&gt;='様式第４（療養者名簿）  (15日以内)'!$O78,IF(D$23&lt;='様式第４（療養者名簿）  (15日以内)'!$W78,1,0),0),0)</f>
        <v>0</v>
      </c>
      <c r="E78" s="238">
        <f>IF(E$23-'様式第４（療養者名簿）  (15日以内)'!$O78+1&lt;=15,IF(E$23&gt;='様式第４（療養者名簿）  (15日以内)'!$O78,IF(E$23&lt;='様式第４（療養者名簿）  (15日以内)'!$W78,1,0),0),0)</f>
        <v>0</v>
      </c>
      <c r="F78" s="238">
        <f>IF(F$23-'様式第４（療養者名簿）  (15日以内)'!$O78+1&lt;=15,IF(F$23&gt;='様式第４（療養者名簿）  (15日以内)'!$O78,IF(F$23&lt;='様式第４（療養者名簿）  (15日以内)'!$W78,1,0),0),0)</f>
        <v>0</v>
      </c>
      <c r="G78" s="238">
        <f>IF(G$23-'様式第４（療養者名簿）  (15日以内)'!$O78+1&lt;=15,IF(G$23&gt;='様式第４（療養者名簿）  (15日以内)'!$O78,IF(G$23&lt;='様式第４（療養者名簿）  (15日以内)'!$W78,1,0),0),0)</f>
        <v>0</v>
      </c>
      <c r="H78" s="238">
        <f>IF(H$23-'様式第４（療養者名簿）  (15日以内)'!$O78+1&lt;=15,IF(H$23&gt;='様式第４（療養者名簿）  (15日以内)'!$O78,IF(H$23&lt;='様式第４（療養者名簿）  (15日以内)'!$W78,1,0),0),0)</f>
        <v>0</v>
      </c>
      <c r="I78" s="238">
        <f>IF(I$23-'様式第４（療養者名簿）  (15日以内)'!$O78+1&lt;=15,IF(I$23&gt;='様式第４（療養者名簿）  (15日以内)'!$O78,IF(I$23&lt;='様式第４（療養者名簿）  (15日以内)'!$W78,1,0),0),0)</f>
        <v>0</v>
      </c>
      <c r="J78" s="238">
        <f>IF(J$23-'様式第４（療養者名簿）  (15日以内)'!$O78+1&lt;=15,IF(J$23&gt;='様式第４（療養者名簿）  (15日以内)'!$O78,IF(J$23&lt;='様式第４（療養者名簿）  (15日以内)'!$W78,1,0),0),0)</f>
        <v>0</v>
      </c>
      <c r="K78" s="238">
        <f>IF(K$23-'様式第４（療養者名簿）  (15日以内)'!$O78+1&lt;=15,IF(K$23&gt;='様式第４（療養者名簿）  (15日以内)'!$O78,IF(K$23&lt;='様式第４（療養者名簿）  (15日以内)'!$W78,1,0),0),0)</f>
        <v>0</v>
      </c>
      <c r="L78" s="238">
        <f>IF(L$23-'様式第４（療養者名簿）  (15日以内)'!$O78+1&lt;=15,IF(L$23&gt;='様式第４（療養者名簿）  (15日以内)'!$O78,IF(L$23&lt;='様式第４（療養者名簿）  (15日以内)'!$W78,1,0),0),0)</f>
        <v>0</v>
      </c>
      <c r="M78" s="238">
        <f>IF(M$23-'様式第４（療養者名簿）  (15日以内)'!$O78+1&lt;=15,IF(M$23&gt;='様式第４（療養者名簿）  (15日以内)'!$O78,IF(M$23&lt;='様式第４（療養者名簿）  (15日以内)'!$W78,1,0),0),0)</f>
        <v>0</v>
      </c>
      <c r="N78" s="238">
        <f>IF(N$23-'様式第４（療養者名簿）  (15日以内)'!$O78+1&lt;=15,IF(N$23&gt;='様式第４（療養者名簿）  (15日以内)'!$O78,IF(N$23&lt;='様式第４（療養者名簿）  (15日以内)'!$W78,1,0),0),0)</f>
        <v>0</v>
      </c>
      <c r="O78" s="238">
        <f>IF(O$23-'様式第４（療養者名簿）  (15日以内)'!$O78+1&lt;=15,IF(O$23&gt;='様式第４（療養者名簿）  (15日以内)'!$O78,IF(O$23&lt;='様式第４（療養者名簿）  (15日以内)'!$W78,1,0),0),0)</f>
        <v>0</v>
      </c>
      <c r="P78" s="238">
        <f>IF(P$23-'様式第４（療養者名簿）  (15日以内)'!$O78+1&lt;=15,IF(P$23&gt;='様式第４（療養者名簿）  (15日以内)'!$O78,IF(P$23&lt;='様式第４（療養者名簿）  (15日以内)'!$W78,1,0),0),0)</f>
        <v>0</v>
      </c>
      <c r="Q78" s="238">
        <f>IF(Q$23-'様式第４（療養者名簿）  (15日以内)'!$O78+1&lt;=15,IF(Q$23&gt;='様式第４（療養者名簿）  (15日以内)'!$O78,IF(Q$23&lt;='様式第４（療養者名簿）  (15日以内)'!$W78,1,0),0),0)</f>
        <v>0</v>
      </c>
      <c r="R78" s="238">
        <f>IF(R$23-'様式第４（療養者名簿）  (15日以内)'!$O78+1&lt;=15,IF(R$23&gt;='様式第４（療養者名簿）  (15日以内)'!$O78,IF(R$23&lt;='様式第４（療養者名簿）  (15日以内)'!$W78,1,0),0),0)</f>
        <v>0</v>
      </c>
      <c r="S78" s="238">
        <f>IF(S$23-'様式第４（療養者名簿）  (15日以内)'!$O78+1&lt;=15,IF(S$23&gt;='様式第４（療養者名簿）  (15日以内)'!$O78,IF(S$23&lt;='様式第４（療養者名簿）  (15日以内)'!$W78,1,0),0),0)</f>
        <v>0</v>
      </c>
      <c r="T78" s="238">
        <f>IF(T$23-'様式第４（療養者名簿）  (15日以内)'!$O78+1&lt;=15,IF(T$23&gt;='様式第４（療養者名簿）  (15日以内)'!$O78,IF(T$23&lt;='様式第４（療養者名簿）  (15日以内)'!$W78,1,0),0),0)</f>
        <v>0</v>
      </c>
      <c r="U78" s="238">
        <f>IF(U$23-'様式第４（療養者名簿）  (15日以内)'!$O78+1&lt;=15,IF(U$23&gt;='様式第４（療養者名簿）  (15日以内)'!$O78,IF(U$23&lt;='様式第４（療養者名簿）  (15日以内)'!$W78,1,0),0),0)</f>
        <v>0</v>
      </c>
      <c r="V78" s="238">
        <f>IF(V$23-'様式第４（療養者名簿）  (15日以内)'!$O78+1&lt;=15,IF(V$23&gt;='様式第４（療養者名簿）  (15日以内)'!$O78,IF(V$23&lt;='様式第４（療養者名簿）  (15日以内)'!$W78,1,0),0),0)</f>
        <v>0</v>
      </c>
      <c r="W78" s="238">
        <f>IF(W$23-'様式第４（療養者名簿）  (15日以内)'!$O78+1&lt;=15,IF(W$23&gt;='様式第４（療養者名簿）  (15日以内)'!$O78,IF(W$23&lt;='様式第４（療養者名簿）  (15日以内)'!$W78,1,0),0),0)</f>
        <v>0</v>
      </c>
      <c r="X78" s="238">
        <f>IF(X$23-'様式第４（療養者名簿）  (15日以内)'!$O78+1&lt;=15,IF(X$23&gt;='様式第４（療養者名簿）  (15日以内)'!$O78,IF(X$23&lt;='様式第４（療養者名簿）  (15日以内)'!$W78,1,0),0),0)</f>
        <v>0</v>
      </c>
      <c r="Y78" s="238">
        <f>IF(Y$23-'様式第４（療養者名簿）  (15日以内)'!$O78+1&lt;=15,IF(Y$23&gt;='様式第４（療養者名簿）  (15日以内)'!$O78,IF(Y$23&lt;='様式第４（療養者名簿）  (15日以内)'!$W78,1,0),0),0)</f>
        <v>0</v>
      </c>
      <c r="Z78" s="238">
        <f>IF(Z$23-'様式第４（療養者名簿）  (15日以内)'!$O78+1&lt;=15,IF(Z$23&gt;='様式第４（療養者名簿）  (15日以内)'!$O78,IF(Z$23&lt;='様式第４（療養者名簿）  (15日以内)'!$W78,1,0),0),0)</f>
        <v>0</v>
      </c>
      <c r="AA78" s="238">
        <f>IF(AA$23-'様式第４（療養者名簿）  (15日以内)'!$O78+1&lt;=15,IF(AA$23&gt;='様式第４（療養者名簿）  (15日以内)'!$O78,IF(AA$23&lt;='様式第４（療養者名簿）  (15日以内)'!$W78,1,0),0),0)</f>
        <v>0</v>
      </c>
      <c r="AB78" s="238">
        <f>IF(AB$23-'様式第４（療養者名簿）  (15日以内)'!$O78+1&lt;=15,IF(AB$23&gt;='様式第４（療養者名簿）  (15日以内)'!$O78,IF(AB$23&lt;='様式第４（療養者名簿）  (15日以内)'!$W78,1,0),0),0)</f>
        <v>0</v>
      </c>
      <c r="AC78" s="238">
        <f>IF(AC$23-'様式第４（療養者名簿）  (15日以内)'!$O78+1&lt;=15,IF(AC$23&gt;='様式第４（療養者名簿）  (15日以内)'!$O78,IF(AC$23&lt;='様式第４（療養者名簿）  (15日以内)'!$W78,1,0),0),0)</f>
        <v>0</v>
      </c>
      <c r="AD78" s="238">
        <f>IF(AD$23-'様式第４（療養者名簿）  (15日以内)'!$O78+1&lt;=15,IF(AD$23&gt;='様式第４（療養者名簿）  (15日以内)'!$O78,IF(AD$23&lt;='様式第４（療養者名簿）  (15日以内)'!$W78,1,0),0),0)</f>
        <v>0</v>
      </c>
      <c r="AE78" s="238">
        <f>IF(AE$23-'様式第４（療養者名簿）  (15日以内)'!$O78+1&lt;=15,IF(AE$23&gt;='様式第４（療養者名簿）  (15日以内)'!$O78,IF(AE$23&lt;='様式第４（療養者名簿）  (15日以内)'!$W78,1,0),0),0)</f>
        <v>0</v>
      </c>
      <c r="AF78" s="238">
        <f>IF(AF$23-'様式第４（療養者名簿）  (15日以内)'!$O78+1&lt;=15,IF(AF$23&gt;='様式第４（療養者名簿）  (15日以内)'!$O78,IF(AF$23&lt;='様式第４（療養者名簿）  (15日以内)'!$W78,1,0),0),0)</f>
        <v>0</v>
      </c>
      <c r="AG78" s="238">
        <f>IF(AG$23-'様式第４（療養者名簿）  (15日以内)'!$O78+1&lt;=15,IF(AG$23&gt;='様式第４（療養者名簿）  (15日以内)'!$O78,IF(AG$23&lt;='様式第４（療養者名簿）  (15日以内)'!$W78,1,0),0),0)</f>
        <v>0</v>
      </c>
      <c r="AH78" s="238">
        <f>IF(AH$23-'様式第４（療養者名簿）  (15日以内)'!$O78+1&lt;=15,IF(AH$23&gt;='様式第４（療養者名簿）  (15日以内)'!$O78,IF(AH$23&lt;='様式第４（療養者名簿）  (15日以内)'!$W78,1,0),0),0)</f>
        <v>0</v>
      </c>
      <c r="AI78" s="238">
        <f>IF(AI$23-'様式第４（療養者名簿）  (15日以内)'!$O78+1&lt;=15,IF(AI$23&gt;='様式第４（療養者名簿）  (15日以内)'!$O78,IF(AI$23&lt;='様式第４（療養者名簿）  (15日以内)'!$W78,1,0),0),0)</f>
        <v>0</v>
      </c>
      <c r="AJ78" s="238">
        <f>IF(AJ$23-'様式第４（療養者名簿）  (15日以内)'!$O78+1&lt;=15,IF(AJ$23&gt;='様式第４（療養者名簿）  (15日以内)'!$O78,IF(AJ$23&lt;='様式第４（療養者名簿）  (15日以内)'!$W78,1,0),0),0)</f>
        <v>0</v>
      </c>
      <c r="AK78" s="238">
        <f>IF(AK$23-'様式第４（療養者名簿）  (15日以内)'!$O78+1&lt;=15,IF(AK$23&gt;='様式第４（療養者名簿）  (15日以内)'!$O78,IF(AK$23&lt;='様式第４（療養者名簿）  (15日以内)'!$W78,1,0),0),0)</f>
        <v>0</v>
      </c>
      <c r="AL78" s="238">
        <f>IF(AL$23-'様式第４（療養者名簿）  (15日以内)'!$O78+1&lt;=15,IF(AL$23&gt;='様式第４（療養者名簿）  (15日以内)'!$O78,IF(AL$23&lt;='様式第４（療養者名簿）  (15日以内)'!$W78,1,0),0),0)</f>
        <v>0</v>
      </c>
      <c r="AM78" s="238">
        <f>IF(AM$23-'様式第４（療養者名簿）  (15日以内)'!$O78+1&lt;=15,IF(AM$23&gt;='様式第４（療養者名簿）  (15日以内)'!$O78,IF(AM$23&lt;='様式第４（療養者名簿）  (15日以内)'!$W78,1,0),0),0)</f>
        <v>0</v>
      </c>
      <c r="AN78" s="238">
        <f>IF(AN$23-'様式第４（療養者名簿）  (15日以内)'!$O78+1&lt;=15,IF(AN$23&gt;='様式第４（療養者名簿）  (15日以内)'!$O78,IF(AN$23&lt;='様式第４（療養者名簿）  (15日以内)'!$W78,1,0),0),0)</f>
        <v>0</v>
      </c>
      <c r="AO78" s="238">
        <f>IF(AO$23-'様式第４（療養者名簿）  (15日以内)'!$O78+1&lt;=15,IF(AO$23&gt;='様式第４（療養者名簿）  (15日以内)'!$O78,IF(AO$23&lt;='様式第４（療養者名簿）  (15日以内)'!$W78,1,0),0),0)</f>
        <v>0</v>
      </c>
      <c r="AP78" s="238">
        <f>IF(AP$23-'様式第４（療養者名簿）  (15日以内)'!$O78+1&lt;=15,IF(AP$23&gt;='様式第４（療養者名簿）  (15日以内)'!$O78,IF(AP$23&lt;='様式第４（療養者名簿）  (15日以内)'!$W78,1,0),0),0)</f>
        <v>0</v>
      </c>
      <c r="AQ78" s="238">
        <f>IF(AQ$23-'様式第４（療養者名簿）  (15日以内)'!$O78+1&lt;=15,IF(AQ$23&gt;='様式第４（療養者名簿）  (15日以内)'!$O78,IF(AQ$23&lt;='様式第４（療養者名簿）  (15日以内)'!$W78,1,0),0),0)</f>
        <v>0</v>
      </c>
      <c r="AR78" s="238">
        <f>IF(AR$23-'様式第４（療養者名簿）  (15日以内)'!$O78+1&lt;=15,IF(AR$23&gt;='様式第４（療養者名簿）  (15日以内)'!$O78,IF(AR$23&lt;='様式第４（療養者名簿）  (15日以内)'!$W78,1,0),0),0)</f>
        <v>0</v>
      </c>
      <c r="AS78" s="238">
        <f>IF(AS$23-'様式第４（療養者名簿）  (15日以内)'!$O78+1&lt;=15,IF(AS$23&gt;='様式第４（療養者名簿）  (15日以内)'!$O78,IF(AS$23&lt;='様式第４（療養者名簿）  (15日以内)'!$W78,1,0),0),0)</f>
        <v>0</v>
      </c>
      <c r="AT78" s="238">
        <f>IF(AT$23-'様式第４（療養者名簿）  (15日以内)'!$O78+1&lt;=15,IF(AT$23&gt;='様式第４（療養者名簿）  (15日以内)'!$O78,IF(AT$23&lt;='様式第４（療養者名簿）  (15日以内)'!$W78,1,0),0),0)</f>
        <v>0</v>
      </c>
      <c r="AU78" s="238">
        <f>IF(AU$23-'様式第４（療養者名簿）  (15日以内)'!$O78+1&lt;=15,IF(AU$23&gt;='様式第４（療養者名簿）  (15日以内)'!$O78,IF(AU$23&lt;='様式第４（療養者名簿）  (15日以内)'!$W78,1,0),0),0)</f>
        <v>0</v>
      </c>
      <c r="AV78" s="238">
        <f>IF(AV$23-'様式第４（療養者名簿）  (15日以内)'!$O78+1&lt;=15,IF(AV$23&gt;='様式第４（療養者名簿）  (15日以内)'!$O78,IF(AV$23&lt;='様式第４（療養者名簿）  (15日以内)'!$W78,1,0),0),0)</f>
        <v>0</v>
      </c>
      <c r="AW78" s="238">
        <f>IF(AW$23-'様式第４（療養者名簿）  (15日以内)'!$O78+1&lt;=15,IF(AW$23&gt;='様式第４（療養者名簿）  (15日以内)'!$O78,IF(AW$23&lt;='様式第４（療養者名簿）  (15日以内)'!$W78,1,0),0),0)</f>
        <v>0</v>
      </c>
      <c r="AX78" s="238">
        <f>IF(AX$23-'様式第４（療養者名簿）  (15日以内)'!$O78+1&lt;=15,IF(AX$23&gt;='様式第４（療養者名簿）  (15日以内)'!$O78,IF(AX$23&lt;='様式第４（療養者名簿）  (15日以内)'!$W78,1,0),0),0)</f>
        <v>0</v>
      </c>
      <c r="AY78" s="238">
        <f>IF(AY$23-'様式第４（療養者名簿）  (15日以内)'!$O78+1&lt;=15,IF(AY$23&gt;='様式第４（療養者名簿）  (15日以内)'!$O78,IF(AY$23&lt;='様式第４（療養者名簿）  (15日以内)'!$W78,1,0),0),0)</f>
        <v>0</v>
      </c>
      <c r="AZ78" s="238">
        <f>IF(AZ$23-'様式第４（療養者名簿）  (15日以内)'!$O78+1&lt;=15,IF(AZ$23&gt;='様式第４（療養者名簿）  (15日以内)'!$O78,IF(AZ$23&lt;='様式第４（療養者名簿）  (15日以内)'!$W78,1,0),0),0)</f>
        <v>0</v>
      </c>
      <c r="BA78" s="238">
        <f>IF(BA$23-'様式第４（療養者名簿）  (15日以内)'!$O78+1&lt;=15,IF(BA$23&gt;='様式第４（療養者名簿）  (15日以内)'!$O78,IF(BA$23&lt;='様式第４（療養者名簿）  (15日以内)'!$W78,1,0),0),0)</f>
        <v>0</v>
      </c>
      <c r="BB78" s="238">
        <f>IF(BB$23-'様式第４（療養者名簿）  (15日以内)'!$O78+1&lt;=15,IF(BB$23&gt;='様式第４（療養者名簿）  (15日以内)'!$O78,IF(BB$23&lt;='様式第４（療養者名簿）  (15日以内)'!$W78,1,0),0),0)</f>
        <v>0</v>
      </c>
      <c r="BC78" s="238">
        <f>IF(BC$23-'様式第４（療養者名簿）  (15日以内)'!$O78+1&lt;=15,IF(BC$23&gt;='様式第４（療養者名簿）  (15日以内)'!$O78,IF(BC$23&lt;='様式第４（療養者名簿）  (15日以内)'!$W78,1,0),0),0)</f>
        <v>0</v>
      </c>
      <c r="BD78" s="238">
        <f>IF(BD$23-'様式第４（療養者名簿）  (15日以内)'!$O78+1&lt;=15,IF(BD$23&gt;='様式第４（療養者名簿）  (15日以内)'!$O78,IF(BD$23&lt;='様式第４（療養者名簿）  (15日以内)'!$W78,1,0),0),0)</f>
        <v>0</v>
      </c>
      <c r="BE78" s="238">
        <f>IF(BE$23-'様式第４（療養者名簿）  (15日以内)'!$O78+1&lt;=15,IF(BE$23&gt;='様式第４（療養者名簿）  (15日以内)'!$O78,IF(BE$23&lt;='様式第４（療養者名簿）  (15日以内)'!$W78,1,0),0),0)</f>
        <v>0</v>
      </c>
      <c r="BF78" s="238">
        <f>IF(BF$23-'様式第４（療養者名簿）  (15日以内)'!$O78+1&lt;=15,IF(BF$23&gt;='様式第４（療養者名簿）  (15日以内)'!$O78,IF(BF$23&lt;='様式第４（療養者名簿）  (15日以内)'!$W78,1,0),0),0)</f>
        <v>0</v>
      </c>
      <c r="BG78" s="238">
        <f>IF(BG$23-'様式第４（療養者名簿）  (15日以内)'!$O78+1&lt;=15,IF(BG$23&gt;='様式第４（療養者名簿）  (15日以内)'!$O78,IF(BG$23&lt;='様式第４（療養者名簿）  (15日以内)'!$W78,1,0),0),0)</f>
        <v>0</v>
      </c>
      <c r="BH78" s="238">
        <f>IF(BH$23-'様式第４（療養者名簿）  (15日以内)'!$O78+1&lt;=15,IF(BH$23&gt;='様式第４（療養者名簿）  (15日以内)'!$O78,IF(BH$23&lt;='様式第４（療養者名簿）  (15日以内)'!$W78,1,0),0),0)</f>
        <v>0</v>
      </c>
      <c r="BI78" s="238">
        <f>IF(BI$23-'様式第４（療養者名簿）  (15日以内)'!$O78+1&lt;=15,IF(BI$23&gt;='様式第４（療養者名簿）  (15日以内)'!$O78,IF(BI$23&lt;='様式第４（療養者名簿）  (15日以内)'!$W78,1,0),0),0)</f>
        <v>0</v>
      </c>
      <c r="BJ78" s="238">
        <f>IF(BJ$23-'様式第４（療養者名簿）  (15日以内)'!$O78+1&lt;=15,IF(BJ$23&gt;='様式第４（療養者名簿）  (15日以内)'!$O78,IF(BJ$23&lt;='様式第４（療養者名簿）  (15日以内)'!$W78,1,0),0),0)</f>
        <v>0</v>
      </c>
      <c r="BK78" s="238">
        <f>IF(BK$23-'様式第４（療養者名簿）  (15日以内)'!$O78+1&lt;=15,IF(BK$23&gt;='様式第４（療養者名簿）  (15日以内)'!$O78,IF(BK$23&lt;='様式第４（療養者名簿）  (15日以内)'!$W78,1,0),0),0)</f>
        <v>0</v>
      </c>
      <c r="BL78" s="238">
        <f>IF(BL$23-'様式第４（療養者名簿）  (15日以内)'!$O78+1&lt;=15,IF(BL$23&gt;='様式第４（療養者名簿）  (15日以内)'!$O78,IF(BL$23&lt;='様式第４（療養者名簿）  (15日以内)'!$W78,1,0),0),0)</f>
        <v>0</v>
      </c>
      <c r="BM78" s="238">
        <f>IF(BM$23-'様式第４（療養者名簿）  (15日以内)'!$O78+1&lt;=15,IF(BM$23&gt;='様式第４（療養者名簿）  (15日以内)'!$O78,IF(BM$23&lt;='様式第４（療養者名簿）  (15日以内)'!$W78,1,0),0),0)</f>
        <v>0</v>
      </c>
      <c r="BN78" s="238">
        <f>IF(BN$23-'様式第４（療養者名簿）  (15日以内)'!$O78+1&lt;=15,IF(BN$23&gt;='様式第４（療養者名簿）  (15日以内)'!$O78,IF(BN$23&lt;='様式第４（療養者名簿）  (15日以内)'!$W78,1,0),0),0)</f>
        <v>0</v>
      </c>
      <c r="BO78" s="238">
        <f>IF(BO$23-'様式第４（療養者名簿）  (15日以内)'!$O78+1&lt;=15,IF(BO$23&gt;='様式第４（療養者名簿）  (15日以内)'!$O78,IF(BO$23&lt;='様式第４（療養者名簿）  (15日以内)'!$W78,1,0),0),0)</f>
        <v>0</v>
      </c>
      <c r="BP78" s="238">
        <f>IF(BP$23-'様式第４（療養者名簿）  (15日以内)'!$O78+1&lt;=15,IF(BP$23&gt;='様式第４（療養者名簿）  (15日以内)'!$O78,IF(BP$23&lt;='様式第４（療養者名簿）  (15日以内)'!$W78,1,0),0),0)</f>
        <v>0</v>
      </c>
      <c r="BQ78" s="238">
        <f>IF(BQ$23-'様式第４（療養者名簿）  (15日以内)'!$O78+1&lt;=15,IF(BQ$23&gt;='様式第４（療養者名簿）  (15日以内)'!$O78,IF(BQ$23&lt;='様式第４（療養者名簿）  (15日以内)'!$W78,1,0),0),0)</f>
        <v>0</v>
      </c>
      <c r="BR78" s="238">
        <f>IF(BR$23-'様式第４（療養者名簿）  (15日以内)'!$O78+1&lt;=15,IF(BR$23&gt;='様式第４（療養者名簿）  (15日以内)'!$O78,IF(BR$23&lt;='様式第４（療養者名簿）  (15日以内)'!$W78,1,0),0),0)</f>
        <v>0</v>
      </c>
      <c r="BS78" s="238">
        <f>IF(BS$23-'様式第４（療養者名簿）  (15日以内)'!$O78+1&lt;=15,IF(BS$23&gt;='様式第４（療養者名簿）  (15日以内)'!$O78,IF(BS$23&lt;='様式第４（療養者名簿）  (15日以内)'!$W78,1,0),0),0)</f>
        <v>0</v>
      </c>
    </row>
    <row r="79" spans="1:71" ht="41.95" customHeight="1">
      <c r="A79" s="240">
        <f>'様式第４（療養者名簿）  (15日以内)'!C79</f>
        <v>0</v>
      </c>
      <c r="B79" s="238">
        <f>IF(B$23-'様式第４（療養者名簿）  (15日以内)'!$O79+1&lt;=15,IF(B$23&gt;='様式第４（療養者名簿）  (15日以内)'!$O79,IF(B$23&lt;='様式第４（療養者名簿）  (15日以内)'!$W79,1,0),0),0)</f>
        <v>0</v>
      </c>
      <c r="C79" s="238">
        <f>IF(C$23-'様式第４（療養者名簿）  (15日以内)'!$O79+1&lt;=15,IF(C$23&gt;='様式第４（療養者名簿）  (15日以内)'!$O79,IF(C$23&lt;='様式第４（療養者名簿）  (15日以内)'!$W79,1,0),0),0)</f>
        <v>0</v>
      </c>
      <c r="D79" s="238">
        <f>IF(D$23-'様式第４（療養者名簿）  (15日以内)'!$O79+1&lt;=15,IF(D$23&gt;='様式第４（療養者名簿）  (15日以内)'!$O79,IF(D$23&lt;='様式第４（療養者名簿）  (15日以内)'!$W79,1,0),0),0)</f>
        <v>0</v>
      </c>
      <c r="E79" s="238">
        <f>IF(E$23-'様式第４（療養者名簿）  (15日以内)'!$O79+1&lt;=15,IF(E$23&gt;='様式第４（療養者名簿）  (15日以内)'!$O79,IF(E$23&lt;='様式第４（療養者名簿）  (15日以内)'!$W79,1,0),0),0)</f>
        <v>0</v>
      </c>
      <c r="F79" s="238">
        <f>IF(F$23-'様式第４（療養者名簿）  (15日以内)'!$O79+1&lt;=15,IF(F$23&gt;='様式第４（療養者名簿）  (15日以内)'!$O79,IF(F$23&lt;='様式第４（療養者名簿）  (15日以内)'!$W79,1,0),0),0)</f>
        <v>0</v>
      </c>
      <c r="G79" s="238">
        <f>IF(G$23-'様式第４（療養者名簿）  (15日以内)'!$O79+1&lt;=15,IF(G$23&gt;='様式第４（療養者名簿）  (15日以内)'!$O79,IF(G$23&lt;='様式第４（療養者名簿）  (15日以内)'!$W79,1,0),0),0)</f>
        <v>0</v>
      </c>
      <c r="H79" s="238">
        <f>IF(H$23-'様式第４（療養者名簿）  (15日以内)'!$O79+1&lt;=15,IF(H$23&gt;='様式第４（療養者名簿）  (15日以内)'!$O79,IF(H$23&lt;='様式第４（療養者名簿）  (15日以内)'!$W79,1,0),0),0)</f>
        <v>0</v>
      </c>
      <c r="I79" s="238">
        <f>IF(I$23-'様式第４（療養者名簿）  (15日以内)'!$O79+1&lt;=15,IF(I$23&gt;='様式第４（療養者名簿）  (15日以内)'!$O79,IF(I$23&lt;='様式第４（療養者名簿）  (15日以内)'!$W79,1,0),0),0)</f>
        <v>0</v>
      </c>
      <c r="J79" s="238">
        <f>IF(J$23-'様式第４（療養者名簿）  (15日以内)'!$O79+1&lt;=15,IF(J$23&gt;='様式第４（療養者名簿）  (15日以内)'!$O79,IF(J$23&lt;='様式第４（療養者名簿）  (15日以内)'!$W79,1,0),0),0)</f>
        <v>0</v>
      </c>
      <c r="K79" s="238">
        <f>IF(K$23-'様式第４（療養者名簿）  (15日以内)'!$O79+1&lt;=15,IF(K$23&gt;='様式第４（療養者名簿）  (15日以内)'!$O79,IF(K$23&lt;='様式第４（療養者名簿）  (15日以内)'!$W79,1,0),0),0)</f>
        <v>0</v>
      </c>
      <c r="L79" s="238">
        <f>IF(L$23-'様式第４（療養者名簿）  (15日以内)'!$O79+1&lt;=15,IF(L$23&gt;='様式第４（療養者名簿）  (15日以内)'!$O79,IF(L$23&lt;='様式第４（療養者名簿）  (15日以内)'!$W79,1,0),0),0)</f>
        <v>0</v>
      </c>
      <c r="M79" s="238">
        <f>IF(M$23-'様式第４（療養者名簿）  (15日以内)'!$O79+1&lt;=15,IF(M$23&gt;='様式第４（療養者名簿）  (15日以内)'!$O79,IF(M$23&lt;='様式第４（療養者名簿）  (15日以内)'!$W79,1,0),0),0)</f>
        <v>0</v>
      </c>
      <c r="N79" s="238">
        <f>IF(N$23-'様式第４（療養者名簿）  (15日以内)'!$O79+1&lt;=15,IF(N$23&gt;='様式第４（療養者名簿）  (15日以内)'!$O79,IF(N$23&lt;='様式第４（療養者名簿）  (15日以内)'!$W79,1,0),0),0)</f>
        <v>0</v>
      </c>
      <c r="O79" s="238">
        <f>IF(O$23-'様式第４（療養者名簿）  (15日以内)'!$O79+1&lt;=15,IF(O$23&gt;='様式第４（療養者名簿）  (15日以内)'!$O79,IF(O$23&lt;='様式第４（療養者名簿）  (15日以内)'!$W79,1,0),0),0)</f>
        <v>0</v>
      </c>
      <c r="P79" s="238">
        <f>IF(P$23-'様式第４（療養者名簿）  (15日以内)'!$O79+1&lt;=15,IF(P$23&gt;='様式第４（療養者名簿）  (15日以内)'!$O79,IF(P$23&lt;='様式第４（療養者名簿）  (15日以内)'!$W79,1,0),0),0)</f>
        <v>0</v>
      </c>
      <c r="Q79" s="238">
        <f>IF(Q$23-'様式第４（療養者名簿）  (15日以内)'!$O79+1&lt;=15,IF(Q$23&gt;='様式第４（療養者名簿）  (15日以内)'!$O79,IF(Q$23&lt;='様式第４（療養者名簿）  (15日以内)'!$W79,1,0),0),0)</f>
        <v>0</v>
      </c>
      <c r="R79" s="238">
        <f>IF(R$23-'様式第４（療養者名簿）  (15日以内)'!$O79+1&lt;=15,IF(R$23&gt;='様式第４（療養者名簿）  (15日以内)'!$O79,IF(R$23&lt;='様式第４（療養者名簿）  (15日以内)'!$W79,1,0),0),0)</f>
        <v>0</v>
      </c>
      <c r="S79" s="238">
        <f>IF(S$23-'様式第４（療養者名簿）  (15日以内)'!$O79+1&lt;=15,IF(S$23&gt;='様式第４（療養者名簿）  (15日以内)'!$O79,IF(S$23&lt;='様式第４（療養者名簿）  (15日以内)'!$W79,1,0),0),0)</f>
        <v>0</v>
      </c>
      <c r="T79" s="238">
        <f>IF(T$23-'様式第４（療養者名簿）  (15日以内)'!$O79+1&lt;=15,IF(T$23&gt;='様式第４（療養者名簿）  (15日以内)'!$O79,IF(T$23&lt;='様式第４（療養者名簿）  (15日以内)'!$W79,1,0),0),0)</f>
        <v>0</v>
      </c>
      <c r="U79" s="238">
        <f>IF(U$23-'様式第４（療養者名簿）  (15日以内)'!$O79+1&lt;=15,IF(U$23&gt;='様式第４（療養者名簿）  (15日以内)'!$O79,IF(U$23&lt;='様式第４（療養者名簿）  (15日以内)'!$W79,1,0),0),0)</f>
        <v>0</v>
      </c>
      <c r="V79" s="238">
        <f>IF(V$23-'様式第４（療養者名簿）  (15日以内)'!$O79+1&lt;=15,IF(V$23&gt;='様式第４（療養者名簿）  (15日以内)'!$O79,IF(V$23&lt;='様式第４（療養者名簿）  (15日以内)'!$W79,1,0),0),0)</f>
        <v>0</v>
      </c>
      <c r="W79" s="238">
        <f>IF(W$23-'様式第４（療養者名簿）  (15日以内)'!$O79+1&lt;=15,IF(W$23&gt;='様式第４（療養者名簿）  (15日以内)'!$O79,IF(W$23&lt;='様式第４（療養者名簿）  (15日以内)'!$W79,1,0),0),0)</f>
        <v>0</v>
      </c>
      <c r="X79" s="238">
        <f>IF(X$23-'様式第４（療養者名簿）  (15日以内)'!$O79+1&lt;=15,IF(X$23&gt;='様式第４（療養者名簿）  (15日以内)'!$O79,IF(X$23&lt;='様式第４（療養者名簿）  (15日以内)'!$W79,1,0),0),0)</f>
        <v>0</v>
      </c>
      <c r="Y79" s="238">
        <f>IF(Y$23-'様式第４（療養者名簿）  (15日以内)'!$O79+1&lt;=15,IF(Y$23&gt;='様式第４（療養者名簿）  (15日以内)'!$O79,IF(Y$23&lt;='様式第４（療養者名簿）  (15日以内)'!$W79,1,0),0),0)</f>
        <v>0</v>
      </c>
      <c r="Z79" s="238">
        <f>IF(Z$23-'様式第４（療養者名簿）  (15日以内)'!$O79+1&lt;=15,IF(Z$23&gt;='様式第４（療養者名簿）  (15日以内)'!$O79,IF(Z$23&lt;='様式第４（療養者名簿）  (15日以内)'!$W79,1,0),0),0)</f>
        <v>0</v>
      </c>
      <c r="AA79" s="238">
        <f>IF(AA$23-'様式第４（療養者名簿）  (15日以内)'!$O79+1&lt;=15,IF(AA$23&gt;='様式第４（療養者名簿）  (15日以内)'!$O79,IF(AA$23&lt;='様式第４（療養者名簿）  (15日以内)'!$W79,1,0),0),0)</f>
        <v>0</v>
      </c>
      <c r="AB79" s="238">
        <f>IF(AB$23-'様式第４（療養者名簿）  (15日以内)'!$O79+1&lt;=15,IF(AB$23&gt;='様式第４（療養者名簿）  (15日以内)'!$O79,IF(AB$23&lt;='様式第４（療養者名簿）  (15日以内)'!$W79,1,0),0),0)</f>
        <v>0</v>
      </c>
      <c r="AC79" s="238">
        <f>IF(AC$23-'様式第４（療養者名簿）  (15日以内)'!$O79+1&lt;=15,IF(AC$23&gt;='様式第４（療養者名簿）  (15日以内)'!$O79,IF(AC$23&lt;='様式第４（療養者名簿）  (15日以内)'!$W79,1,0),0),0)</f>
        <v>0</v>
      </c>
      <c r="AD79" s="238">
        <f>IF(AD$23-'様式第４（療養者名簿）  (15日以内)'!$O79+1&lt;=15,IF(AD$23&gt;='様式第４（療養者名簿）  (15日以内)'!$O79,IF(AD$23&lt;='様式第４（療養者名簿）  (15日以内)'!$W79,1,0),0),0)</f>
        <v>0</v>
      </c>
      <c r="AE79" s="238">
        <f>IF(AE$23-'様式第４（療養者名簿）  (15日以内)'!$O79+1&lt;=15,IF(AE$23&gt;='様式第４（療養者名簿）  (15日以内)'!$O79,IF(AE$23&lt;='様式第４（療養者名簿）  (15日以内)'!$W79,1,0),0),0)</f>
        <v>0</v>
      </c>
      <c r="AF79" s="238">
        <f>IF(AF$23-'様式第４（療養者名簿）  (15日以内)'!$O79+1&lt;=15,IF(AF$23&gt;='様式第４（療養者名簿）  (15日以内)'!$O79,IF(AF$23&lt;='様式第４（療養者名簿）  (15日以内)'!$W79,1,0),0),0)</f>
        <v>0</v>
      </c>
      <c r="AG79" s="238">
        <f>IF(AG$23-'様式第４（療養者名簿）  (15日以内)'!$O79+1&lt;=15,IF(AG$23&gt;='様式第４（療養者名簿）  (15日以内)'!$O79,IF(AG$23&lt;='様式第４（療養者名簿）  (15日以内)'!$W79,1,0),0),0)</f>
        <v>0</v>
      </c>
      <c r="AH79" s="238">
        <f>IF(AH$23-'様式第４（療養者名簿）  (15日以内)'!$O79+1&lt;=15,IF(AH$23&gt;='様式第４（療養者名簿）  (15日以内)'!$O79,IF(AH$23&lt;='様式第４（療養者名簿）  (15日以内)'!$W79,1,0),0),0)</f>
        <v>0</v>
      </c>
      <c r="AI79" s="238">
        <f>IF(AI$23-'様式第４（療養者名簿）  (15日以内)'!$O79+1&lt;=15,IF(AI$23&gt;='様式第４（療養者名簿）  (15日以内)'!$O79,IF(AI$23&lt;='様式第４（療養者名簿）  (15日以内)'!$W79,1,0),0),0)</f>
        <v>0</v>
      </c>
      <c r="AJ79" s="238">
        <f>IF(AJ$23-'様式第４（療養者名簿）  (15日以内)'!$O79+1&lt;=15,IF(AJ$23&gt;='様式第４（療養者名簿）  (15日以内)'!$O79,IF(AJ$23&lt;='様式第４（療養者名簿）  (15日以内)'!$W79,1,0),0),0)</f>
        <v>0</v>
      </c>
      <c r="AK79" s="238">
        <f>IF(AK$23-'様式第４（療養者名簿）  (15日以内)'!$O79+1&lt;=15,IF(AK$23&gt;='様式第４（療養者名簿）  (15日以内)'!$O79,IF(AK$23&lt;='様式第４（療養者名簿）  (15日以内)'!$W79,1,0),0),0)</f>
        <v>0</v>
      </c>
      <c r="AL79" s="238">
        <f>IF(AL$23-'様式第４（療養者名簿）  (15日以内)'!$O79+1&lt;=15,IF(AL$23&gt;='様式第４（療養者名簿）  (15日以内)'!$O79,IF(AL$23&lt;='様式第４（療養者名簿）  (15日以内)'!$W79,1,0),0),0)</f>
        <v>0</v>
      </c>
      <c r="AM79" s="238">
        <f>IF(AM$23-'様式第４（療養者名簿）  (15日以内)'!$O79+1&lt;=15,IF(AM$23&gt;='様式第４（療養者名簿）  (15日以内)'!$O79,IF(AM$23&lt;='様式第４（療養者名簿）  (15日以内)'!$W79,1,0),0),0)</f>
        <v>0</v>
      </c>
      <c r="AN79" s="238">
        <f>IF(AN$23-'様式第４（療養者名簿）  (15日以内)'!$O79+1&lt;=15,IF(AN$23&gt;='様式第４（療養者名簿）  (15日以内)'!$O79,IF(AN$23&lt;='様式第４（療養者名簿）  (15日以内)'!$W79,1,0),0),0)</f>
        <v>0</v>
      </c>
      <c r="AO79" s="238">
        <f>IF(AO$23-'様式第４（療養者名簿）  (15日以内)'!$O79+1&lt;=15,IF(AO$23&gt;='様式第４（療養者名簿）  (15日以内)'!$O79,IF(AO$23&lt;='様式第４（療養者名簿）  (15日以内)'!$W79,1,0),0),0)</f>
        <v>0</v>
      </c>
      <c r="AP79" s="238">
        <f>IF(AP$23-'様式第４（療養者名簿）  (15日以内)'!$O79+1&lt;=15,IF(AP$23&gt;='様式第４（療養者名簿）  (15日以内)'!$O79,IF(AP$23&lt;='様式第４（療養者名簿）  (15日以内)'!$W79,1,0),0),0)</f>
        <v>0</v>
      </c>
      <c r="AQ79" s="238">
        <f>IF(AQ$23-'様式第４（療養者名簿）  (15日以内)'!$O79+1&lt;=15,IF(AQ$23&gt;='様式第４（療養者名簿）  (15日以内)'!$O79,IF(AQ$23&lt;='様式第４（療養者名簿）  (15日以内)'!$W79,1,0),0),0)</f>
        <v>0</v>
      </c>
      <c r="AR79" s="238">
        <f>IF(AR$23-'様式第４（療養者名簿）  (15日以内)'!$O79+1&lt;=15,IF(AR$23&gt;='様式第４（療養者名簿）  (15日以内)'!$O79,IF(AR$23&lt;='様式第４（療養者名簿）  (15日以内)'!$W79,1,0),0),0)</f>
        <v>0</v>
      </c>
      <c r="AS79" s="238">
        <f>IF(AS$23-'様式第４（療養者名簿）  (15日以内)'!$O79+1&lt;=15,IF(AS$23&gt;='様式第４（療養者名簿）  (15日以内)'!$O79,IF(AS$23&lt;='様式第４（療養者名簿）  (15日以内)'!$W79,1,0),0),0)</f>
        <v>0</v>
      </c>
      <c r="AT79" s="238">
        <f>IF(AT$23-'様式第４（療養者名簿）  (15日以内)'!$O79+1&lt;=15,IF(AT$23&gt;='様式第４（療養者名簿）  (15日以内)'!$O79,IF(AT$23&lt;='様式第４（療養者名簿）  (15日以内)'!$W79,1,0),0),0)</f>
        <v>0</v>
      </c>
      <c r="AU79" s="238">
        <f>IF(AU$23-'様式第４（療養者名簿）  (15日以内)'!$O79+1&lt;=15,IF(AU$23&gt;='様式第４（療養者名簿）  (15日以内)'!$O79,IF(AU$23&lt;='様式第４（療養者名簿）  (15日以内)'!$W79,1,0),0),0)</f>
        <v>0</v>
      </c>
      <c r="AV79" s="238">
        <f>IF(AV$23-'様式第４（療養者名簿）  (15日以内)'!$O79+1&lt;=15,IF(AV$23&gt;='様式第４（療養者名簿）  (15日以内)'!$O79,IF(AV$23&lt;='様式第４（療養者名簿）  (15日以内)'!$W79,1,0),0),0)</f>
        <v>0</v>
      </c>
      <c r="AW79" s="238">
        <f>IF(AW$23-'様式第４（療養者名簿）  (15日以内)'!$O79+1&lt;=15,IF(AW$23&gt;='様式第４（療養者名簿）  (15日以内)'!$O79,IF(AW$23&lt;='様式第４（療養者名簿）  (15日以内)'!$W79,1,0),0),0)</f>
        <v>0</v>
      </c>
      <c r="AX79" s="238">
        <f>IF(AX$23-'様式第４（療養者名簿）  (15日以内)'!$O79+1&lt;=15,IF(AX$23&gt;='様式第４（療養者名簿）  (15日以内)'!$O79,IF(AX$23&lt;='様式第４（療養者名簿）  (15日以内)'!$W79,1,0),0),0)</f>
        <v>0</v>
      </c>
      <c r="AY79" s="238">
        <f>IF(AY$23-'様式第４（療養者名簿）  (15日以内)'!$O79+1&lt;=15,IF(AY$23&gt;='様式第４（療養者名簿）  (15日以内)'!$O79,IF(AY$23&lt;='様式第４（療養者名簿）  (15日以内)'!$W79,1,0),0),0)</f>
        <v>0</v>
      </c>
      <c r="AZ79" s="238">
        <f>IF(AZ$23-'様式第４（療養者名簿）  (15日以内)'!$O79+1&lt;=15,IF(AZ$23&gt;='様式第４（療養者名簿）  (15日以内)'!$O79,IF(AZ$23&lt;='様式第４（療養者名簿）  (15日以内)'!$W79,1,0),0),0)</f>
        <v>0</v>
      </c>
      <c r="BA79" s="238">
        <f>IF(BA$23-'様式第４（療養者名簿）  (15日以内)'!$O79+1&lt;=15,IF(BA$23&gt;='様式第４（療養者名簿）  (15日以内)'!$O79,IF(BA$23&lt;='様式第４（療養者名簿）  (15日以内)'!$W79,1,0),0),0)</f>
        <v>0</v>
      </c>
      <c r="BB79" s="238">
        <f>IF(BB$23-'様式第４（療養者名簿）  (15日以内)'!$O79+1&lt;=15,IF(BB$23&gt;='様式第４（療養者名簿）  (15日以内)'!$O79,IF(BB$23&lt;='様式第４（療養者名簿）  (15日以内)'!$W79,1,0),0),0)</f>
        <v>0</v>
      </c>
      <c r="BC79" s="238">
        <f>IF(BC$23-'様式第４（療養者名簿）  (15日以内)'!$O79+1&lt;=15,IF(BC$23&gt;='様式第４（療養者名簿）  (15日以内)'!$O79,IF(BC$23&lt;='様式第４（療養者名簿）  (15日以内)'!$W79,1,0),0),0)</f>
        <v>0</v>
      </c>
      <c r="BD79" s="238">
        <f>IF(BD$23-'様式第４（療養者名簿）  (15日以内)'!$O79+1&lt;=15,IF(BD$23&gt;='様式第４（療養者名簿）  (15日以内)'!$O79,IF(BD$23&lt;='様式第４（療養者名簿）  (15日以内)'!$W79,1,0),0),0)</f>
        <v>0</v>
      </c>
      <c r="BE79" s="238">
        <f>IF(BE$23-'様式第４（療養者名簿）  (15日以内)'!$O79+1&lt;=15,IF(BE$23&gt;='様式第４（療養者名簿）  (15日以内)'!$O79,IF(BE$23&lt;='様式第４（療養者名簿）  (15日以内)'!$W79,1,0),0),0)</f>
        <v>0</v>
      </c>
      <c r="BF79" s="238">
        <f>IF(BF$23-'様式第４（療養者名簿）  (15日以内)'!$O79+1&lt;=15,IF(BF$23&gt;='様式第４（療養者名簿）  (15日以内)'!$O79,IF(BF$23&lt;='様式第４（療養者名簿）  (15日以内)'!$W79,1,0),0),0)</f>
        <v>0</v>
      </c>
      <c r="BG79" s="238">
        <f>IF(BG$23-'様式第４（療養者名簿）  (15日以内)'!$O79+1&lt;=15,IF(BG$23&gt;='様式第４（療養者名簿）  (15日以内)'!$O79,IF(BG$23&lt;='様式第４（療養者名簿）  (15日以内)'!$W79,1,0),0),0)</f>
        <v>0</v>
      </c>
      <c r="BH79" s="238">
        <f>IF(BH$23-'様式第４（療養者名簿）  (15日以内)'!$O79+1&lt;=15,IF(BH$23&gt;='様式第４（療養者名簿）  (15日以内)'!$O79,IF(BH$23&lt;='様式第４（療養者名簿）  (15日以内)'!$W79,1,0),0),0)</f>
        <v>0</v>
      </c>
      <c r="BI79" s="238">
        <f>IF(BI$23-'様式第４（療養者名簿）  (15日以内)'!$O79+1&lt;=15,IF(BI$23&gt;='様式第４（療養者名簿）  (15日以内)'!$O79,IF(BI$23&lt;='様式第４（療養者名簿）  (15日以内)'!$W79,1,0),0),0)</f>
        <v>0</v>
      </c>
      <c r="BJ79" s="238">
        <f>IF(BJ$23-'様式第４（療養者名簿）  (15日以内)'!$O79+1&lt;=15,IF(BJ$23&gt;='様式第４（療養者名簿）  (15日以内)'!$O79,IF(BJ$23&lt;='様式第４（療養者名簿）  (15日以内)'!$W79,1,0),0),0)</f>
        <v>0</v>
      </c>
      <c r="BK79" s="238">
        <f>IF(BK$23-'様式第４（療養者名簿）  (15日以内)'!$O79+1&lt;=15,IF(BK$23&gt;='様式第４（療養者名簿）  (15日以内)'!$O79,IF(BK$23&lt;='様式第４（療養者名簿）  (15日以内)'!$W79,1,0),0),0)</f>
        <v>0</v>
      </c>
      <c r="BL79" s="238">
        <f>IF(BL$23-'様式第４（療養者名簿）  (15日以内)'!$O79+1&lt;=15,IF(BL$23&gt;='様式第４（療養者名簿）  (15日以内)'!$O79,IF(BL$23&lt;='様式第４（療養者名簿）  (15日以内)'!$W79,1,0),0),0)</f>
        <v>0</v>
      </c>
      <c r="BM79" s="238">
        <f>IF(BM$23-'様式第４（療養者名簿）  (15日以内)'!$O79+1&lt;=15,IF(BM$23&gt;='様式第４（療養者名簿）  (15日以内)'!$O79,IF(BM$23&lt;='様式第４（療養者名簿）  (15日以内)'!$W79,1,0),0),0)</f>
        <v>0</v>
      </c>
      <c r="BN79" s="238">
        <f>IF(BN$23-'様式第４（療養者名簿）  (15日以内)'!$O79+1&lt;=15,IF(BN$23&gt;='様式第４（療養者名簿）  (15日以内)'!$O79,IF(BN$23&lt;='様式第４（療養者名簿）  (15日以内)'!$W79,1,0),0),0)</f>
        <v>0</v>
      </c>
      <c r="BO79" s="238">
        <f>IF(BO$23-'様式第４（療養者名簿）  (15日以内)'!$O79+1&lt;=15,IF(BO$23&gt;='様式第４（療養者名簿）  (15日以内)'!$O79,IF(BO$23&lt;='様式第４（療養者名簿）  (15日以内)'!$W79,1,0),0),0)</f>
        <v>0</v>
      </c>
      <c r="BP79" s="238">
        <f>IF(BP$23-'様式第４（療養者名簿）  (15日以内)'!$O79+1&lt;=15,IF(BP$23&gt;='様式第４（療養者名簿）  (15日以内)'!$O79,IF(BP$23&lt;='様式第４（療養者名簿）  (15日以内)'!$W79,1,0),0),0)</f>
        <v>0</v>
      </c>
      <c r="BQ79" s="238">
        <f>IF(BQ$23-'様式第４（療養者名簿）  (15日以内)'!$O79+1&lt;=15,IF(BQ$23&gt;='様式第４（療養者名簿）  (15日以内)'!$O79,IF(BQ$23&lt;='様式第４（療養者名簿）  (15日以内)'!$W79,1,0),0),0)</f>
        <v>0</v>
      </c>
      <c r="BR79" s="238">
        <f>IF(BR$23-'様式第４（療養者名簿）  (15日以内)'!$O79+1&lt;=15,IF(BR$23&gt;='様式第４（療養者名簿）  (15日以内)'!$O79,IF(BR$23&lt;='様式第４（療養者名簿）  (15日以内)'!$W79,1,0),0),0)</f>
        <v>0</v>
      </c>
      <c r="BS79" s="238">
        <f>IF(BS$23-'様式第４（療養者名簿）  (15日以内)'!$O79+1&lt;=15,IF(BS$23&gt;='様式第４（療養者名簿）  (15日以内)'!$O79,IF(BS$23&lt;='様式第４（療養者名簿）  (15日以内)'!$W79,1,0),0),0)</f>
        <v>0</v>
      </c>
    </row>
    <row r="80" spans="1:71" ht="41.95" customHeight="1">
      <c r="A80" s="240">
        <f>'様式第４（療養者名簿）  (15日以内)'!C80</f>
        <v>0</v>
      </c>
      <c r="B80" s="238">
        <f>IF(B$23-'様式第４（療養者名簿）  (15日以内)'!$O80+1&lt;=15,IF(B$23&gt;='様式第４（療養者名簿）  (15日以内)'!$O80,IF(B$23&lt;='様式第４（療養者名簿）  (15日以内)'!$W80,1,0),0),0)</f>
        <v>0</v>
      </c>
      <c r="C80" s="238">
        <f>IF(C$23-'様式第４（療養者名簿）  (15日以内)'!$O80+1&lt;=15,IF(C$23&gt;='様式第４（療養者名簿）  (15日以内)'!$O80,IF(C$23&lt;='様式第４（療養者名簿）  (15日以内)'!$W80,1,0),0),0)</f>
        <v>0</v>
      </c>
      <c r="D80" s="238">
        <f>IF(D$23-'様式第４（療養者名簿）  (15日以内)'!$O80+1&lt;=15,IF(D$23&gt;='様式第４（療養者名簿）  (15日以内)'!$O80,IF(D$23&lt;='様式第４（療養者名簿）  (15日以内)'!$W80,1,0),0),0)</f>
        <v>0</v>
      </c>
      <c r="E80" s="238">
        <f>IF(E$23-'様式第４（療養者名簿）  (15日以内)'!$O80+1&lt;=15,IF(E$23&gt;='様式第４（療養者名簿）  (15日以内)'!$O80,IF(E$23&lt;='様式第４（療養者名簿）  (15日以内)'!$W80,1,0),0),0)</f>
        <v>0</v>
      </c>
      <c r="F80" s="238">
        <f>IF(F$23-'様式第４（療養者名簿）  (15日以内)'!$O80+1&lt;=15,IF(F$23&gt;='様式第４（療養者名簿）  (15日以内)'!$O80,IF(F$23&lt;='様式第４（療養者名簿）  (15日以内)'!$W80,1,0),0),0)</f>
        <v>0</v>
      </c>
      <c r="G80" s="238">
        <f>IF(G$23-'様式第４（療養者名簿）  (15日以内)'!$O80+1&lt;=15,IF(G$23&gt;='様式第４（療養者名簿）  (15日以内)'!$O80,IF(G$23&lt;='様式第４（療養者名簿）  (15日以内)'!$W80,1,0),0),0)</f>
        <v>0</v>
      </c>
      <c r="H80" s="238">
        <f>IF(H$23-'様式第４（療養者名簿）  (15日以内)'!$O80+1&lt;=15,IF(H$23&gt;='様式第４（療養者名簿）  (15日以内)'!$O80,IF(H$23&lt;='様式第４（療養者名簿）  (15日以内)'!$W80,1,0),0),0)</f>
        <v>0</v>
      </c>
      <c r="I80" s="238">
        <f>IF(I$23-'様式第４（療養者名簿）  (15日以内)'!$O80+1&lt;=15,IF(I$23&gt;='様式第４（療養者名簿）  (15日以内)'!$O80,IF(I$23&lt;='様式第４（療養者名簿）  (15日以内)'!$W80,1,0),0),0)</f>
        <v>0</v>
      </c>
      <c r="J80" s="238">
        <f>IF(J$23-'様式第４（療養者名簿）  (15日以内)'!$O80+1&lt;=15,IF(J$23&gt;='様式第４（療養者名簿）  (15日以内)'!$O80,IF(J$23&lt;='様式第４（療養者名簿）  (15日以内)'!$W80,1,0),0),0)</f>
        <v>0</v>
      </c>
      <c r="K80" s="238">
        <f>IF(K$23-'様式第４（療養者名簿）  (15日以内)'!$O80+1&lt;=15,IF(K$23&gt;='様式第４（療養者名簿）  (15日以内)'!$O80,IF(K$23&lt;='様式第４（療養者名簿）  (15日以内)'!$W80,1,0),0),0)</f>
        <v>0</v>
      </c>
      <c r="L80" s="238">
        <f>IF(L$23-'様式第４（療養者名簿）  (15日以内)'!$O80+1&lt;=15,IF(L$23&gt;='様式第４（療養者名簿）  (15日以内)'!$O80,IF(L$23&lt;='様式第４（療養者名簿）  (15日以内)'!$W80,1,0),0),0)</f>
        <v>0</v>
      </c>
      <c r="M80" s="238">
        <f>IF(M$23-'様式第４（療養者名簿）  (15日以内)'!$O80+1&lt;=15,IF(M$23&gt;='様式第４（療養者名簿）  (15日以内)'!$O80,IF(M$23&lt;='様式第４（療養者名簿）  (15日以内)'!$W80,1,0),0),0)</f>
        <v>0</v>
      </c>
      <c r="N80" s="238">
        <f>IF(N$23-'様式第４（療養者名簿）  (15日以内)'!$O80+1&lt;=15,IF(N$23&gt;='様式第４（療養者名簿）  (15日以内)'!$O80,IF(N$23&lt;='様式第４（療養者名簿）  (15日以内)'!$W80,1,0),0),0)</f>
        <v>0</v>
      </c>
      <c r="O80" s="238">
        <f>IF(O$23-'様式第４（療養者名簿）  (15日以内)'!$O80+1&lt;=15,IF(O$23&gt;='様式第４（療養者名簿）  (15日以内)'!$O80,IF(O$23&lt;='様式第４（療養者名簿）  (15日以内)'!$W80,1,0),0),0)</f>
        <v>0</v>
      </c>
      <c r="P80" s="238">
        <f>IF(P$23-'様式第４（療養者名簿）  (15日以内)'!$O80+1&lt;=15,IF(P$23&gt;='様式第４（療養者名簿）  (15日以内)'!$O80,IF(P$23&lt;='様式第４（療養者名簿）  (15日以内)'!$W80,1,0),0),0)</f>
        <v>0</v>
      </c>
      <c r="Q80" s="238">
        <f>IF(Q$23-'様式第４（療養者名簿）  (15日以内)'!$O80+1&lt;=15,IF(Q$23&gt;='様式第４（療養者名簿）  (15日以内)'!$O80,IF(Q$23&lt;='様式第４（療養者名簿）  (15日以内)'!$W80,1,0),0),0)</f>
        <v>0</v>
      </c>
      <c r="R80" s="238">
        <f>IF(R$23-'様式第４（療養者名簿）  (15日以内)'!$O80+1&lt;=15,IF(R$23&gt;='様式第４（療養者名簿）  (15日以内)'!$O80,IF(R$23&lt;='様式第４（療養者名簿）  (15日以内)'!$W80,1,0),0),0)</f>
        <v>0</v>
      </c>
      <c r="S80" s="238">
        <f>IF(S$23-'様式第４（療養者名簿）  (15日以内)'!$O80+1&lt;=15,IF(S$23&gt;='様式第４（療養者名簿）  (15日以内)'!$O80,IF(S$23&lt;='様式第４（療養者名簿）  (15日以内)'!$W80,1,0),0),0)</f>
        <v>0</v>
      </c>
      <c r="T80" s="238">
        <f>IF(T$23-'様式第４（療養者名簿）  (15日以内)'!$O80+1&lt;=15,IF(T$23&gt;='様式第４（療養者名簿）  (15日以内)'!$O80,IF(T$23&lt;='様式第４（療養者名簿）  (15日以内)'!$W80,1,0),0),0)</f>
        <v>0</v>
      </c>
      <c r="U80" s="238">
        <f>IF(U$23-'様式第４（療養者名簿）  (15日以内)'!$O80+1&lt;=15,IF(U$23&gt;='様式第４（療養者名簿）  (15日以内)'!$O80,IF(U$23&lt;='様式第４（療養者名簿）  (15日以内)'!$W80,1,0),0),0)</f>
        <v>0</v>
      </c>
      <c r="V80" s="238">
        <f>IF(V$23-'様式第４（療養者名簿）  (15日以内)'!$O80+1&lt;=15,IF(V$23&gt;='様式第４（療養者名簿）  (15日以内)'!$O80,IF(V$23&lt;='様式第４（療養者名簿）  (15日以内)'!$W80,1,0),0),0)</f>
        <v>0</v>
      </c>
      <c r="W80" s="238">
        <f>IF(W$23-'様式第４（療養者名簿）  (15日以内)'!$O80+1&lt;=15,IF(W$23&gt;='様式第４（療養者名簿）  (15日以内)'!$O80,IF(W$23&lt;='様式第４（療養者名簿）  (15日以内)'!$W80,1,0),0),0)</f>
        <v>0</v>
      </c>
      <c r="X80" s="238">
        <f>IF(X$23-'様式第４（療養者名簿）  (15日以内)'!$O80+1&lt;=15,IF(X$23&gt;='様式第４（療養者名簿）  (15日以内)'!$O80,IF(X$23&lt;='様式第４（療養者名簿）  (15日以内)'!$W80,1,0),0),0)</f>
        <v>0</v>
      </c>
      <c r="Y80" s="238">
        <f>IF(Y$23-'様式第４（療養者名簿）  (15日以内)'!$O80+1&lt;=15,IF(Y$23&gt;='様式第４（療養者名簿）  (15日以内)'!$O80,IF(Y$23&lt;='様式第４（療養者名簿）  (15日以内)'!$W80,1,0),0),0)</f>
        <v>0</v>
      </c>
      <c r="Z80" s="238">
        <f>IF(Z$23-'様式第４（療養者名簿）  (15日以内)'!$O80+1&lt;=15,IF(Z$23&gt;='様式第４（療養者名簿）  (15日以内)'!$O80,IF(Z$23&lt;='様式第４（療養者名簿）  (15日以内)'!$W80,1,0),0),0)</f>
        <v>0</v>
      </c>
      <c r="AA80" s="238">
        <f>IF(AA$23-'様式第４（療養者名簿）  (15日以内)'!$O80+1&lt;=15,IF(AA$23&gt;='様式第４（療養者名簿）  (15日以内)'!$O80,IF(AA$23&lt;='様式第４（療養者名簿）  (15日以内)'!$W80,1,0),0),0)</f>
        <v>0</v>
      </c>
      <c r="AB80" s="238">
        <f>IF(AB$23-'様式第４（療養者名簿）  (15日以内)'!$O80+1&lt;=15,IF(AB$23&gt;='様式第４（療養者名簿）  (15日以内)'!$O80,IF(AB$23&lt;='様式第４（療養者名簿）  (15日以内)'!$W80,1,0),0),0)</f>
        <v>0</v>
      </c>
      <c r="AC80" s="238">
        <f>IF(AC$23-'様式第４（療養者名簿）  (15日以内)'!$O80+1&lt;=15,IF(AC$23&gt;='様式第４（療養者名簿）  (15日以内)'!$O80,IF(AC$23&lt;='様式第４（療養者名簿）  (15日以内)'!$W80,1,0),0),0)</f>
        <v>0</v>
      </c>
      <c r="AD80" s="238">
        <f>IF(AD$23-'様式第４（療養者名簿）  (15日以内)'!$O80+1&lt;=15,IF(AD$23&gt;='様式第４（療養者名簿）  (15日以内)'!$O80,IF(AD$23&lt;='様式第４（療養者名簿）  (15日以内)'!$W80,1,0),0),0)</f>
        <v>0</v>
      </c>
      <c r="AE80" s="238">
        <f>IF(AE$23-'様式第４（療養者名簿）  (15日以内)'!$O80+1&lt;=15,IF(AE$23&gt;='様式第４（療養者名簿）  (15日以内)'!$O80,IF(AE$23&lt;='様式第４（療養者名簿）  (15日以内)'!$W80,1,0),0),0)</f>
        <v>0</v>
      </c>
      <c r="AF80" s="238">
        <f>IF(AF$23-'様式第４（療養者名簿）  (15日以内)'!$O80+1&lt;=15,IF(AF$23&gt;='様式第４（療養者名簿）  (15日以内)'!$O80,IF(AF$23&lt;='様式第４（療養者名簿）  (15日以内)'!$W80,1,0),0),0)</f>
        <v>0</v>
      </c>
      <c r="AG80" s="238">
        <f>IF(AG$23-'様式第４（療養者名簿）  (15日以内)'!$O80+1&lt;=15,IF(AG$23&gt;='様式第４（療養者名簿）  (15日以内)'!$O80,IF(AG$23&lt;='様式第４（療養者名簿）  (15日以内)'!$W80,1,0),0),0)</f>
        <v>0</v>
      </c>
      <c r="AH80" s="238">
        <f>IF(AH$23-'様式第４（療養者名簿）  (15日以内)'!$O80+1&lt;=15,IF(AH$23&gt;='様式第４（療養者名簿）  (15日以内)'!$O80,IF(AH$23&lt;='様式第４（療養者名簿）  (15日以内)'!$W80,1,0),0),0)</f>
        <v>0</v>
      </c>
      <c r="AI80" s="238">
        <f>IF(AI$23-'様式第４（療養者名簿）  (15日以内)'!$O80+1&lt;=15,IF(AI$23&gt;='様式第４（療養者名簿）  (15日以内)'!$O80,IF(AI$23&lt;='様式第４（療養者名簿）  (15日以内)'!$W80,1,0),0),0)</f>
        <v>0</v>
      </c>
      <c r="AJ80" s="238">
        <f>IF(AJ$23-'様式第４（療養者名簿）  (15日以内)'!$O80+1&lt;=15,IF(AJ$23&gt;='様式第４（療養者名簿）  (15日以内)'!$O80,IF(AJ$23&lt;='様式第４（療養者名簿）  (15日以内)'!$W80,1,0),0),0)</f>
        <v>0</v>
      </c>
      <c r="AK80" s="238">
        <f>IF(AK$23-'様式第４（療養者名簿）  (15日以内)'!$O80+1&lt;=15,IF(AK$23&gt;='様式第４（療養者名簿）  (15日以内)'!$O80,IF(AK$23&lt;='様式第４（療養者名簿）  (15日以内)'!$W80,1,0),0),0)</f>
        <v>0</v>
      </c>
      <c r="AL80" s="238">
        <f>IF(AL$23-'様式第４（療養者名簿）  (15日以内)'!$O80+1&lt;=15,IF(AL$23&gt;='様式第４（療養者名簿）  (15日以内)'!$O80,IF(AL$23&lt;='様式第４（療養者名簿）  (15日以内)'!$W80,1,0),0),0)</f>
        <v>0</v>
      </c>
      <c r="AM80" s="238">
        <f>IF(AM$23-'様式第４（療養者名簿）  (15日以内)'!$O80+1&lt;=15,IF(AM$23&gt;='様式第４（療養者名簿）  (15日以内)'!$O80,IF(AM$23&lt;='様式第４（療養者名簿）  (15日以内)'!$W80,1,0),0),0)</f>
        <v>0</v>
      </c>
      <c r="AN80" s="238">
        <f>IF(AN$23-'様式第４（療養者名簿）  (15日以内)'!$O80+1&lt;=15,IF(AN$23&gt;='様式第４（療養者名簿）  (15日以内)'!$O80,IF(AN$23&lt;='様式第４（療養者名簿）  (15日以内)'!$W80,1,0),0),0)</f>
        <v>0</v>
      </c>
      <c r="AO80" s="238">
        <f>IF(AO$23-'様式第４（療養者名簿）  (15日以内)'!$O80+1&lt;=15,IF(AO$23&gt;='様式第４（療養者名簿）  (15日以内)'!$O80,IF(AO$23&lt;='様式第４（療養者名簿）  (15日以内)'!$W80,1,0),0),0)</f>
        <v>0</v>
      </c>
      <c r="AP80" s="238">
        <f>IF(AP$23-'様式第４（療養者名簿）  (15日以内)'!$O80+1&lt;=15,IF(AP$23&gt;='様式第４（療養者名簿）  (15日以内)'!$O80,IF(AP$23&lt;='様式第４（療養者名簿）  (15日以内)'!$W80,1,0),0),0)</f>
        <v>0</v>
      </c>
      <c r="AQ80" s="238">
        <f>IF(AQ$23-'様式第４（療養者名簿）  (15日以内)'!$O80+1&lt;=15,IF(AQ$23&gt;='様式第４（療養者名簿）  (15日以内)'!$O80,IF(AQ$23&lt;='様式第４（療養者名簿）  (15日以内)'!$W80,1,0),0),0)</f>
        <v>0</v>
      </c>
      <c r="AR80" s="238">
        <f>IF(AR$23-'様式第４（療養者名簿）  (15日以内)'!$O80+1&lt;=15,IF(AR$23&gt;='様式第４（療養者名簿）  (15日以内)'!$O80,IF(AR$23&lt;='様式第４（療養者名簿）  (15日以内)'!$W80,1,0),0),0)</f>
        <v>0</v>
      </c>
      <c r="AS80" s="238">
        <f>IF(AS$23-'様式第４（療養者名簿）  (15日以内)'!$O80+1&lt;=15,IF(AS$23&gt;='様式第４（療養者名簿）  (15日以内)'!$O80,IF(AS$23&lt;='様式第４（療養者名簿）  (15日以内)'!$W80,1,0),0),0)</f>
        <v>0</v>
      </c>
      <c r="AT80" s="238">
        <f>IF(AT$23-'様式第４（療養者名簿）  (15日以内)'!$O80+1&lt;=15,IF(AT$23&gt;='様式第４（療養者名簿）  (15日以内)'!$O80,IF(AT$23&lt;='様式第４（療養者名簿）  (15日以内)'!$W80,1,0),0),0)</f>
        <v>0</v>
      </c>
      <c r="AU80" s="238">
        <f>IF(AU$23-'様式第４（療養者名簿）  (15日以内)'!$O80+1&lt;=15,IF(AU$23&gt;='様式第４（療養者名簿）  (15日以内)'!$O80,IF(AU$23&lt;='様式第４（療養者名簿）  (15日以内)'!$W80,1,0),0),0)</f>
        <v>0</v>
      </c>
      <c r="AV80" s="238">
        <f>IF(AV$23-'様式第４（療養者名簿）  (15日以内)'!$O80+1&lt;=15,IF(AV$23&gt;='様式第４（療養者名簿）  (15日以内)'!$O80,IF(AV$23&lt;='様式第４（療養者名簿）  (15日以内)'!$W80,1,0),0),0)</f>
        <v>0</v>
      </c>
      <c r="AW80" s="238">
        <f>IF(AW$23-'様式第４（療養者名簿）  (15日以内)'!$O80+1&lt;=15,IF(AW$23&gt;='様式第４（療養者名簿）  (15日以内)'!$O80,IF(AW$23&lt;='様式第４（療養者名簿）  (15日以内)'!$W80,1,0),0),0)</f>
        <v>0</v>
      </c>
      <c r="AX80" s="238">
        <f>IF(AX$23-'様式第４（療養者名簿）  (15日以内)'!$O80+1&lt;=15,IF(AX$23&gt;='様式第４（療養者名簿）  (15日以内)'!$O80,IF(AX$23&lt;='様式第４（療養者名簿）  (15日以内)'!$W80,1,0),0),0)</f>
        <v>0</v>
      </c>
      <c r="AY80" s="238">
        <f>IF(AY$23-'様式第４（療養者名簿）  (15日以内)'!$O80+1&lt;=15,IF(AY$23&gt;='様式第４（療養者名簿）  (15日以内)'!$O80,IF(AY$23&lt;='様式第４（療養者名簿）  (15日以内)'!$W80,1,0),0),0)</f>
        <v>0</v>
      </c>
      <c r="AZ80" s="238">
        <f>IF(AZ$23-'様式第４（療養者名簿）  (15日以内)'!$O80+1&lt;=15,IF(AZ$23&gt;='様式第４（療養者名簿）  (15日以内)'!$O80,IF(AZ$23&lt;='様式第４（療養者名簿）  (15日以内)'!$W80,1,0),0),0)</f>
        <v>0</v>
      </c>
      <c r="BA80" s="238">
        <f>IF(BA$23-'様式第４（療養者名簿）  (15日以内)'!$O80+1&lt;=15,IF(BA$23&gt;='様式第４（療養者名簿）  (15日以内)'!$O80,IF(BA$23&lt;='様式第４（療養者名簿）  (15日以内)'!$W80,1,0),0),0)</f>
        <v>0</v>
      </c>
      <c r="BB80" s="238">
        <f>IF(BB$23-'様式第４（療養者名簿）  (15日以内)'!$O80+1&lt;=15,IF(BB$23&gt;='様式第４（療養者名簿）  (15日以内)'!$O80,IF(BB$23&lt;='様式第４（療養者名簿）  (15日以内)'!$W80,1,0),0),0)</f>
        <v>0</v>
      </c>
      <c r="BC80" s="238">
        <f>IF(BC$23-'様式第４（療養者名簿）  (15日以内)'!$O80+1&lt;=15,IF(BC$23&gt;='様式第４（療養者名簿）  (15日以内)'!$O80,IF(BC$23&lt;='様式第４（療養者名簿）  (15日以内)'!$W80,1,0),0),0)</f>
        <v>0</v>
      </c>
      <c r="BD80" s="238">
        <f>IF(BD$23-'様式第４（療養者名簿）  (15日以内)'!$O80+1&lt;=15,IF(BD$23&gt;='様式第４（療養者名簿）  (15日以内)'!$O80,IF(BD$23&lt;='様式第４（療養者名簿）  (15日以内)'!$W80,1,0),0),0)</f>
        <v>0</v>
      </c>
      <c r="BE80" s="238">
        <f>IF(BE$23-'様式第４（療養者名簿）  (15日以内)'!$O80+1&lt;=15,IF(BE$23&gt;='様式第４（療養者名簿）  (15日以内)'!$O80,IF(BE$23&lt;='様式第４（療養者名簿）  (15日以内)'!$W80,1,0),0),0)</f>
        <v>0</v>
      </c>
      <c r="BF80" s="238">
        <f>IF(BF$23-'様式第４（療養者名簿）  (15日以内)'!$O80+1&lt;=15,IF(BF$23&gt;='様式第４（療養者名簿）  (15日以内)'!$O80,IF(BF$23&lt;='様式第４（療養者名簿）  (15日以内)'!$W80,1,0),0),0)</f>
        <v>0</v>
      </c>
      <c r="BG80" s="238">
        <f>IF(BG$23-'様式第４（療養者名簿）  (15日以内)'!$O80+1&lt;=15,IF(BG$23&gt;='様式第４（療養者名簿）  (15日以内)'!$O80,IF(BG$23&lt;='様式第４（療養者名簿）  (15日以内)'!$W80,1,0),0),0)</f>
        <v>0</v>
      </c>
      <c r="BH80" s="238">
        <f>IF(BH$23-'様式第４（療養者名簿）  (15日以内)'!$O80+1&lt;=15,IF(BH$23&gt;='様式第４（療養者名簿）  (15日以内)'!$O80,IF(BH$23&lt;='様式第４（療養者名簿）  (15日以内)'!$W80,1,0),0),0)</f>
        <v>0</v>
      </c>
      <c r="BI80" s="238">
        <f>IF(BI$23-'様式第４（療養者名簿）  (15日以内)'!$O80+1&lt;=15,IF(BI$23&gt;='様式第４（療養者名簿）  (15日以内)'!$O80,IF(BI$23&lt;='様式第４（療養者名簿）  (15日以内)'!$W80,1,0),0),0)</f>
        <v>0</v>
      </c>
      <c r="BJ80" s="238">
        <f>IF(BJ$23-'様式第４（療養者名簿）  (15日以内)'!$O80+1&lt;=15,IF(BJ$23&gt;='様式第４（療養者名簿）  (15日以内)'!$O80,IF(BJ$23&lt;='様式第４（療養者名簿）  (15日以内)'!$W80,1,0),0),0)</f>
        <v>0</v>
      </c>
      <c r="BK80" s="238">
        <f>IF(BK$23-'様式第４（療養者名簿）  (15日以内)'!$O80+1&lt;=15,IF(BK$23&gt;='様式第４（療養者名簿）  (15日以内)'!$O80,IF(BK$23&lt;='様式第４（療養者名簿）  (15日以内)'!$W80,1,0),0),0)</f>
        <v>0</v>
      </c>
      <c r="BL80" s="238">
        <f>IF(BL$23-'様式第４（療養者名簿）  (15日以内)'!$O80+1&lt;=15,IF(BL$23&gt;='様式第４（療養者名簿）  (15日以内)'!$O80,IF(BL$23&lt;='様式第４（療養者名簿）  (15日以内)'!$W80,1,0),0),0)</f>
        <v>0</v>
      </c>
      <c r="BM80" s="238">
        <f>IF(BM$23-'様式第４（療養者名簿）  (15日以内)'!$O80+1&lt;=15,IF(BM$23&gt;='様式第４（療養者名簿）  (15日以内)'!$O80,IF(BM$23&lt;='様式第４（療養者名簿）  (15日以内)'!$W80,1,0),0),0)</f>
        <v>0</v>
      </c>
      <c r="BN80" s="238">
        <f>IF(BN$23-'様式第４（療養者名簿）  (15日以内)'!$O80+1&lt;=15,IF(BN$23&gt;='様式第４（療養者名簿）  (15日以内)'!$O80,IF(BN$23&lt;='様式第４（療養者名簿）  (15日以内)'!$W80,1,0),0),0)</f>
        <v>0</v>
      </c>
      <c r="BO80" s="238">
        <f>IF(BO$23-'様式第４（療養者名簿）  (15日以内)'!$O80+1&lt;=15,IF(BO$23&gt;='様式第４（療養者名簿）  (15日以内)'!$O80,IF(BO$23&lt;='様式第４（療養者名簿）  (15日以内)'!$W80,1,0),0),0)</f>
        <v>0</v>
      </c>
      <c r="BP80" s="238">
        <f>IF(BP$23-'様式第４（療養者名簿）  (15日以内)'!$O80+1&lt;=15,IF(BP$23&gt;='様式第４（療養者名簿）  (15日以内)'!$O80,IF(BP$23&lt;='様式第４（療養者名簿）  (15日以内)'!$W80,1,0),0),0)</f>
        <v>0</v>
      </c>
      <c r="BQ80" s="238">
        <f>IF(BQ$23-'様式第４（療養者名簿）  (15日以内)'!$O80+1&lt;=15,IF(BQ$23&gt;='様式第４（療養者名簿）  (15日以内)'!$O80,IF(BQ$23&lt;='様式第４（療養者名簿）  (15日以内)'!$W80,1,0),0),0)</f>
        <v>0</v>
      </c>
      <c r="BR80" s="238">
        <f>IF(BR$23-'様式第４（療養者名簿）  (15日以内)'!$O80+1&lt;=15,IF(BR$23&gt;='様式第４（療養者名簿）  (15日以内)'!$O80,IF(BR$23&lt;='様式第４（療養者名簿）  (15日以内)'!$W80,1,0),0),0)</f>
        <v>0</v>
      </c>
      <c r="BS80" s="238">
        <f>IF(BS$23-'様式第４（療養者名簿）  (15日以内)'!$O80+1&lt;=15,IF(BS$23&gt;='様式第４（療養者名簿）  (15日以内)'!$O80,IF(BS$23&lt;='様式第４（療養者名簿）  (15日以内)'!$W80,1,0),0),0)</f>
        <v>0</v>
      </c>
    </row>
    <row r="81" spans="1:71" ht="41.95" customHeight="1">
      <c r="A81" s="240">
        <f>'様式第４（療養者名簿）  (15日以内)'!C81</f>
        <v>0</v>
      </c>
      <c r="B81" s="238">
        <f>IF(B$23-'様式第４（療養者名簿）  (15日以内)'!$O81+1&lt;=15,IF(B$23&gt;='様式第４（療養者名簿）  (15日以内)'!$O81,IF(B$23&lt;='様式第４（療養者名簿）  (15日以内)'!$W81,1,0),0),0)</f>
        <v>0</v>
      </c>
      <c r="C81" s="238">
        <f>IF(C$23-'様式第４（療養者名簿）  (15日以内)'!$O81+1&lt;=15,IF(C$23&gt;='様式第４（療養者名簿）  (15日以内)'!$O81,IF(C$23&lt;='様式第４（療養者名簿）  (15日以内)'!$W81,1,0),0),0)</f>
        <v>0</v>
      </c>
      <c r="D81" s="238">
        <f>IF(D$23-'様式第４（療養者名簿）  (15日以内)'!$O81+1&lt;=15,IF(D$23&gt;='様式第４（療養者名簿）  (15日以内)'!$O81,IF(D$23&lt;='様式第４（療養者名簿）  (15日以内)'!$W81,1,0),0),0)</f>
        <v>0</v>
      </c>
      <c r="E81" s="238">
        <f>IF(E$23-'様式第４（療養者名簿）  (15日以内)'!$O81+1&lt;=15,IF(E$23&gt;='様式第４（療養者名簿）  (15日以内)'!$O81,IF(E$23&lt;='様式第４（療養者名簿）  (15日以内)'!$W81,1,0),0),0)</f>
        <v>0</v>
      </c>
      <c r="F81" s="238">
        <f>IF(F$23-'様式第４（療養者名簿）  (15日以内)'!$O81+1&lt;=15,IF(F$23&gt;='様式第４（療養者名簿）  (15日以内)'!$O81,IF(F$23&lt;='様式第４（療養者名簿）  (15日以内)'!$W81,1,0),0),0)</f>
        <v>0</v>
      </c>
      <c r="G81" s="238">
        <f>IF(G$23-'様式第４（療養者名簿）  (15日以内)'!$O81+1&lt;=15,IF(G$23&gt;='様式第４（療養者名簿）  (15日以内)'!$O81,IF(G$23&lt;='様式第４（療養者名簿）  (15日以内)'!$W81,1,0),0),0)</f>
        <v>0</v>
      </c>
      <c r="H81" s="238">
        <f>IF(H$23-'様式第４（療養者名簿）  (15日以内)'!$O81+1&lt;=15,IF(H$23&gt;='様式第４（療養者名簿）  (15日以内)'!$O81,IF(H$23&lt;='様式第４（療養者名簿）  (15日以内)'!$W81,1,0),0),0)</f>
        <v>0</v>
      </c>
      <c r="I81" s="238">
        <f>IF(I$23-'様式第４（療養者名簿）  (15日以内)'!$O81+1&lt;=15,IF(I$23&gt;='様式第４（療養者名簿）  (15日以内)'!$O81,IF(I$23&lt;='様式第４（療養者名簿）  (15日以内)'!$W81,1,0),0),0)</f>
        <v>0</v>
      </c>
      <c r="J81" s="238">
        <f>IF(J$23-'様式第４（療養者名簿）  (15日以内)'!$O81+1&lt;=15,IF(J$23&gt;='様式第４（療養者名簿）  (15日以内)'!$O81,IF(J$23&lt;='様式第４（療養者名簿）  (15日以内)'!$W81,1,0),0),0)</f>
        <v>0</v>
      </c>
      <c r="K81" s="238">
        <f>IF(K$23-'様式第４（療養者名簿）  (15日以内)'!$O81+1&lt;=15,IF(K$23&gt;='様式第４（療養者名簿）  (15日以内)'!$O81,IF(K$23&lt;='様式第４（療養者名簿）  (15日以内)'!$W81,1,0),0),0)</f>
        <v>0</v>
      </c>
      <c r="L81" s="238">
        <f>IF(L$23-'様式第４（療養者名簿）  (15日以内)'!$O81+1&lt;=15,IF(L$23&gt;='様式第４（療養者名簿）  (15日以内)'!$O81,IF(L$23&lt;='様式第４（療養者名簿）  (15日以内)'!$W81,1,0),0),0)</f>
        <v>0</v>
      </c>
      <c r="M81" s="238">
        <f>IF(M$23-'様式第４（療養者名簿）  (15日以内)'!$O81+1&lt;=15,IF(M$23&gt;='様式第４（療養者名簿）  (15日以内)'!$O81,IF(M$23&lt;='様式第４（療養者名簿）  (15日以内)'!$W81,1,0),0),0)</f>
        <v>0</v>
      </c>
      <c r="N81" s="238">
        <f>IF(N$23-'様式第４（療養者名簿）  (15日以内)'!$O81+1&lt;=15,IF(N$23&gt;='様式第４（療養者名簿）  (15日以内)'!$O81,IF(N$23&lt;='様式第４（療養者名簿）  (15日以内)'!$W81,1,0),0),0)</f>
        <v>0</v>
      </c>
      <c r="O81" s="238">
        <f>IF(O$23-'様式第４（療養者名簿）  (15日以内)'!$O81+1&lt;=15,IF(O$23&gt;='様式第４（療養者名簿）  (15日以内)'!$O81,IF(O$23&lt;='様式第４（療養者名簿）  (15日以内)'!$W81,1,0),0),0)</f>
        <v>0</v>
      </c>
      <c r="P81" s="238">
        <f>IF(P$23-'様式第４（療養者名簿）  (15日以内)'!$O81+1&lt;=15,IF(P$23&gt;='様式第４（療養者名簿）  (15日以内)'!$O81,IF(P$23&lt;='様式第４（療養者名簿）  (15日以内)'!$W81,1,0),0),0)</f>
        <v>0</v>
      </c>
      <c r="Q81" s="238">
        <f>IF(Q$23-'様式第４（療養者名簿）  (15日以内)'!$O81+1&lt;=15,IF(Q$23&gt;='様式第４（療養者名簿）  (15日以内)'!$O81,IF(Q$23&lt;='様式第４（療養者名簿）  (15日以内)'!$W81,1,0),0),0)</f>
        <v>0</v>
      </c>
      <c r="R81" s="238">
        <f>IF(R$23-'様式第４（療養者名簿）  (15日以内)'!$O81+1&lt;=15,IF(R$23&gt;='様式第４（療養者名簿）  (15日以内)'!$O81,IF(R$23&lt;='様式第４（療養者名簿）  (15日以内)'!$W81,1,0),0),0)</f>
        <v>0</v>
      </c>
      <c r="S81" s="238">
        <f>IF(S$23-'様式第４（療養者名簿）  (15日以内)'!$O81+1&lt;=15,IF(S$23&gt;='様式第４（療養者名簿）  (15日以内)'!$O81,IF(S$23&lt;='様式第４（療養者名簿）  (15日以内)'!$W81,1,0),0),0)</f>
        <v>0</v>
      </c>
      <c r="T81" s="238">
        <f>IF(T$23-'様式第４（療養者名簿）  (15日以内)'!$O81+1&lt;=15,IF(T$23&gt;='様式第４（療養者名簿）  (15日以内)'!$O81,IF(T$23&lt;='様式第４（療養者名簿）  (15日以内)'!$W81,1,0),0),0)</f>
        <v>0</v>
      </c>
      <c r="U81" s="238">
        <f>IF(U$23-'様式第４（療養者名簿）  (15日以内)'!$O81+1&lt;=15,IF(U$23&gt;='様式第４（療養者名簿）  (15日以内)'!$O81,IF(U$23&lt;='様式第４（療養者名簿）  (15日以内)'!$W81,1,0),0),0)</f>
        <v>0</v>
      </c>
      <c r="V81" s="238">
        <f>IF(V$23-'様式第４（療養者名簿）  (15日以内)'!$O81+1&lt;=15,IF(V$23&gt;='様式第４（療養者名簿）  (15日以内)'!$O81,IF(V$23&lt;='様式第４（療養者名簿）  (15日以内)'!$W81,1,0),0),0)</f>
        <v>0</v>
      </c>
      <c r="W81" s="238">
        <f>IF(W$23-'様式第４（療養者名簿）  (15日以内)'!$O81+1&lt;=15,IF(W$23&gt;='様式第４（療養者名簿）  (15日以内)'!$O81,IF(W$23&lt;='様式第４（療養者名簿）  (15日以内)'!$W81,1,0),0),0)</f>
        <v>0</v>
      </c>
      <c r="X81" s="238">
        <f>IF(X$23-'様式第４（療養者名簿）  (15日以内)'!$O81+1&lt;=15,IF(X$23&gt;='様式第４（療養者名簿）  (15日以内)'!$O81,IF(X$23&lt;='様式第４（療養者名簿）  (15日以内)'!$W81,1,0),0),0)</f>
        <v>0</v>
      </c>
      <c r="Y81" s="238">
        <f>IF(Y$23-'様式第４（療養者名簿）  (15日以内)'!$O81+1&lt;=15,IF(Y$23&gt;='様式第４（療養者名簿）  (15日以内)'!$O81,IF(Y$23&lt;='様式第４（療養者名簿）  (15日以内)'!$W81,1,0),0),0)</f>
        <v>0</v>
      </c>
      <c r="Z81" s="238">
        <f>IF(Z$23-'様式第４（療養者名簿）  (15日以内)'!$O81+1&lt;=15,IF(Z$23&gt;='様式第４（療養者名簿）  (15日以内)'!$O81,IF(Z$23&lt;='様式第４（療養者名簿）  (15日以内)'!$W81,1,0),0),0)</f>
        <v>0</v>
      </c>
      <c r="AA81" s="238">
        <f>IF(AA$23-'様式第４（療養者名簿）  (15日以内)'!$O81+1&lt;=15,IF(AA$23&gt;='様式第４（療養者名簿）  (15日以内)'!$O81,IF(AA$23&lt;='様式第４（療養者名簿）  (15日以内)'!$W81,1,0),0),0)</f>
        <v>0</v>
      </c>
      <c r="AB81" s="238">
        <f>IF(AB$23-'様式第４（療養者名簿）  (15日以内)'!$O81+1&lt;=15,IF(AB$23&gt;='様式第４（療養者名簿）  (15日以内)'!$O81,IF(AB$23&lt;='様式第４（療養者名簿）  (15日以内)'!$W81,1,0),0),0)</f>
        <v>0</v>
      </c>
      <c r="AC81" s="238">
        <f>IF(AC$23-'様式第４（療養者名簿）  (15日以内)'!$O81+1&lt;=15,IF(AC$23&gt;='様式第４（療養者名簿）  (15日以内)'!$O81,IF(AC$23&lt;='様式第４（療養者名簿）  (15日以内)'!$W81,1,0),0),0)</f>
        <v>0</v>
      </c>
      <c r="AD81" s="238">
        <f>IF(AD$23-'様式第４（療養者名簿）  (15日以内)'!$O81+1&lt;=15,IF(AD$23&gt;='様式第４（療養者名簿）  (15日以内)'!$O81,IF(AD$23&lt;='様式第４（療養者名簿）  (15日以内)'!$W81,1,0),0),0)</f>
        <v>0</v>
      </c>
      <c r="AE81" s="238">
        <f>IF(AE$23-'様式第４（療養者名簿）  (15日以内)'!$O81+1&lt;=15,IF(AE$23&gt;='様式第４（療養者名簿）  (15日以内)'!$O81,IF(AE$23&lt;='様式第４（療養者名簿）  (15日以内)'!$W81,1,0),0),0)</f>
        <v>0</v>
      </c>
      <c r="AF81" s="238">
        <f>IF(AF$23-'様式第４（療養者名簿）  (15日以内)'!$O81+1&lt;=15,IF(AF$23&gt;='様式第４（療養者名簿）  (15日以内)'!$O81,IF(AF$23&lt;='様式第４（療養者名簿）  (15日以内)'!$W81,1,0),0),0)</f>
        <v>0</v>
      </c>
      <c r="AG81" s="238">
        <f>IF(AG$23-'様式第４（療養者名簿）  (15日以内)'!$O81+1&lt;=15,IF(AG$23&gt;='様式第４（療養者名簿）  (15日以内)'!$O81,IF(AG$23&lt;='様式第４（療養者名簿）  (15日以内)'!$W81,1,0),0),0)</f>
        <v>0</v>
      </c>
      <c r="AH81" s="238">
        <f>IF(AH$23-'様式第４（療養者名簿）  (15日以内)'!$O81+1&lt;=15,IF(AH$23&gt;='様式第４（療養者名簿）  (15日以内)'!$O81,IF(AH$23&lt;='様式第４（療養者名簿）  (15日以内)'!$W81,1,0),0),0)</f>
        <v>0</v>
      </c>
      <c r="AI81" s="238">
        <f>IF(AI$23-'様式第４（療養者名簿）  (15日以内)'!$O81+1&lt;=15,IF(AI$23&gt;='様式第４（療養者名簿）  (15日以内)'!$O81,IF(AI$23&lt;='様式第４（療養者名簿）  (15日以内)'!$W81,1,0),0),0)</f>
        <v>0</v>
      </c>
      <c r="AJ81" s="238">
        <f>IF(AJ$23-'様式第４（療養者名簿）  (15日以内)'!$O81+1&lt;=15,IF(AJ$23&gt;='様式第４（療養者名簿）  (15日以内)'!$O81,IF(AJ$23&lt;='様式第４（療養者名簿）  (15日以内)'!$W81,1,0),0),0)</f>
        <v>0</v>
      </c>
      <c r="AK81" s="238">
        <f>IF(AK$23-'様式第４（療養者名簿）  (15日以内)'!$O81+1&lt;=15,IF(AK$23&gt;='様式第４（療養者名簿）  (15日以内)'!$O81,IF(AK$23&lt;='様式第４（療養者名簿）  (15日以内)'!$W81,1,0),0),0)</f>
        <v>0</v>
      </c>
      <c r="AL81" s="238">
        <f>IF(AL$23-'様式第４（療養者名簿）  (15日以内)'!$O81+1&lt;=15,IF(AL$23&gt;='様式第４（療養者名簿）  (15日以内)'!$O81,IF(AL$23&lt;='様式第４（療養者名簿）  (15日以内)'!$W81,1,0),0),0)</f>
        <v>0</v>
      </c>
      <c r="AM81" s="238">
        <f>IF(AM$23-'様式第４（療養者名簿）  (15日以内)'!$O81+1&lt;=15,IF(AM$23&gt;='様式第４（療養者名簿）  (15日以内)'!$O81,IF(AM$23&lt;='様式第４（療養者名簿）  (15日以内)'!$W81,1,0),0),0)</f>
        <v>0</v>
      </c>
      <c r="AN81" s="238">
        <f>IF(AN$23-'様式第４（療養者名簿）  (15日以内)'!$O81+1&lt;=15,IF(AN$23&gt;='様式第４（療養者名簿）  (15日以内)'!$O81,IF(AN$23&lt;='様式第４（療養者名簿）  (15日以内)'!$W81,1,0),0),0)</f>
        <v>0</v>
      </c>
      <c r="AO81" s="238">
        <f>IF(AO$23-'様式第４（療養者名簿）  (15日以内)'!$O81+1&lt;=15,IF(AO$23&gt;='様式第４（療養者名簿）  (15日以内)'!$O81,IF(AO$23&lt;='様式第４（療養者名簿）  (15日以内)'!$W81,1,0),0),0)</f>
        <v>0</v>
      </c>
      <c r="AP81" s="238">
        <f>IF(AP$23-'様式第４（療養者名簿）  (15日以内)'!$O81+1&lt;=15,IF(AP$23&gt;='様式第４（療養者名簿）  (15日以内)'!$O81,IF(AP$23&lt;='様式第４（療養者名簿）  (15日以内)'!$W81,1,0),0),0)</f>
        <v>0</v>
      </c>
      <c r="AQ81" s="238">
        <f>IF(AQ$23-'様式第４（療養者名簿）  (15日以内)'!$O81+1&lt;=15,IF(AQ$23&gt;='様式第４（療養者名簿）  (15日以内)'!$O81,IF(AQ$23&lt;='様式第４（療養者名簿）  (15日以内)'!$W81,1,0),0),0)</f>
        <v>0</v>
      </c>
      <c r="AR81" s="238">
        <f>IF(AR$23-'様式第４（療養者名簿）  (15日以内)'!$O81+1&lt;=15,IF(AR$23&gt;='様式第４（療養者名簿）  (15日以内)'!$O81,IF(AR$23&lt;='様式第４（療養者名簿）  (15日以内)'!$W81,1,0),0),0)</f>
        <v>0</v>
      </c>
      <c r="AS81" s="238">
        <f>IF(AS$23-'様式第４（療養者名簿）  (15日以内)'!$O81+1&lt;=15,IF(AS$23&gt;='様式第４（療養者名簿）  (15日以内)'!$O81,IF(AS$23&lt;='様式第４（療養者名簿）  (15日以内)'!$W81,1,0),0),0)</f>
        <v>0</v>
      </c>
      <c r="AT81" s="238">
        <f>IF(AT$23-'様式第４（療養者名簿）  (15日以内)'!$O81+1&lt;=15,IF(AT$23&gt;='様式第４（療養者名簿）  (15日以内)'!$O81,IF(AT$23&lt;='様式第４（療養者名簿）  (15日以内)'!$W81,1,0),0),0)</f>
        <v>0</v>
      </c>
      <c r="AU81" s="238">
        <f>IF(AU$23-'様式第４（療養者名簿）  (15日以内)'!$O81+1&lt;=15,IF(AU$23&gt;='様式第４（療養者名簿）  (15日以内)'!$O81,IF(AU$23&lt;='様式第４（療養者名簿）  (15日以内)'!$W81,1,0),0),0)</f>
        <v>0</v>
      </c>
      <c r="AV81" s="238">
        <f>IF(AV$23-'様式第４（療養者名簿）  (15日以内)'!$O81+1&lt;=15,IF(AV$23&gt;='様式第４（療養者名簿）  (15日以内)'!$O81,IF(AV$23&lt;='様式第４（療養者名簿）  (15日以内)'!$W81,1,0),0),0)</f>
        <v>0</v>
      </c>
      <c r="AW81" s="238">
        <f>IF(AW$23-'様式第４（療養者名簿）  (15日以内)'!$O81+1&lt;=15,IF(AW$23&gt;='様式第４（療養者名簿）  (15日以内)'!$O81,IF(AW$23&lt;='様式第４（療養者名簿）  (15日以内)'!$W81,1,0),0),0)</f>
        <v>0</v>
      </c>
      <c r="AX81" s="238">
        <f>IF(AX$23-'様式第４（療養者名簿）  (15日以内)'!$O81+1&lt;=15,IF(AX$23&gt;='様式第４（療養者名簿）  (15日以内)'!$O81,IF(AX$23&lt;='様式第４（療養者名簿）  (15日以内)'!$W81,1,0),0),0)</f>
        <v>0</v>
      </c>
      <c r="AY81" s="238">
        <f>IF(AY$23-'様式第４（療養者名簿）  (15日以内)'!$O81+1&lt;=15,IF(AY$23&gt;='様式第４（療養者名簿）  (15日以内)'!$O81,IF(AY$23&lt;='様式第４（療養者名簿）  (15日以内)'!$W81,1,0),0),0)</f>
        <v>0</v>
      </c>
      <c r="AZ81" s="238">
        <f>IF(AZ$23-'様式第４（療養者名簿）  (15日以内)'!$O81+1&lt;=15,IF(AZ$23&gt;='様式第４（療養者名簿）  (15日以内)'!$O81,IF(AZ$23&lt;='様式第４（療養者名簿）  (15日以内)'!$W81,1,0),0),0)</f>
        <v>0</v>
      </c>
      <c r="BA81" s="238">
        <f>IF(BA$23-'様式第４（療養者名簿）  (15日以内)'!$O81+1&lt;=15,IF(BA$23&gt;='様式第４（療養者名簿）  (15日以内)'!$O81,IF(BA$23&lt;='様式第４（療養者名簿）  (15日以内)'!$W81,1,0),0),0)</f>
        <v>0</v>
      </c>
      <c r="BB81" s="238">
        <f>IF(BB$23-'様式第４（療養者名簿）  (15日以内)'!$O81+1&lt;=15,IF(BB$23&gt;='様式第４（療養者名簿）  (15日以内)'!$O81,IF(BB$23&lt;='様式第４（療養者名簿）  (15日以内)'!$W81,1,0),0),0)</f>
        <v>0</v>
      </c>
      <c r="BC81" s="238">
        <f>IF(BC$23-'様式第４（療養者名簿）  (15日以内)'!$O81+1&lt;=15,IF(BC$23&gt;='様式第４（療養者名簿）  (15日以内)'!$O81,IF(BC$23&lt;='様式第４（療養者名簿）  (15日以内)'!$W81,1,0),0),0)</f>
        <v>0</v>
      </c>
      <c r="BD81" s="238">
        <f>IF(BD$23-'様式第４（療養者名簿）  (15日以内)'!$O81+1&lt;=15,IF(BD$23&gt;='様式第４（療養者名簿）  (15日以内)'!$O81,IF(BD$23&lt;='様式第４（療養者名簿）  (15日以内)'!$W81,1,0),0),0)</f>
        <v>0</v>
      </c>
      <c r="BE81" s="238">
        <f>IF(BE$23-'様式第４（療養者名簿）  (15日以内)'!$O81+1&lt;=15,IF(BE$23&gt;='様式第４（療養者名簿）  (15日以内)'!$O81,IF(BE$23&lt;='様式第４（療養者名簿）  (15日以内)'!$W81,1,0),0),0)</f>
        <v>0</v>
      </c>
      <c r="BF81" s="238">
        <f>IF(BF$23-'様式第４（療養者名簿）  (15日以内)'!$O81+1&lt;=15,IF(BF$23&gt;='様式第４（療養者名簿）  (15日以内)'!$O81,IF(BF$23&lt;='様式第４（療養者名簿）  (15日以内)'!$W81,1,0),0),0)</f>
        <v>0</v>
      </c>
      <c r="BG81" s="238">
        <f>IF(BG$23-'様式第４（療養者名簿）  (15日以内)'!$O81+1&lt;=15,IF(BG$23&gt;='様式第４（療養者名簿）  (15日以内)'!$O81,IF(BG$23&lt;='様式第４（療養者名簿）  (15日以内)'!$W81,1,0),0),0)</f>
        <v>0</v>
      </c>
      <c r="BH81" s="238">
        <f>IF(BH$23-'様式第４（療養者名簿）  (15日以内)'!$O81+1&lt;=15,IF(BH$23&gt;='様式第４（療養者名簿）  (15日以内)'!$O81,IF(BH$23&lt;='様式第４（療養者名簿）  (15日以内)'!$W81,1,0),0),0)</f>
        <v>0</v>
      </c>
      <c r="BI81" s="238">
        <f>IF(BI$23-'様式第４（療養者名簿）  (15日以内)'!$O81+1&lt;=15,IF(BI$23&gt;='様式第４（療養者名簿）  (15日以内)'!$O81,IF(BI$23&lt;='様式第４（療養者名簿）  (15日以内)'!$W81,1,0),0),0)</f>
        <v>0</v>
      </c>
      <c r="BJ81" s="238">
        <f>IF(BJ$23-'様式第４（療養者名簿）  (15日以内)'!$O81+1&lt;=15,IF(BJ$23&gt;='様式第４（療養者名簿）  (15日以内)'!$O81,IF(BJ$23&lt;='様式第４（療養者名簿）  (15日以内)'!$W81,1,0),0),0)</f>
        <v>0</v>
      </c>
      <c r="BK81" s="238">
        <f>IF(BK$23-'様式第４（療養者名簿）  (15日以内)'!$O81+1&lt;=15,IF(BK$23&gt;='様式第４（療養者名簿）  (15日以内)'!$O81,IF(BK$23&lt;='様式第４（療養者名簿）  (15日以内)'!$W81,1,0),0),0)</f>
        <v>0</v>
      </c>
      <c r="BL81" s="238">
        <f>IF(BL$23-'様式第４（療養者名簿）  (15日以内)'!$O81+1&lt;=15,IF(BL$23&gt;='様式第４（療養者名簿）  (15日以内)'!$O81,IF(BL$23&lt;='様式第４（療養者名簿）  (15日以内)'!$W81,1,0),0),0)</f>
        <v>0</v>
      </c>
      <c r="BM81" s="238">
        <f>IF(BM$23-'様式第４（療養者名簿）  (15日以内)'!$O81+1&lt;=15,IF(BM$23&gt;='様式第４（療養者名簿）  (15日以内)'!$O81,IF(BM$23&lt;='様式第４（療養者名簿）  (15日以内)'!$W81,1,0),0),0)</f>
        <v>0</v>
      </c>
      <c r="BN81" s="238">
        <f>IF(BN$23-'様式第４（療養者名簿）  (15日以内)'!$O81+1&lt;=15,IF(BN$23&gt;='様式第４（療養者名簿）  (15日以内)'!$O81,IF(BN$23&lt;='様式第４（療養者名簿）  (15日以内)'!$W81,1,0),0),0)</f>
        <v>0</v>
      </c>
      <c r="BO81" s="238">
        <f>IF(BO$23-'様式第４（療養者名簿）  (15日以内)'!$O81+1&lt;=15,IF(BO$23&gt;='様式第４（療養者名簿）  (15日以内)'!$O81,IF(BO$23&lt;='様式第４（療養者名簿）  (15日以内)'!$W81,1,0),0),0)</f>
        <v>0</v>
      </c>
      <c r="BP81" s="238">
        <f>IF(BP$23-'様式第４（療養者名簿）  (15日以内)'!$O81+1&lt;=15,IF(BP$23&gt;='様式第４（療養者名簿）  (15日以内)'!$O81,IF(BP$23&lt;='様式第４（療養者名簿）  (15日以内)'!$W81,1,0),0),0)</f>
        <v>0</v>
      </c>
      <c r="BQ81" s="238">
        <f>IF(BQ$23-'様式第４（療養者名簿）  (15日以内)'!$O81+1&lt;=15,IF(BQ$23&gt;='様式第４（療養者名簿）  (15日以内)'!$O81,IF(BQ$23&lt;='様式第４（療養者名簿）  (15日以内)'!$W81,1,0),0),0)</f>
        <v>0</v>
      </c>
      <c r="BR81" s="238">
        <f>IF(BR$23-'様式第４（療養者名簿）  (15日以内)'!$O81+1&lt;=15,IF(BR$23&gt;='様式第４（療養者名簿）  (15日以内)'!$O81,IF(BR$23&lt;='様式第４（療養者名簿）  (15日以内)'!$W81,1,0),0),0)</f>
        <v>0</v>
      </c>
      <c r="BS81" s="238">
        <f>IF(BS$23-'様式第４（療養者名簿）  (15日以内)'!$O81+1&lt;=15,IF(BS$23&gt;='様式第４（療養者名簿）  (15日以内)'!$O81,IF(BS$23&lt;='様式第４（療養者名簿）  (15日以内)'!$W81,1,0),0),0)</f>
        <v>0</v>
      </c>
    </row>
    <row r="82" spans="1:71" ht="41.95" customHeight="1">
      <c r="A82" s="240">
        <f>'様式第４（療養者名簿）  (15日以内)'!C82</f>
        <v>0</v>
      </c>
      <c r="B82" s="238">
        <f>IF(B$23-'様式第４（療養者名簿）  (15日以内)'!$O82+1&lt;=15,IF(B$23&gt;='様式第４（療養者名簿）  (15日以内)'!$O82,IF(B$23&lt;='様式第４（療養者名簿）  (15日以内)'!$W82,1,0),0),0)</f>
        <v>0</v>
      </c>
      <c r="C82" s="238">
        <f>IF(C$23-'様式第４（療養者名簿）  (15日以内)'!$O82+1&lt;=15,IF(C$23&gt;='様式第４（療養者名簿）  (15日以内)'!$O82,IF(C$23&lt;='様式第４（療養者名簿）  (15日以内)'!$W82,1,0),0),0)</f>
        <v>0</v>
      </c>
      <c r="D82" s="238">
        <f>IF(D$23-'様式第４（療養者名簿）  (15日以内)'!$O82+1&lt;=15,IF(D$23&gt;='様式第４（療養者名簿）  (15日以内)'!$O82,IF(D$23&lt;='様式第４（療養者名簿）  (15日以内)'!$W82,1,0),0),0)</f>
        <v>0</v>
      </c>
      <c r="E82" s="238">
        <f>IF(E$23-'様式第４（療養者名簿）  (15日以内)'!$O82+1&lt;=15,IF(E$23&gt;='様式第４（療養者名簿）  (15日以内)'!$O82,IF(E$23&lt;='様式第４（療養者名簿）  (15日以内)'!$W82,1,0),0),0)</f>
        <v>0</v>
      </c>
      <c r="F82" s="238">
        <f>IF(F$23-'様式第４（療養者名簿）  (15日以内)'!$O82+1&lt;=15,IF(F$23&gt;='様式第４（療養者名簿）  (15日以内)'!$O82,IF(F$23&lt;='様式第４（療養者名簿）  (15日以内)'!$W82,1,0),0),0)</f>
        <v>0</v>
      </c>
      <c r="G82" s="238">
        <f>IF(G$23-'様式第４（療養者名簿）  (15日以内)'!$O82+1&lt;=15,IF(G$23&gt;='様式第４（療養者名簿）  (15日以内)'!$O82,IF(G$23&lt;='様式第４（療養者名簿）  (15日以内)'!$W82,1,0),0),0)</f>
        <v>0</v>
      </c>
      <c r="H82" s="238">
        <f>IF(H$23-'様式第４（療養者名簿）  (15日以内)'!$O82+1&lt;=15,IF(H$23&gt;='様式第４（療養者名簿）  (15日以内)'!$O82,IF(H$23&lt;='様式第４（療養者名簿）  (15日以内)'!$W82,1,0),0),0)</f>
        <v>0</v>
      </c>
      <c r="I82" s="238">
        <f>IF(I$23-'様式第４（療養者名簿）  (15日以内)'!$O82+1&lt;=15,IF(I$23&gt;='様式第４（療養者名簿）  (15日以内)'!$O82,IF(I$23&lt;='様式第４（療養者名簿）  (15日以内)'!$W82,1,0),0),0)</f>
        <v>0</v>
      </c>
      <c r="J82" s="238">
        <f>IF(J$23-'様式第４（療養者名簿）  (15日以内)'!$O82+1&lt;=15,IF(J$23&gt;='様式第４（療養者名簿）  (15日以内)'!$O82,IF(J$23&lt;='様式第４（療養者名簿）  (15日以内)'!$W82,1,0),0),0)</f>
        <v>0</v>
      </c>
      <c r="K82" s="238">
        <f>IF(K$23-'様式第４（療養者名簿）  (15日以内)'!$O82+1&lt;=15,IF(K$23&gt;='様式第４（療養者名簿）  (15日以内)'!$O82,IF(K$23&lt;='様式第４（療養者名簿）  (15日以内)'!$W82,1,0),0),0)</f>
        <v>0</v>
      </c>
      <c r="L82" s="238">
        <f>IF(L$23-'様式第４（療養者名簿）  (15日以内)'!$O82+1&lt;=15,IF(L$23&gt;='様式第４（療養者名簿）  (15日以内)'!$O82,IF(L$23&lt;='様式第４（療養者名簿）  (15日以内)'!$W82,1,0),0),0)</f>
        <v>0</v>
      </c>
      <c r="M82" s="238">
        <f>IF(M$23-'様式第４（療養者名簿）  (15日以内)'!$O82+1&lt;=15,IF(M$23&gt;='様式第４（療養者名簿）  (15日以内)'!$O82,IF(M$23&lt;='様式第４（療養者名簿）  (15日以内)'!$W82,1,0),0),0)</f>
        <v>0</v>
      </c>
      <c r="N82" s="238">
        <f>IF(N$23-'様式第４（療養者名簿）  (15日以内)'!$O82+1&lt;=15,IF(N$23&gt;='様式第４（療養者名簿）  (15日以内)'!$O82,IF(N$23&lt;='様式第４（療養者名簿）  (15日以内)'!$W82,1,0),0),0)</f>
        <v>0</v>
      </c>
      <c r="O82" s="238">
        <f>IF(O$23-'様式第４（療養者名簿）  (15日以内)'!$O82+1&lt;=15,IF(O$23&gt;='様式第４（療養者名簿）  (15日以内)'!$O82,IF(O$23&lt;='様式第４（療養者名簿）  (15日以内)'!$W82,1,0),0),0)</f>
        <v>0</v>
      </c>
      <c r="P82" s="238">
        <f>IF(P$23-'様式第４（療養者名簿）  (15日以内)'!$O82+1&lt;=15,IF(P$23&gt;='様式第４（療養者名簿）  (15日以内)'!$O82,IF(P$23&lt;='様式第４（療養者名簿）  (15日以内)'!$W82,1,0),0),0)</f>
        <v>0</v>
      </c>
      <c r="Q82" s="238">
        <f>IF(Q$23-'様式第４（療養者名簿）  (15日以内)'!$O82+1&lt;=15,IF(Q$23&gt;='様式第４（療養者名簿）  (15日以内)'!$O82,IF(Q$23&lt;='様式第４（療養者名簿）  (15日以内)'!$W82,1,0),0),0)</f>
        <v>0</v>
      </c>
      <c r="R82" s="238">
        <f>IF(R$23-'様式第４（療養者名簿）  (15日以内)'!$O82+1&lt;=15,IF(R$23&gt;='様式第４（療養者名簿）  (15日以内)'!$O82,IF(R$23&lt;='様式第４（療養者名簿）  (15日以内)'!$W82,1,0),0),0)</f>
        <v>0</v>
      </c>
      <c r="S82" s="238">
        <f>IF(S$23-'様式第４（療養者名簿）  (15日以内)'!$O82+1&lt;=15,IF(S$23&gt;='様式第４（療養者名簿）  (15日以内)'!$O82,IF(S$23&lt;='様式第４（療養者名簿）  (15日以内)'!$W82,1,0),0),0)</f>
        <v>0</v>
      </c>
      <c r="T82" s="238">
        <f>IF(T$23-'様式第４（療養者名簿）  (15日以内)'!$O82+1&lt;=15,IF(T$23&gt;='様式第４（療養者名簿）  (15日以内)'!$O82,IF(T$23&lt;='様式第４（療養者名簿）  (15日以内)'!$W82,1,0),0),0)</f>
        <v>0</v>
      </c>
      <c r="U82" s="238">
        <f>IF(U$23-'様式第４（療養者名簿）  (15日以内)'!$O82+1&lt;=15,IF(U$23&gt;='様式第４（療養者名簿）  (15日以内)'!$O82,IF(U$23&lt;='様式第４（療養者名簿）  (15日以内)'!$W82,1,0),0),0)</f>
        <v>0</v>
      </c>
      <c r="V82" s="238">
        <f>IF(V$23-'様式第４（療養者名簿）  (15日以内)'!$O82+1&lt;=15,IF(V$23&gt;='様式第４（療養者名簿）  (15日以内)'!$O82,IF(V$23&lt;='様式第４（療養者名簿）  (15日以内)'!$W82,1,0),0),0)</f>
        <v>0</v>
      </c>
      <c r="W82" s="238">
        <f>IF(W$23-'様式第４（療養者名簿）  (15日以内)'!$O82+1&lt;=15,IF(W$23&gt;='様式第４（療養者名簿）  (15日以内)'!$O82,IF(W$23&lt;='様式第４（療養者名簿）  (15日以内)'!$W82,1,0),0),0)</f>
        <v>0</v>
      </c>
      <c r="X82" s="238">
        <f>IF(X$23-'様式第４（療養者名簿）  (15日以内)'!$O82+1&lt;=15,IF(X$23&gt;='様式第４（療養者名簿）  (15日以内)'!$O82,IF(X$23&lt;='様式第４（療養者名簿）  (15日以内)'!$W82,1,0),0),0)</f>
        <v>0</v>
      </c>
      <c r="Y82" s="238">
        <f>IF(Y$23-'様式第４（療養者名簿）  (15日以内)'!$O82+1&lt;=15,IF(Y$23&gt;='様式第４（療養者名簿）  (15日以内)'!$O82,IF(Y$23&lt;='様式第４（療養者名簿）  (15日以内)'!$W82,1,0),0),0)</f>
        <v>0</v>
      </c>
      <c r="Z82" s="238">
        <f>IF(Z$23-'様式第４（療養者名簿）  (15日以内)'!$O82+1&lt;=15,IF(Z$23&gt;='様式第４（療養者名簿）  (15日以内)'!$O82,IF(Z$23&lt;='様式第４（療養者名簿）  (15日以内)'!$W82,1,0),0),0)</f>
        <v>0</v>
      </c>
      <c r="AA82" s="238">
        <f>IF(AA$23-'様式第４（療養者名簿）  (15日以内)'!$O82+1&lt;=15,IF(AA$23&gt;='様式第４（療養者名簿）  (15日以内)'!$O82,IF(AA$23&lt;='様式第４（療養者名簿）  (15日以内)'!$W82,1,0),0),0)</f>
        <v>0</v>
      </c>
      <c r="AB82" s="238">
        <f>IF(AB$23-'様式第４（療養者名簿）  (15日以内)'!$O82+1&lt;=15,IF(AB$23&gt;='様式第４（療養者名簿）  (15日以内)'!$O82,IF(AB$23&lt;='様式第４（療養者名簿）  (15日以内)'!$W82,1,0),0),0)</f>
        <v>0</v>
      </c>
      <c r="AC82" s="238">
        <f>IF(AC$23-'様式第４（療養者名簿）  (15日以内)'!$O82+1&lt;=15,IF(AC$23&gt;='様式第４（療養者名簿）  (15日以内)'!$O82,IF(AC$23&lt;='様式第４（療養者名簿）  (15日以内)'!$W82,1,0),0),0)</f>
        <v>0</v>
      </c>
      <c r="AD82" s="238">
        <f>IF(AD$23-'様式第４（療養者名簿）  (15日以内)'!$O82+1&lt;=15,IF(AD$23&gt;='様式第４（療養者名簿）  (15日以内)'!$O82,IF(AD$23&lt;='様式第４（療養者名簿）  (15日以内)'!$W82,1,0),0),0)</f>
        <v>0</v>
      </c>
      <c r="AE82" s="238">
        <f>IF(AE$23-'様式第４（療養者名簿）  (15日以内)'!$O82+1&lt;=15,IF(AE$23&gt;='様式第４（療養者名簿）  (15日以内)'!$O82,IF(AE$23&lt;='様式第４（療養者名簿）  (15日以内)'!$W82,1,0),0),0)</f>
        <v>0</v>
      </c>
      <c r="AF82" s="238">
        <f>IF(AF$23-'様式第４（療養者名簿）  (15日以内)'!$O82+1&lt;=15,IF(AF$23&gt;='様式第４（療養者名簿）  (15日以内)'!$O82,IF(AF$23&lt;='様式第４（療養者名簿）  (15日以内)'!$W82,1,0),0),0)</f>
        <v>0</v>
      </c>
      <c r="AG82" s="238">
        <f>IF(AG$23-'様式第４（療養者名簿）  (15日以内)'!$O82+1&lt;=15,IF(AG$23&gt;='様式第４（療養者名簿）  (15日以内)'!$O82,IF(AG$23&lt;='様式第４（療養者名簿）  (15日以内)'!$W82,1,0),0),0)</f>
        <v>0</v>
      </c>
      <c r="AH82" s="238">
        <f>IF(AH$23-'様式第４（療養者名簿）  (15日以内)'!$O82+1&lt;=15,IF(AH$23&gt;='様式第４（療養者名簿）  (15日以内)'!$O82,IF(AH$23&lt;='様式第４（療養者名簿）  (15日以内)'!$W82,1,0),0),0)</f>
        <v>0</v>
      </c>
      <c r="AI82" s="238">
        <f>IF(AI$23-'様式第４（療養者名簿）  (15日以内)'!$O82+1&lt;=15,IF(AI$23&gt;='様式第４（療養者名簿）  (15日以内)'!$O82,IF(AI$23&lt;='様式第４（療養者名簿）  (15日以内)'!$W82,1,0),0),0)</f>
        <v>0</v>
      </c>
      <c r="AJ82" s="238">
        <f>IF(AJ$23-'様式第４（療養者名簿）  (15日以内)'!$O82+1&lt;=15,IF(AJ$23&gt;='様式第４（療養者名簿）  (15日以内)'!$O82,IF(AJ$23&lt;='様式第４（療養者名簿）  (15日以内)'!$W82,1,0),0),0)</f>
        <v>0</v>
      </c>
      <c r="AK82" s="238">
        <f>IF(AK$23-'様式第４（療養者名簿）  (15日以内)'!$O82+1&lt;=15,IF(AK$23&gt;='様式第４（療養者名簿）  (15日以内)'!$O82,IF(AK$23&lt;='様式第４（療養者名簿）  (15日以内)'!$W82,1,0),0),0)</f>
        <v>0</v>
      </c>
      <c r="AL82" s="238">
        <f>IF(AL$23-'様式第４（療養者名簿）  (15日以内)'!$O82+1&lt;=15,IF(AL$23&gt;='様式第４（療養者名簿）  (15日以内)'!$O82,IF(AL$23&lt;='様式第４（療養者名簿）  (15日以内)'!$W82,1,0),0),0)</f>
        <v>0</v>
      </c>
      <c r="AM82" s="238">
        <f>IF(AM$23-'様式第４（療養者名簿）  (15日以内)'!$O82+1&lt;=15,IF(AM$23&gt;='様式第４（療養者名簿）  (15日以内)'!$O82,IF(AM$23&lt;='様式第４（療養者名簿）  (15日以内)'!$W82,1,0),0),0)</f>
        <v>0</v>
      </c>
      <c r="AN82" s="238">
        <f>IF(AN$23-'様式第４（療養者名簿）  (15日以内)'!$O82+1&lt;=15,IF(AN$23&gt;='様式第４（療養者名簿）  (15日以内)'!$O82,IF(AN$23&lt;='様式第４（療養者名簿）  (15日以内)'!$W82,1,0),0),0)</f>
        <v>0</v>
      </c>
      <c r="AO82" s="238">
        <f>IF(AO$23-'様式第４（療養者名簿）  (15日以内)'!$O82+1&lt;=15,IF(AO$23&gt;='様式第４（療養者名簿）  (15日以内)'!$O82,IF(AO$23&lt;='様式第４（療養者名簿）  (15日以内)'!$W82,1,0),0),0)</f>
        <v>0</v>
      </c>
      <c r="AP82" s="238">
        <f>IF(AP$23-'様式第４（療養者名簿）  (15日以内)'!$O82+1&lt;=15,IF(AP$23&gt;='様式第４（療養者名簿）  (15日以内)'!$O82,IF(AP$23&lt;='様式第４（療養者名簿）  (15日以内)'!$W82,1,0),0),0)</f>
        <v>0</v>
      </c>
      <c r="AQ82" s="238">
        <f>IF(AQ$23-'様式第４（療養者名簿）  (15日以内)'!$O82+1&lt;=15,IF(AQ$23&gt;='様式第４（療養者名簿）  (15日以内)'!$O82,IF(AQ$23&lt;='様式第４（療養者名簿）  (15日以内)'!$W82,1,0),0),0)</f>
        <v>0</v>
      </c>
      <c r="AR82" s="238">
        <f>IF(AR$23-'様式第４（療養者名簿）  (15日以内)'!$O82+1&lt;=15,IF(AR$23&gt;='様式第４（療養者名簿）  (15日以内)'!$O82,IF(AR$23&lt;='様式第４（療養者名簿）  (15日以内)'!$W82,1,0),0),0)</f>
        <v>0</v>
      </c>
      <c r="AS82" s="238">
        <f>IF(AS$23-'様式第４（療養者名簿）  (15日以内)'!$O82+1&lt;=15,IF(AS$23&gt;='様式第４（療養者名簿）  (15日以内)'!$O82,IF(AS$23&lt;='様式第４（療養者名簿）  (15日以内)'!$W82,1,0),0),0)</f>
        <v>0</v>
      </c>
      <c r="AT82" s="238">
        <f>IF(AT$23-'様式第４（療養者名簿）  (15日以内)'!$O82+1&lt;=15,IF(AT$23&gt;='様式第４（療養者名簿）  (15日以内)'!$O82,IF(AT$23&lt;='様式第４（療養者名簿）  (15日以内)'!$W82,1,0),0),0)</f>
        <v>0</v>
      </c>
      <c r="AU82" s="238">
        <f>IF(AU$23-'様式第４（療養者名簿）  (15日以内)'!$O82+1&lt;=15,IF(AU$23&gt;='様式第４（療養者名簿）  (15日以内)'!$O82,IF(AU$23&lt;='様式第４（療養者名簿）  (15日以内)'!$W82,1,0),0),0)</f>
        <v>0</v>
      </c>
      <c r="AV82" s="238">
        <f>IF(AV$23-'様式第４（療養者名簿）  (15日以内)'!$O82+1&lt;=15,IF(AV$23&gt;='様式第４（療養者名簿）  (15日以内)'!$O82,IF(AV$23&lt;='様式第４（療養者名簿）  (15日以内)'!$W82,1,0),0),0)</f>
        <v>0</v>
      </c>
      <c r="AW82" s="238">
        <f>IF(AW$23-'様式第４（療養者名簿）  (15日以内)'!$O82+1&lt;=15,IF(AW$23&gt;='様式第４（療養者名簿）  (15日以内)'!$O82,IF(AW$23&lt;='様式第４（療養者名簿）  (15日以内)'!$W82,1,0),0),0)</f>
        <v>0</v>
      </c>
      <c r="AX82" s="238">
        <f>IF(AX$23-'様式第４（療養者名簿）  (15日以内)'!$O82+1&lt;=15,IF(AX$23&gt;='様式第４（療養者名簿）  (15日以内)'!$O82,IF(AX$23&lt;='様式第４（療養者名簿）  (15日以内)'!$W82,1,0),0),0)</f>
        <v>0</v>
      </c>
      <c r="AY82" s="238">
        <f>IF(AY$23-'様式第４（療養者名簿）  (15日以内)'!$O82+1&lt;=15,IF(AY$23&gt;='様式第４（療養者名簿）  (15日以内)'!$O82,IF(AY$23&lt;='様式第４（療養者名簿）  (15日以内)'!$W82,1,0),0),0)</f>
        <v>0</v>
      </c>
      <c r="AZ82" s="238">
        <f>IF(AZ$23-'様式第４（療養者名簿）  (15日以内)'!$O82+1&lt;=15,IF(AZ$23&gt;='様式第４（療養者名簿）  (15日以内)'!$O82,IF(AZ$23&lt;='様式第４（療養者名簿）  (15日以内)'!$W82,1,0),0),0)</f>
        <v>0</v>
      </c>
      <c r="BA82" s="238">
        <f>IF(BA$23-'様式第４（療養者名簿）  (15日以内)'!$O82+1&lt;=15,IF(BA$23&gt;='様式第４（療養者名簿）  (15日以内)'!$O82,IF(BA$23&lt;='様式第４（療養者名簿）  (15日以内)'!$W82,1,0),0),0)</f>
        <v>0</v>
      </c>
      <c r="BB82" s="238">
        <f>IF(BB$23-'様式第４（療養者名簿）  (15日以内)'!$O82+1&lt;=15,IF(BB$23&gt;='様式第４（療養者名簿）  (15日以内)'!$O82,IF(BB$23&lt;='様式第４（療養者名簿）  (15日以内)'!$W82,1,0),0),0)</f>
        <v>0</v>
      </c>
      <c r="BC82" s="238">
        <f>IF(BC$23-'様式第４（療養者名簿）  (15日以内)'!$O82+1&lt;=15,IF(BC$23&gt;='様式第４（療養者名簿）  (15日以内)'!$O82,IF(BC$23&lt;='様式第４（療養者名簿）  (15日以内)'!$W82,1,0),0),0)</f>
        <v>0</v>
      </c>
      <c r="BD82" s="238">
        <f>IF(BD$23-'様式第４（療養者名簿）  (15日以内)'!$O82+1&lt;=15,IF(BD$23&gt;='様式第４（療養者名簿）  (15日以内)'!$O82,IF(BD$23&lt;='様式第４（療養者名簿）  (15日以内)'!$W82,1,0),0),0)</f>
        <v>0</v>
      </c>
      <c r="BE82" s="238">
        <f>IF(BE$23-'様式第４（療養者名簿）  (15日以内)'!$O82+1&lt;=15,IF(BE$23&gt;='様式第４（療養者名簿）  (15日以内)'!$O82,IF(BE$23&lt;='様式第４（療養者名簿）  (15日以内)'!$W82,1,0),0),0)</f>
        <v>0</v>
      </c>
      <c r="BF82" s="238">
        <f>IF(BF$23-'様式第４（療養者名簿）  (15日以内)'!$O82+1&lt;=15,IF(BF$23&gt;='様式第４（療養者名簿）  (15日以内)'!$O82,IF(BF$23&lt;='様式第４（療養者名簿）  (15日以内)'!$W82,1,0),0),0)</f>
        <v>0</v>
      </c>
      <c r="BG82" s="238">
        <f>IF(BG$23-'様式第４（療養者名簿）  (15日以内)'!$O82+1&lt;=15,IF(BG$23&gt;='様式第４（療養者名簿）  (15日以内)'!$O82,IF(BG$23&lt;='様式第４（療養者名簿）  (15日以内)'!$W82,1,0),0),0)</f>
        <v>0</v>
      </c>
      <c r="BH82" s="238">
        <f>IF(BH$23-'様式第４（療養者名簿）  (15日以内)'!$O82+1&lt;=15,IF(BH$23&gt;='様式第４（療養者名簿）  (15日以内)'!$O82,IF(BH$23&lt;='様式第４（療養者名簿）  (15日以内)'!$W82,1,0),0),0)</f>
        <v>0</v>
      </c>
      <c r="BI82" s="238">
        <f>IF(BI$23-'様式第４（療養者名簿）  (15日以内)'!$O82+1&lt;=15,IF(BI$23&gt;='様式第４（療養者名簿）  (15日以内)'!$O82,IF(BI$23&lt;='様式第４（療養者名簿）  (15日以内)'!$W82,1,0),0),0)</f>
        <v>0</v>
      </c>
      <c r="BJ82" s="238">
        <f>IF(BJ$23-'様式第４（療養者名簿）  (15日以内)'!$O82+1&lt;=15,IF(BJ$23&gt;='様式第４（療養者名簿）  (15日以内)'!$O82,IF(BJ$23&lt;='様式第４（療養者名簿）  (15日以内)'!$W82,1,0),0),0)</f>
        <v>0</v>
      </c>
      <c r="BK82" s="238">
        <f>IF(BK$23-'様式第４（療養者名簿）  (15日以内)'!$O82+1&lt;=15,IF(BK$23&gt;='様式第４（療養者名簿）  (15日以内)'!$O82,IF(BK$23&lt;='様式第４（療養者名簿）  (15日以内)'!$W82,1,0),0),0)</f>
        <v>0</v>
      </c>
      <c r="BL82" s="238">
        <f>IF(BL$23-'様式第４（療養者名簿）  (15日以内)'!$O82+1&lt;=15,IF(BL$23&gt;='様式第４（療養者名簿）  (15日以内)'!$O82,IF(BL$23&lt;='様式第４（療養者名簿）  (15日以内)'!$W82,1,0),0),0)</f>
        <v>0</v>
      </c>
      <c r="BM82" s="238">
        <f>IF(BM$23-'様式第４（療養者名簿）  (15日以内)'!$O82+1&lt;=15,IF(BM$23&gt;='様式第４（療養者名簿）  (15日以内)'!$O82,IF(BM$23&lt;='様式第４（療養者名簿）  (15日以内)'!$W82,1,0),0),0)</f>
        <v>0</v>
      </c>
      <c r="BN82" s="238">
        <f>IF(BN$23-'様式第４（療養者名簿）  (15日以内)'!$O82+1&lt;=15,IF(BN$23&gt;='様式第４（療養者名簿）  (15日以内)'!$O82,IF(BN$23&lt;='様式第４（療養者名簿）  (15日以内)'!$W82,1,0),0),0)</f>
        <v>0</v>
      </c>
      <c r="BO82" s="238">
        <f>IF(BO$23-'様式第４（療養者名簿）  (15日以内)'!$O82+1&lt;=15,IF(BO$23&gt;='様式第４（療養者名簿）  (15日以内)'!$O82,IF(BO$23&lt;='様式第４（療養者名簿）  (15日以内)'!$W82,1,0),0),0)</f>
        <v>0</v>
      </c>
      <c r="BP82" s="238">
        <f>IF(BP$23-'様式第４（療養者名簿）  (15日以内)'!$O82+1&lt;=15,IF(BP$23&gt;='様式第４（療養者名簿）  (15日以内)'!$O82,IF(BP$23&lt;='様式第４（療養者名簿）  (15日以内)'!$W82,1,0),0),0)</f>
        <v>0</v>
      </c>
      <c r="BQ82" s="238">
        <f>IF(BQ$23-'様式第４（療養者名簿）  (15日以内)'!$O82+1&lt;=15,IF(BQ$23&gt;='様式第４（療養者名簿）  (15日以内)'!$O82,IF(BQ$23&lt;='様式第４（療養者名簿）  (15日以内)'!$W82,1,0),0),0)</f>
        <v>0</v>
      </c>
      <c r="BR82" s="238">
        <f>IF(BR$23-'様式第４（療養者名簿）  (15日以内)'!$O82+1&lt;=15,IF(BR$23&gt;='様式第４（療養者名簿）  (15日以内)'!$O82,IF(BR$23&lt;='様式第４（療養者名簿）  (15日以内)'!$W82,1,0),0),0)</f>
        <v>0</v>
      </c>
      <c r="BS82" s="238">
        <f>IF(BS$23-'様式第４（療養者名簿）  (15日以内)'!$O82+1&lt;=15,IF(BS$23&gt;='様式第４（療養者名簿）  (15日以内)'!$O82,IF(BS$23&lt;='様式第４（療養者名簿）  (15日以内)'!$W82,1,0),0),0)</f>
        <v>0</v>
      </c>
    </row>
    <row r="83" spans="1:71" ht="41.95" customHeight="1">
      <c r="A83" s="240">
        <f>'様式第４（療養者名簿）  (15日以内)'!C83</f>
        <v>0</v>
      </c>
      <c r="B83" s="238">
        <f>IF(B$23-'様式第４（療養者名簿）  (15日以内)'!$O83+1&lt;=15,IF(B$23&gt;='様式第４（療養者名簿）  (15日以内)'!$O83,IF(B$23&lt;='様式第４（療養者名簿）  (15日以内)'!$W83,1,0),0),0)</f>
        <v>0</v>
      </c>
      <c r="C83" s="238">
        <f>IF(C$23-'様式第４（療養者名簿）  (15日以内)'!$O83+1&lt;=15,IF(C$23&gt;='様式第４（療養者名簿）  (15日以内)'!$O83,IF(C$23&lt;='様式第４（療養者名簿）  (15日以内)'!$W83,1,0),0),0)</f>
        <v>0</v>
      </c>
      <c r="D83" s="238">
        <f>IF(D$23-'様式第４（療養者名簿）  (15日以内)'!$O83+1&lt;=15,IF(D$23&gt;='様式第４（療養者名簿）  (15日以内)'!$O83,IF(D$23&lt;='様式第４（療養者名簿）  (15日以内)'!$W83,1,0),0),0)</f>
        <v>0</v>
      </c>
      <c r="E83" s="238">
        <f>IF(E$23-'様式第４（療養者名簿）  (15日以内)'!$O83+1&lt;=15,IF(E$23&gt;='様式第４（療養者名簿）  (15日以内)'!$O83,IF(E$23&lt;='様式第４（療養者名簿）  (15日以内)'!$W83,1,0),0),0)</f>
        <v>0</v>
      </c>
      <c r="F83" s="238">
        <f>IF(F$23-'様式第４（療養者名簿）  (15日以内)'!$O83+1&lt;=15,IF(F$23&gt;='様式第４（療養者名簿）  (15日以内)'!$O83,IF(F$23&lt;='様式第４（療養者名簿）  (15日以内)'!$W83,1,0),0),0)</f>
        <v>0</v>
      </c>
      <c r="G83" s="238">
        <f>IF(G$23-'様式第４（療養者名簿）  (15日以内)'!$O83+1&lt;=15,IF(G$23&gt;='様式第４（療養者名簿）  (15日以内)'!$O83,IF(G$23&lt;='様式第４（療養者名簿）  (15日以内)'!$W83,1,0),0),0)</f>
        <v>0</v>
      </c>
      <c r="H83" s="238">
        <f>IF(H$23-'様式第４（療養者名簿）  (15日以内)'!$O83+1&lt;=15,IF(H$23&gt;='様式第４（療養者名簿）  (15日以内)'!$O83,IF(H$23&lt;='様式第４（療養者名簿）  (15日以内)'!$W83,1,0),0),0)</f>
        <v>0</v>
      </c>
      <c r="I83" s="238">
        <f>IF(I$23-'様式第４（療養者名簿）  (15日以内)'!$O83+1&lt;=15,IF(I$23&gt;='様式第４（療養者名簿）  (15日以内)'!$O83,IF(I$23&lt;='様式第４（療養者名簿）  (15日以内)'!$W83,1,0),0),0)</f>
        <v>0</v>
      </c>
      <c r="J83" s="238">
        <f>IF(J$23-'様式第４（療養者名簿）  (15日以内)'!$O83+1&lt;=15,IF(J$23&gt;='様式第４（療養者名簿）  (15日以内)'!$O83,IF(J$23&lt;='様式第４（療養者名簿）  (15日以内)'!$W83,1,0),0),0)</f>
        <v>0</v>
      </c>
      <c r="K83" s="238">
        <f>IF(K$23-'様式第４（療養者名簿）  (15日以内)'!$O83+1&lt;=15,IF(K$23&gt;='様式第４（療養者名簿）  (15日以内)'!$O83,IF(K$23&lt;='様式第４（療養者名簿）  (15日以内)'!$W83,1,0),0),0)</f>
        <v>0</v>
      </c>
      <c r="L83" s="238">
        <f>IF(L$23-'様式第４（療養者名簿）  (15日以内)'!$O83+1&lt;=15,IF(L$23&gt;='様式第４（療養者名簿）  (15日以内)'!$O83,IF(L$23&lt;='様式第４（療養者名簿）  (15日以内)'!$W83,1,0),0),0)</f>
        <v>0</v>
      </c>
      <c r="M83" s="238">
        <f>IF(M$23-'様式第４（療養者名簿）  (15日以内)'!$O83+1&lt;=15,IF(M$23&gt;='様式第４（療養者名簿）  (15日以内)'!$O83,IF(M$23&lt;='様式第４（療養者名簿）  (15日以内)'!$W83,1,0),0),0)</f>
        <v>0</v>
      </c>
      <c r="N83" s="238">
        <f>IF(N$23-'様式第４（療養者名簿）  (15日以内)'!$O83+1&lt;=15,IF(N$23&gt;='様式第４（療養者名簿）  (15日以内)'!$O83,IF(N$23&lt;='様式第４（療養者名簿）  (15日以内)'!$W83,1,0),0),0)</f>
        <v>0</v>
      </c>
      <c r="O83" s="238">
        <f>IF(O$23-'様式第４（療養者名簿）  (15日以内)'!$O83+1&lt;=15,IF(O$23&gt;='様式第４（療養者名簿）  (15日以内)'!$O83,IF(O$23&lt;='様式第４（療養者名簿）  (15日以内)'!$W83,1,0),0),0)</f>
        <v>0</v>
      </c>
      <c r="P83" s="238">
        <f>IF(P$23-'様式第４（療養者名簿）  (15日以内)'!$O83+1&lt;=15,IF(P$23&gt;='様式第４（療養者名簿）  (15日以内)'!$O83,IF(P$23&lt;='様式第４（療養者名簿）  (15日以内)'!$W83,1,0),0),0)</f>
        <v>0</v>
      </c>
      <c r="Q83" s="238">
        <f>IF(Q$23-'様式第４（療養者名簿）  (15日以内)'!$O83+1&lt;=15,IF(Q$23&gt;='様式第４（療養者名簿）  (15日以内)'!$O83,IF(Q$23&lt;='様式第４（療養者名簿）  (15日以内)'!$W83,1,0),0),0)</f>
        <v>0</v>
      </c>
      <c r="R83" s="238">
        <f>IF(R$23-'様式第４（療養者名簿）  (15日以内)'!$O83+1&lt;=15,IF(R$23&gt;='様式第４（療養者名簿）  (15日以内)'!$O83,IF(R$23&lt;='様式第４（療養者名簿）  (15日以内)'!$W83,1,0),0),0)</f>
        <v>0</v>
      </c>
      <c r="S83" s="238">
        <f>IF(S$23-'様式第４（療養者名簿）  (15日以内)'!$O83+1&lt;=15,IF(S$23&gt;='様式第４（療養者名簿）  (15日以内)'!$O83,IF(S$23&lt;='様式第４（療養者名簿）  (15日以内)'!$W83,1,0),0),0)</f>
        <v>0</v>
      </c>
      <c r="T83" s="238">
        <f>IF(T$23-'様式第４（療養者名簿）  (15日以内)'!$O83+1&lt;=15,IF(T$23&gt;='様式第４（療養者名簿）  (15日以内)'!$O83,IF(T$23&lt;='様式第４（療養者名簿）  (15日以内)'!$W83,1,0),0),0)</f>
        <v>0</v>
      </c>
      <c r="U83" s="238">
        <f>IF(U$23-'様式第４（療養者名簿）  (15日以内)'!$O83+1&lt;=15,IF(U$23&gt;='様式第４（療養者名簿）  (15日以内)'!$O83,IF(U$23&lt;='様式第４（療養者名簿）  (15日以内)'!$W83,1,0),0),0)</f>
        <v>0</v>
      </c>
      <c r="V83" s="238">
        <f>IF(V$23-'様式第４（療養者名簿）  (15日以内)'!$O83+1&lt;=15,IF(V$23&gt;='様式第４（療養者名簿）  (15日以内)'!$O83,IF(V$23&lt;='様式第４（療養者名簿）  (15日以内)'!$W83,1,0),0),0)</f>
        <v>0</v>
      </c>
      <c r="W83" s="238">
        <f>IF(W$23-'様式第４（療養者名簿）  (15日以内)'!$O83+1&lt;=15,IF(W$23&gt;='様式第４（療養者名簿）  (15日以内)'!$O83,IF(W$23&lt;='様式第４（療養者名簿）  (15日以内)'!$W83,1,0),0),0)</f>
        <v>0</v>
      </c>
      <c r="X83" s="238">
        <f>IF(X$23-'様式第４（療養者名簿）  (15日以内)'!$O83+1&lt;=15,IF(X$23&gt;='様式第４（療養者名簿）  (15日以内)'!$O83,IF(X$23&lt;='様式第４（療養者名簿）  (15日以内)'!$W83,1,0),0),0)</f>
        <v>0</v>
      </c>
      <c r="Y83" s="238">
        <f>IF(Y$23-'様式第４（療養者名簿）  (15日以内)'!$O83+1&lt;=15,IF(Y$23&gt;='様式第４（療養者名簿）  (15日以内)'!$O83,IF(Y$23&lt;='様式第４（療養者名簿）  (15日以内)'!$W83,1,0),0),0)</f>
        <v>0</v>
      </c>
      <c r="Z83" s="238">
        <f>IF(Z$23-'様式第４（療養者名簿）  (15日以内)'!$O83+1&lt;=15,IF(Z$23&gt;='様式第４（療養者名簿）  (15日以内)'!$O83,IF(Z$23&lt;='様式第４（療養者名簿）  (15日以内)'!$W83,1,0),0),0)</f>
        <v>0</v>
      </c>
      <c r="AA83" s="238">
        <f>IF(AA$23-'様式第４（療養者名簿）  (15日以内)'!$O83+1&lt;=15,IF(AA$23&gt;='様式第４（療養者名簿）  (15日以内)'!$O83,IF(AA$23&lt;='様式第４（療養者名簿）  (15日以内)'!$W83,1,0),0),0)</f>
        <v>0</v>
      </c>
      <c r="AB83" s="238">
        <f>IF(AB$23-'様式第４（療養者名簿）  (15日以内)'!$O83+1&lt;=15,IF(AB$23&gt;='様式第４（療養者名簿）  (15日以内)'!$O83,IF(AB$23&lt;='様式第４（療養者名簿）  (15日以内)'!$W83,1,0),0),0)</f>
        <v>0</v>
      </c>
      <c r="AC83" s="238">
        <f>IF(AC$23-'様式第４（療養者名簿）  (15日以内)'!$O83+1&lt;=15,IF(AC$23&gt;='様式第４（療養者名簿）  (15日以内)'!$O83,IF(AC$23&lt;='様式第４（療養者名簿）  (15日以内)'!$W83,1,0),0),0)</f>
        <v>0</v>
      </c>
      <c r="AD83" s="238">
        <f>IF(AD$23-'様式第４（療養者名簿）  (15日以内)'!$O83+1&lt;=15,IF(AD$23&gt;='様式第４（療養者名簿）  (15日以内)'!$O83,IF(AD$23&lt;='様式第４（療養者名簿）  (15日以内)'!$W83,1,0),0),0)</f>
        <v>0</v>
      </c>
      <c r="AE83" s="238">
        <f>IF(AE$23-'様式第４（療養者名簿）  (15日以内)'!$O83+1&lt;=15,IF(AE$23&gt;='様式第４（療養者名簿）  (15日以内)'!$O83,IF(AE$23&lt;='様式第４（療養者名簿）  (15日以内)'!$W83,1,0),0),0)</f>
        <v>0</v>
      </c>
      <c r="AF83" s="238">
        <f>IF(AF$23-'様式第４（療養者名簿）  (15日以内)'!$O83+1&lt;=15,IF(AF$23&gt;='様式第４（療養者名簿）  (15日以内)'!$O83,IF(AF$23&lt;='様式第４（療養者名簿）  (15日以内)'!$W83,1,0),0),0)</f>
        <v>0</v>
      </c>
      <c r="AG83" s="238">
        <f>IF(AG$23-'様式第４（療養者名簿）  (15日以内)'!$O83+1&lt;=15,IF(AG$23&gt;='様式第４（療養者名簿）  (15日以内)'!$O83,IF(AG$23&lt;='様式第４（療養者名簿）  (15日以内)'!$W83,1,0),0),0)</f>
        <v>0</v>
      </c>
      <c r="AH83" s="238">
        <f>IF(AH$23-'様式第４（療養者名簿）  (15日以内)'!$O83+1&lt;=15,IF(AH$23&gt;='様式第４（療養者名簿）  (15日以内)'!$O83,IF(AH$23&lt;='様式第４（療養者名簿）  (15日以内)'!$W83,1,0),0),0)</f>
        <v>0</v>
      </c>
      <c r="AI83" s="238">
        <f>IF(AI$23-'様式第４（療養者名簿）  (15日以内)'!$O83+1&lt;=15,IF(AI$23&gt;='様式第４（療養者名簿）  (15日以内)'!$O83,IF(AI$23&lt;='様式第４（療養者名簿）  (15日以内)'!$W83,1,0),0),0)</f>
        <v>0</v>
      </c>
      <c r="AJ83" s="238">
        <f>IF(AJ$23-'様式第４（療養者名簿）  (15日以内)'!$O83+1&lt;=15,IF(AJ$23&gt;='様式第４（療養者名簿）  (15日以内)'!$O83,IF(AJ$23&lt;='様式第４（療養者名簿）  (15日以内)'!$W83,1,0),0),0)</f>
        <v>0</v>
      </c>
      <c r="AK83" s="238">
        <f>IF(AK$23-'様式第４（療養者名簿）  (15日以内)'!$O83+1&lt;=15,IF(AK$23&gt;='様式第４（療養者名簿）  (15日以内)'!$O83,IF(AK$23&lt;='様式第４（療養者名簿）  (15日以内)'!$W83,1,0),0),0)</f>
        <v>0</v>
      </c>
      <c r="AL83" s="238">
        <f>IF(AL$23-'様式第４（療養者名簿）  (15日以内)'!$O83+1&lt;=15,IF(AL$23&gt;='様式第４（療養者名簿）  (15日以内)'!$O83,IF(AL$23&lt;='様式第４（療養者名簿）  (15日以内)'!$W83,1,0),0),0)</f>
        <v>0</v>
      </c>
      <c r="AM83" s="238">
        <f>IF(AM$23-'様式第４（療養者名簿）  (15日以内)'!$O83+1&lt;=15,IF(AM$23&gt;='様式第４（療養者名簿）  (15日以内)'!$O83,IF(AM$23&lt;='様式第４（療養者名簿）  (15日以内)'!$W83,1,0),0),0)</f>
        <v>0</v>
      </c>
      <c r="AN83" s="238">
        <f>IF(AN$23-'様式第４（療養者名簿）  (15日以内)'!$O83+1&lt;=15,IF(AN$23&gt;='様式第４（療養者名簿）  (15日以内)'!$O83,IF(AN$23&lt;='様式第４（療養者名簿）  (15日以内)'!$W83,1,0),0),0)</f>
        <v>0</v>
      </c>
      <c r="AO83" s="238">
        <f>IF(AO$23-'様式第４（療養者名簿）  (15日以内)'!$O83+1&lt;=15,IF(AO$23&gt;='様式第４（療養者名簿）  (15日以内)'!$O83,IF(AO$23&lt;='様式第４（療養者名簿）  (15日以内)'!$W83,1,0),0),0)</f>
        <v>0</v>
      </c>
      <c r="AP83" s="238">
        <f>IF(AP$23-'様式第４（療養者名簿）  (15日以内)'!$O83+1&lt;=15,IF(AP$23&gt;='様式第４（療養者名簿）  (15日以内)'!$O83,IF(AP$23&lt;='様式第４（療養者名簿）  (15日以内)'!$W83,1,0),0),0)</f>
        <v>0</v>
      </c>
      <c r="AQ83" s="238">
        <f>IF(AQ$23-'様式第４（療養者名簿）  (15日以内)'!$O83+1&lt;=15,IF(AQ$23&gt;='様式第４（療養者名簿）  (15日以内)'!$O83,IF(AQ$23&lt;='様式第４（療養者名簿）  (15日以内)'!$W83,1,0),0),0)</f>
        <v>0</v>
      </c>
      <c r="AR83" s="238">
        <f>IF(AR$23-'様式第４（療養者名簿）  (15日以内)'!$O83+1&lt;=15,IF(AR$23&gt;='様式第４（療養者名簿）  (15日以内)'!$O83,IF(AR$23&lt;='様式第４（療養者名簿）  (15日以内)'!$W83,1,0),0),0)</f>
        <v>0</v>
      </c>
      <c r="AS83" s="238">
        <f>IF(AS$23-'様式第４（療養者名簿）  (15日以内)'!$O83+1&lt;=15,IF(AS$23&gt;='様式第４（療養者名簿）  (15日以内)'!$O83,IF(AS$23&lt;='様式第４（療養者名簿）  (15日以内)'!$W83,1,0),0),0)</f>
        <v>0</v>
      </c>
      <c r="AT83" s="238">
        <f>IF(AT$23-'様式第４（療養者名簿）  (15日以内)'!$O83+1&lt;=15,IF(AT$23&gt;='様式第４（療養者名簿）  (15日以内)'!$O83,IF(AT$23&lt;='様式第４（療養者名簿）  (15日以内)'!$W83,1,0),0),0)</f>
        <v>0</v>
      </c>
      <c r="AU83" s="238">
        <f>IF(AU$23-'様式第４（療養者名簿）  (15日以内)'!$O83+1&lt;=15,IF(AU$23&gt;='様式第４（療養者名簿）  (15日以内)'!$O83,IF(AU$23&lt;='様式第４（療養者名簿）  (15日以内)'!$W83,1,0),0),0)</f>
        <v>0</v>
      </c>
      <c r="AV83" s="238">
        <f>IF(AV$23-'様式第４（療養者名簿）  (15日以内)'!$O83+1&lt;=15,IF(AV$23&gt;='様式第４（療養者名簿）  (15日以内)'!$O83,IF(AV$23&lt;='様式第４（療養者名簿）  (15日以内)'!$W83,1,0),0),0)</f>
        <v>0</v>
      </c>
      <c r="AW83" s="238">
        <f>IF(AW$23-'様式第４（療養者名簿）  (15日以内)'!$O83+1&lt;=15,IF(AW$23&gt;='様式第４（療養者名簿）  (15日以内)'!$O83,IF(AW$23&lt;='様式第４（療養者名簿）  (15日以内)'!$W83,1,0),0),0)</f>
        <v>0</v>
      </c>
      <c r="AX83" s="238">
        <f>IF(AX$23-'様式第４（療養者名簿）  (15日以内)'!$O83+1&lt;=15,IF(AX$23&gt;='様式第４（療養者名簿）  (15日以内)'!$O83,IF(AX$23&lt;='様式第４（療養者名簿）  (15日以内)'!$W83,1,0),0),0)</f>
        <v>0</v>
      </c>
      <c r="AY83" s="238">
        <f>IF(AY$23-'様式第４（療養者名簿）  (15日以内)'!$O83+1&lt;=15,IF(AY$23&gt;='様式第４（療養者名簿）  (15日以内)'!$O83,IF(AY$23&lt;='様式第４（療養者名簿）  (15日以内)'!$W83,1,0),0),0)</f>
        <v>0</v>
      </c>
      <c r="AZ83" s="238">
        <f>IF(AZ$23-'様式第４（療養者名簿）  (15日以内)'!$O83+1&lt;=15,IF(AZ$23&gt;='様式第４（療養者名簿）  (15日以内)'!$O83,IF(AZ$23&lt;='様式第４（療養者名簿）  (15日以内)'!$W83,1,0),0),0)</f>
        <v>0</v>
      </c>
      <c r="BA83" s="238">
        <f>IF(BA$23-'様式第４（療養者名簿）  (15日以内)'!$O83+1&lt;=15,IF(BA$23&gt;='様式第４（療養者名簿）  (15日以内)'!$O83,IF(BA$23&lt;='様式第４（療養者名簿）  (15日以内)'!$W83,1,0),0),0)</f>
        <v>0</v>
      </c>
      <c r="BB83" s="238">
        <f>IF(BB$23-'様式第４（療養者名簿）  (15日以内)'!$O83+1&lt;=15,IF(BB$23&gt;='様式第４（療養者名簿）  (15日以内)'!$O83,IF(BB$23&lt;='様式第４（療養者名簿）  (15日以内)'!$W83,1,0),0),0)</f>
        <v>0</v>
      </c>
      <c r="BC83" s="238">
        <f>IF(BC$23-'様式第４（療養者名簿）  (15日以内)'!$O83+1&lt;=15,IF(BC$23&gt;='様式第４（療養者名簿）  (15日以内)'!$O83,IF(BC$23&lt;='様式第４（療養者名簿）  (15日以内)'!$W83,1,0),0),0)</f>
        <v>0</v>
      </c>
      <c r="BD83" s="238">
        <f>IF(BD$23-'様式第４（療養者名簿）  (15日以内)'!$O83+1&lt;=15,IF(BD$23&gt;='様式第４（療養者名簿）  (15日以内)'!$O83,IF(BD$23&lt;='様式第４（療養者名簿）  (15日以内)'!$W83,1,0),0),0)</f>
        <v>0</v>
      </c>
      <c r="BE83" s="238">
        <f>IF(BE$23-'様式第４（療養者名簿）  (15日以内)'!$O83+1&lt;=15,IF(BE$23&gt;='様式第４（療養者名簿）  (15日以内)'!$O83,IF(BE$23&lt;='様式第４（療養者名簿）  (15日以内)'!$W83,1,0),0),0)</f>
        <v>0</v>
      </c>
      <c r="BF83" s="238">
        <f>IF(BF$23-'様式第４（療養者名簿）  (15日以内)'!$O83+1&lt;=15,IF(BF$23&gt;='様式第４（療養者名簿）  (15日以内)'!$O83,IF(BF$23&lt;='様式第４（療養者名簿）  (15日以内)'!$W83,1,0),0),0)</f>
        <v>0</v>
      </c>
      <c r="BG83" s="238">
        <f>IF(BG$23-'様式第４（療養者名簿）  (15日以内)'!$O83+1&lt;=15,IF(BG$23&gt;='様式第４（療養者名簿）  (15日以内)'!$O83,IF(BG$23&lt;='様式第４（療養者名簿）  (15日以内)'!$W83,1,0),0),0)</f>
        <v>0</v>
      </c>
      <c r="BH83" s="238">
        <f>IF(BH$23-'様式第４（療養者名簿）  (15日以内)'!$O83+1&lt;=15,IF(BH$23&gt;='様式第４（療養者名簿）  (15日以内)'!$O83,IF(BH$23&lt;='様式第４（療養者名簿）  (15日以内)'!$W83,1,0),0),0)</f>
        <v>0</v>
      </c>
      <c r="BI83" s="238">
        <f>IF(BI$23-'様式第４（療養者名簿）  (15日以内)'!$O83+1&lt;=15,IF(BI$23&gt;='様式第４（療養者名簿）  (15日以内)'!$O83,IF(BI$23&lt;='様式第４（療養者名簿）  (15日以内)'!$W83,1,0),0),0)</f>
        <v>0</v>
      </c>
      <c r="BJ83" s="238">
        <f>IF(BJ$23-'様式第４（療養者名簿）  (15日以内)'!$O83+1&lt;=15,IF(BJ$23&gt;='様式第４（療養者名簿）  (15日以内)'!$O83,IF(BJ$23&lt;='様式第４（療養者名簿）  (15日以内)'!$W83,1,0),0),0)</f>
        <v>0</v>
      </c>
      <c r="BK83" s="238">
        <f>IF(BK$23-'様式第４（療養者名簿）  (15日以内)'!$O83+1&lt;=15,IF(BK$23&gt;='様式第４（療養者名簿）  (15日以内)'!$O83,IF(BK$23&lt;='様式第４（療養者名簿）  (15日以内)'!$W83,1,0),0),0)</f>
        <v>0</v>
      </c>
      <c r="BL83" s="238">
        <f>IF(BL$23-'様式第４（療養者名簿）  (15日以内)'!$O83+1&lt;=15,IF(BL$23&gt;='様式第４（療養者名簿）  (15日以内)'!$O83,IF(BL$23&lt;='様式第４（療養者名簿）  (15日以内)'!$W83,1,0),0),0)</f>
        <v>0</v>
      </c>
      <c r="BM83" s="238">
        <f>IF(BM$23-'様式第４（療養者名簿）  (15日以内)'!$O83+1&lt;=15,IF(BM$23&gt;='様式第４（療養者名簿）  (15日以内)'!$O83,IF(BM$23&lt;='様式第４（療養者名簿）  (15日以内)'!$W83,1,0),0),0)</f>
        <v>0</v>
      </c>
      <c r="BN83" s="238">
        <f>IF(BN$23-'様式第４（療養者名簿）  (15日以内)'!$O83+1&lt;=15,IF(BN$23&gt;='様式第４（療養者名簿）  (15日以内)'!$O83,IF(BN$23&lt;='様式第４（療養者名簿）  (15日以内)'!$W83,1,0),0),0)</f>
        <v>0</v>
      </c>
      <c r="BO83" s="238">
        <f>IF(BO$23-'様式第４（療養者名簿）  (15日以内)'!$O83+1&lt;=15,IF(BO$23&gt;='様式第４（療養者名簿）  (15日以内)'!$O83,IF(BO$23&lt;='様式第４（療養者名簿）  (15日以内)'!$W83,1,0),0),0)</f>
        <v>0</v>
      </c>
      <c r="BP83" s="238">
        <f>IF(BP$23-'様式第４（療養者名簿）  (15日以内)'!$O83+1&lt;=15,IF(BP$23&gt;='様式第４（療養者名簿）  (15日以内)'!$O83,IF(BP$23&lt;='様式第４（療養者名簿）  (15日以内)'!$W83,1,0),0),0)</f>
        <v>0</v>
      </c>
      <c r="BQ83" s="238">
        <f>IF(BQ$23-'様式第４（療養者名簿）  (15日以内)'!$O83+1&lt;=15,IF(BQ$23&gt;='様式第４（療養者名簿）  (15日以内)'!$O83,IF(BQ$23&lt;='様式第４（療養者名簿）  (15日以内)'!$W83,1,0),0),0)</f>
        <v>0</v>
      </c>
      <c r="BR83" s="238">
        <f>IF(BR$23-'様式第４（療養者名簿）  (15日以内)'!$O83+1&lt;=15,IF(BR$23&gt;='様式第４（療養者名簿）  (15日以内)'!$O83,IF(BR$23&lt;='様式第４（療養者名簿）  (15日以内)'!$W83,1,0),0),0)</f>
        <v>0</v>
      </c>
      <c r="BS83" s="238">
        <f>IF(BS$23-'様式第４（療養者名簿）  (15日以内)'!$O83+1&lt;=15,IF(BS$23&gt;='様式第４（療養者名簿）  (15日以内)'!$O83,IF(BS$23&lt;='様式第４（療養者名簿）  (15日以内)'!$W83,1,0),0),0)</f>
        <v>0</v>
      </c>
    </row>
    <row r="84" spans="1:71" ht="41.95" customHeight="1">
      <c r="A84" s="240">
        <f>'様式第４（療養者名簿）  (15日以内)'!C84</f>
        <v>0</v>
      </c>
      <c r="B84" s="238">
        <f>IF(B$23-'様式第４（療養者名簿）  (15日以内)'!$O84+1&lt;=15,IF(B$23&gt;='様式第４（療養者名簿）  (15日以内)'!$O84,IF(B$23&lt;='様式第４（療養者名簿）  (15日以内)'!$W84,1,0),0),0)</f>
        <v>0</v>
      </c>
      <c r="C84" s="238">
        <f>IF(C$23-'様式第４（療養者名簿）  (15日以内)'!$O84+1&lt;=15,IF(C$23&gt;='様式第４（療養者名簿）  (15日以内)'!$O84,IF(C$23&lt;='様式第４（療養者名簿）  (15日以内)'!$W84,1,0),0),0)</f>
        <v>0</v>
      </c>
      <c r="D84" s="238">
        <f>IF(D$23-'様式第４（療養者名簿）  (15日以内)'!$O84+1&lt;=15,IF(D$23&gt;='様式第４（療養者名簿）  (15日以内)'!$O84,IF(D$23&lt;='様式第４（療養者名簿）  (15日以内)'!$W84,1,0),0),0)</f>
        <v>0</v>
      </c>
      <c r="E84" s="238">
        <f>IF(E$23-'様式第４（療養者名簿）  (15日以内)'!$O84+1&lt;=15,IF(E$23&gt;='様式第４（療養者名簿）  (15日以内)'!$O84,IF(E$23&lt;='様式第４（療養者名簿）  (15日以内)'!$W84,1,0),0),0)</f>
        <v>0</v>
      </c>
      <c r="F84" s="238">
        <f>IF(F$23-'様式第４（療養者名簿）  (15日以内)'!$O84+1&lt;=15,IF(F$23&gt;='様式第４（療養者名簿）  (15日以内)'!$O84,IF(F$23&lt;='様式第４（療養者名簿）  (15日以内)'!$W84,1,0),0),0)</f>
        <v>0</v>
      </c>
      <c r="G84" s="238">
        <f>IF(G$23-'様式第４（療養者名簿）  (15日以内)'!$O84+1&lt;=15,IF(G$23&gt;='様式第４（療養者名簿）  (15日以内)'!$O84,IF(G$23&lt;='様式第４（療養者名簿）  (15日以内)'!$W84,1,0),0),0)</f>
        <v>0</v>
      </c>
      <c r="H84" s="238">
        <f>IF(H$23-'様式第４（療養者名簿）  (15日以内)'!$O84+1&lt;=15,IF(H$23&gt;='様式第４（療養者名簿）  (15日以内)'!$O84,IF(H$23&lt;='様式第４（療養者名簿）  (15日以内)'!$W84,1,0),0),0)</f>
        <v>0</v>
      </c>
      <c r="I84" s="238">
        <f>IF(I$23-'様式第４（療養者名簿）  (15日以内)'!$O84+1&lt;=15,IF(I$23&gt;='様式第４（療養者名簿）  (15日以内)'!$O84,IF(I$23&lt;='様式第４（療養者名簿）  (15日以内)'!$W84,1,0),0),0)</f>
        <v>0</v>
      </c>
      <c r="J84" s="238">
        <f>IF(J$23-'様式第４（療養者名簿）  (15日以内)'!$O84+1&lt;=15,IF(J$23&gt;='様式第４（療養者名簿）  (15日以内)'!$O84,IF(J$23&lt;='様式第４（療養者名簿）  (15日以内)'!$W84,1,0),0),0)</f>
        <v>0</v>
      </c>
      <c r="K84" s="238">
        <f>IF(K$23-'様式第４（療養者名簿）  (15日以内)'!$O84+1&lt;=15,IF(K$23&gt;='様式第４（療養者名簿）  (15日以内)'!$O84,IF(K$23&lt;='様式第４（療養者名簿）  (15日以内)'!$W84,1,0),0),0)</f>
        <v>0</v>
      </c>
      <c r="L84" s="238">
        <f>IF(L$23-'様式第４（療養者名簿）  (15日以内)'!$O84+1&lt;=15,IF(L$23&gt;='様式第４（療養者名簿）  (15日以内)'!$O84,IF(L$23&lt;='様式第４（療養者名簿）  (15日以内)'!$W84,1,0),0),0)</f>
        <v>0</v>
      </c>
      <c r="M84" s="238">
        <f>IF(M$23-'様式第４（療養者名簿）  (15日以内)'!$O84+1&lt;=15,IF(M$23&gt;='様式第４（療養者名簿）  (15日以内)'!$O84,IF(M$23&lt;='様式第４（療養者名簿）  (15日以内)'!$W84,1,0),0),0)</f>
        <v>0</v>
      </c>
      <c r="N84" s="238">
        <f>IF(N$23-'様式第４（療養者名簿）  (15日以内)'!$O84+1&lt;=15,IF(N$23&gt;='様式第４（療養者名簿）  (15日以内)'!$O84,IF(N$23&lt;='様式第４（療養者名簿）  (15日以内)'!$W84,1,0),0),0)</f>
        <v>0</v>
      </c>
      <c r="O84" s="238">
        <f>IF(O$23-'様式第４（療養者名簿）  (15日以内)'!$O84+1&lt;=15,IF(O$23&gt;='様式第４（療養者名簿）  (15日以内)'!$O84,IF(O$23&lt;='様式第４（療養者名簿）  (15日以内)'!$W84,1,0),0),0)</f>
        <v>0</v>
      </c>
      <c r="P84" s="238">
        <f>IF(P$23-'様式第４（療養者名簿）  (15日以内)'!$O84+1&lt;=15,IF(P$23&gt;='様式第４（療養者名簿）  (15日以内)'!$O84,IF(P$23&lt;='様式第４（療養者名簿）  (15日以内)'!$W84,1,0),0),0)</f>
        <v>0</v>
      </c>
      <c r="Q84" s="238">
        <f>IF(Q$23-'様式第４（療養者名簿）  (15日以内)'!$O84+1&lt;=15,IF(Q$23&gt;='様式第４（療養者名簿）  (15日以内)'!$O84,IF(Q$23&lt;='様式第４（療養者名簿）  (15日以内)'!$W84,1,0),0),0)</f>
        <v>0</v>
      </c>
      <c r="R84" s="238">
        <f>IF(R$23-'様式第４（療養者名簿）  (15日以内)'!$O84+1&lt;=15,IF(R$23&gt;='様式第４（療養者名簿）  (15日以内)'!$O84,IF(R$23&lt;='様式第４（療養者名簿）  (15日以内)'!$W84,1,0),0),0)</f>
        <v>0</v>
      </c>
      <c r="S84" s="238">
        <f>IF(S$23-'様式第４（療養者名簿）  (15日以内)'!$O84+1&lt;=15,IF(S$23&gt;='様式第４（療養者名簿）  (15日以内)'!$O84,IF(S$23&lt;='様式第４（療養者名簿）  (15日以内)'!$W84,1,0),0),0)</f>
        <v>0</v>
      </c>
      <c r="T84" s="238">
        <f>IF(T$23-'様式第４（療養者名簿）  (15日以内)'!$O84+1&lt;=15,IF(T$23&gt;='様式第４（療養者名簿）  (15日以内)'!$O84,IF(T$23&lt;='様式第４（療養者名簿）  (15日以内)'!$W84,1,0),0),0)</f>
        <v>0</v>
      </c>
      <c r="U84" s="238">
        <f>IF(U$23-'様式第４（療養者名簿）  (15日以内)'!$O84+1&lt;=15,IF(U$23&gt;='様式第４（療養者名簿）  (15日以内)'!$O84,IF(U$23&lt;='様式第４（療養者名簿）  (15日以内)'!$W84,1,0),0),0)</f>
        <v>0</v>
      </c>
      <c r="V84" s="238">
        <f>IF(V$23-'様式第４（療養者名簿）  (15日以内)'!$O84+1&lt;=15,IF(V$23&gt;='様式第４（療養者名簿）  (15日以内)'!$O84,IF(V$23&lt;='様式第４（療養者名簿）  (15日以内)'!$W84,1,0),0),0)</f>
        <v>0</v>
      </c>
      <c r="W84" s="238">
        <f>IF(W$23-'様式第４（療養者名簿）  (15日以内)'!$O84+1&lt;=15,IF(W$23&gt;='様式第４（療養者名簿）  (15日以内)'!$O84,IF(W$23&lt;='様式第４（療養者名簿）  (15日以内)'!$W84,1,0),0),0)</f>
        <v>0</v>
      </c>
      <c r="X84" s="238">
        <f>IF(X$23-'様式第４（療養者名簿）  (15日以内)'!$O84+1&lt;=15,IF(X$23&gt;='様式第４（療養者名簿）  (15日以内)'!$O84,IF(X$23&lt;='様式第４（療養者名簿）  (15日以内)'!$W84,1,0),0),0)</f>
        <v>0</v>
      </c>
      <c r="Y84" s="238">
        <f>IF(Y$23-'様式第４（療養者名簿）  (15日以内)'!$O84+1&lt;=15,IF(Y$23&gt;='様式第４（療養者名簿）  (15日以内)'!$O84,IF(Y$23&lt;='様式第４（療養者名簿）  (15日以内)'!$W84,1,0),0),0)</f>
        <v>0</v>
      </c>
      <c r="Z84" s="238">
        <f>IF(Z$23-'様式第４（療養者名簿）  (15日以内)'!$O84+1&lt;=15,IF(Z$23&gt;='様式第４（療養者名簿）  (15日以内)'!$O84,IF(Z$23&lt;='様式第４（療養者名簿）  (15日以内)'!$W84,1,0),0),0)</f>
        <v>0</v>
      </c>
      <c r="AA84" s="238">
        <f>IF(AA$23-'様式第４（療養者名簿）  (15日以内)'!$O84+1&lt;=15,IF(AA$23&gt;='様式第４（療養者名簿）  (15日以内)'!$O84,IF(AA$23&lt;='様式第４（療養者名簿）  (15日以内)'!$W84,1,0),0),0)</f>
        <v>0</v>
      </c>
      <c r="AB84" s="238">
        <f>IF(AB$23-'様式第４（療養者名簿）  (15日以内)'!$O84+1&lt;=15,IF(AB$23&gt;='様式第４（療養者名簿）  (15日以内)'!$O84,IF(AB$23&lt;='様式第４（療養者名簿）  (15日以内)'!$W84,1,0),0),0)</f>
        <v>0</v>
      </c>
      <c r="AC84" s="238">
        <f>IF(AC$23-'様式第４（療養者名簿）  (15日以内)'!$O84+1&lt;=15,IF(AC$23&gt;='様式第４（療養者名簿）  (15日以内)'!$O84,IF(AC$23&lt;='様式第４（療養者名簿）  (15日以内)'!$W84,1,0),0),0)</f>
        <v>0</v>
      </c>
      <c r="AD84" s="238">
        <f>IF(AD$23-'様式第４（療養者名簿）  (15日以内)'!$O84+1&lt;=15,IF(AD$23&gt;='様式第４（療養者名簿）  (15日以内)'!$O84,IF(AD$23&lt;='様式第４（療養者名簿）  (15日以内)'!$W84,1,0),0),0)</f>
        <v>0</v>
      </c>
      <c r="AE84" s="238">
        <f>IF(AE$23-'様式第４（療養者名簿）  (15日以内)'!$O84+1&lt;=15,IF(AE$23&gt;='様式第４（療養者名簿）  (15日以内)'!$O84,IF(AE$23&lt;='様式第４（療養者名簿）  (15日以内)'!$W84,1,0),0),0)</f>
        <v>0</v>
      </c>
      <c r="AF84" s="238">
        <f>IF(AF$23-'様式第４（療養者名簿）  (15日以内)'!$O84+1&lt;=15,IF(AF$23&gt;='様式第４（療養者名簿）  (15日以内)'!$O84,IF(AF$23&lt;='様式第４（療養者名簿）  (15日以内)'!$W84,1,0),0),0)</f>
        <v>0</v>
      </c>
      <c r="AG84" s="238">
        <f>IF(AG$23-'様式第４（療養者名簿）  (15日以内)'!$O84+1&lt;=15,IF(AG$23&gt;='様式第４（療養者名簿）  (15日以内)'!$O84,IF(AG$23&lt;='様式第４（療養者名簿）  (15日以内)'!$W84,1,0),0),0)</f>
        <v>0</v>
      </c>
      <c r="AH84" s="238">
        <f>IF(AH$23-'様式第４（療養者名簿）  (15日以内)'!$O84+1&lt;=15,IF(AH$23&gt;='様式第４（療養者名簿）  (15日以内)'!$O84,IF(AH$23&lt;='様式第４（療養者名簿）  (15日以内)'!$W84,1,0),0),0)</f>
        <v>0</v>
      </c>
      <c r="AI84" s="238">
        <f>IF(AI$23-'様式第４（療養者名簿）  (15日以内)'!$O84+1&lt;=15,IF(AI$23&gt;='様式第４（療養者名簿）  (15日以内)'!$O84,IF(AI$23&lt;='様式第４（療養者名簿）  (15日以内)'!$W84,1,0),0),0)</f>
        <v>0</v>
      </c>
      <c r="AJ84" s="238">
        <f>IF(AJ$23-'様式第４（療養者名簿）  (15日以内)'!$O84+1&lt;=15,IF(AJ$23&gt;='様式第４（療養者名簿）  (15日以内)'!$O84,IF(AJ$23&lt;='様式第４（療養者名簿）  (15日以内)'!$W84,1,0),0),0)</f>
        <v>0</v>
      </c>
      <c r="AK84" s="238">
        <f>IF(AK$23-'様式第４（療養者名簿）  (15日以内)'!$O84+1&lt;=15,IF(AK$23&gt;='様式第４（療養者名簿）  (15日以内)'!$O84,IF(AK$23&lt;='様式第４（療養者名簿）  (15日以内)'!$W84,1,0),0),0)</f>
        <v>0</v>
      </c>
      <c r="AL84" s="238">
        <f>IF(AL$23-'様式第４（療養者名簿）  (15日以内)'!$O84+1&lt;=15,IF(AL$23&gt;='様式第４（療養者名簿）  (15日以内)'!$O84,IF(AL$23&lt;='様式第４（療養者名簿）  (15日以内)'!$W84,1,0),0),0)</f>
        <v>0</v>
      </c>
      <c r="AM84" s="238">
        <f>IF(AM$23-'様式第４（療養者名簿）  (15日以内)'!$O84+1&lt;=15,IF(AM$23&gt;='様式第４（療養者名簿）  (15日以内)'!$O84,IF(AM$23&lt;='様式第４（療養者名簿）  (15日以内)'!$W84,1,0),0),0)</f>
        <v>0</v>
      </c>
      <c r="AN84" s="238">
        <f>IF(AN$23-'様式第４（療養者名簿）  (15日以内)'!$O84+1&lt;=15,IF(AN$23&gt;='様式第４（療養者名簿）  (15日以内)'!$O84,IF(AN$23&lt;='様式第４（療養者名簿）  (15日以内)'!$W84,1,0),0),0)</f>
        <v>0</v>
      </c>
      <c r="AO84" s="238">
        <f>IF(AO$23-'様式第４（療養者名簿）  (15日以内)'!$O84+1&lt;=15,IF(AO$23&gt;='様式第４（療養者名簿）  (15日以内)'!$O84,IF(AO$23&lt;='様式第４（療養者名簿）  (15日以内)'!$W84,1,0),0),0)</f>
        <v>0</v>
      </c>
      <c r="AP84" s="238">
        <f>IF(AP$23-'様式第４（療養者名簿）  (15日以内)'!$O84+1&lt;=15,IF(AP$23&gt;='様式第４（療養者名簿）  (15日以内)'!$O84,IF(AP$23&lt;='様式第４（療養者名簿）  (15日以内)'!$W84,1,0),0),0)</f>
        <v>0</v>
      </c>
      <c r="AQ84" s="238">
        <f>IF(AQ$23-'様式第４（療養者名簿）  (15日以内)'!$O84+1&lt;=15,IF(AQ$23&gt;='様式第４（療養者名簿）  (15日以内)'!$O84,IF(AQ$23&lt;='様式第４（療養者名簿）  (15日以内)'!$W84,1,0),0),0)</f>
        <v>0</v>
      </c>
      <c r="AR84" s="238">
        <f>IF(AR$23-'様式第４（療養者名簿）  (15日以内)'!$O84+1&lt;=15,IF(AR$23&gt;='様式第４（療養者名簿）  (15日以内)'!$O84,IF(AR$23&lt;='様式第４（療養者名簿）  (15日以内)'!$W84,1,0),0),0)</f>
        <v>0</v>
      </c>
      <c r="AS84" s="238">
        <f>IF(AS$23-'様式第４（療養者名簿）  (15日以内)'!$O84+1&lt;=15,IF(AS$23&gt;='様式第４（療養者名簿）  (15日以内)'!$O84,IF(AS$23&lt;='様式第４（療養者名簿）  (15日以内)'!$W84,1,0),0),0)</f>
        <v>0</v>
      </c>
      <c r="AT84" s="238">
        <f>IF(AT$23-'様式第４（療養者名簿）  (15日以内)'!$O84+1&lt;=15,IF(AT$23&gt;='様式第４（療養者名簿）  (15日以内)'!$O84,IF(AT$23&lt;='様式第４（療養者名簿）  (15日以内)'!$W84,1,0),0),0)</f>
        <v>0</v>
      </c>
      <c r="AU84" s="238">
        <f>IF(AU$23-'様式第４（療養者名簿）  (15日以内)'!$O84+1&lt;=15,IF(AU$23&gt;='様式第４（療養者名簿）  (15日以内)'!$O84,IF(AU$23&lt;='様式第４（療養者名簿）  (15日以内)'!$W84,1,0),0),0)</f>
        <v>0</v>
      </c>
      <c r="AV84" s="238">
        <f>IF(AV$23-'様式第４（療養者名簿）  (15日以内)'!$O84+1&lt;=15,IF(AV$23&gt;='様式第４（療養者名簿）  (15日以内)'!$O84,IF(AV$23&lt;='様式第４（療養者名簿）  (15日以内)'!$W84,1,0),0),0)</f>
        <v>0</v>
      </c>
      <c r="AW84" s="238">
        <f>IF(AW$23-'様式第４（療養者名簿）  (15日以内)'!$O84+1&lt;=15,IF(AW$23&gt;='様式第４（療養者名簿）  (15日以内)'!$O84,IF(AW$23&lt;='様式第４（療養者名簿）  (15日以内)'!$W84,1,0),0),0)</f>
        <v>0</v>
      </c>
      <c r="AX84" s="238">
        <f>IF(AX$23-'様式第４（療養者名簿）  (15日以内)'!$O84+1&lt;=15,IF(AX$23&gt;='様式第４（療養者名簿）  (15日以内)'!$O84,IF(AX$23&lt;='様式第４（療養者名簿）  (15日以内)'!$W84,1,0),0),0)</f>
        <v>0</v>
      </c>
      <c r="AY84" s="238">
        <f>IF(AY$23-'様式第４（療養者名簿）  (15日以内)'!$O84+1&lt;=15,IF(AY$23&gt;='様式第４（療養者名簿）  (15日以内)'!$O84,IF(AY$23&lt;='様式第４（療養者名簿）  (15日以内)'!$W84,1,0),0),0)</f>
        <v>0</v>
      </c>
      <c r="AZ84" s="238">
        <f>IF(AZ$23-'様式第４（療養者名簿）  (15日以内)'!$O84+1&lt;=15,IF(AZ$23&gt;='様式第４（療養者名簿）  (15日以内)'!$O84,IF(AZ$23&lt;='様式第４（療養者名簿）  (15日以内)'!$W84,1,0),0),0)</f>
        <v>0</v>
      </c>
      <c r="BA84" s="238">
        <f>IF(BA$23-'様式第４（療養者名簿）  (15日以内)'!$O84+1&lt;=15,IF(BA$23&gt;='様式第４（療養者名簿）  (15日以内)'!$O84,IF(BA$23&lt;='様式第４（療養者名簿）  (15日以内)'!$W84,1,0),0),0)</f>
        <v>0</v>
      </c>
      <c r="BB84" s="238">
        <f>IF(BB$23-'様式第４（療養者名簿）  (15日以内)'!$O84+1&lt;=15,IF(BB$23&gt;='様式第４（療養者名簿）  (15日以内)'!$O84,IF(BB$23&lt;='様式第４（療養者名簿）  (15日以内)'!$W84,1,0),0),0)</f>
        <v>0</v>
      </c>
      <c r="BC84" s="238">
        <f>IF(BC$23-'様式第４（療養者名簿）  (15日以内)'!$O84+1&lt;=15,IF(BC$23&gt;='様式第４（療養者名簿）  (15日以内)'!$O84,IF(BC$23&lt;='様式第４（療養者名簿）  (15日以内)'!$W84,1,0),0),0)</f>
        <v>0</v>
      </c>
      <c r="BD84" s="238">
        <f>IF(BD$23-'様式第４（療養者名簿）  (15日以内)'!$O84+1&lt;=15,IF(BD$23&gt;='様式第４（療養者名簿）  (15日以内)'!$O84,IF(BD$23&lt;='様式第４（療養者名簿）  (15日以内)'!$W84,1,0),0),0)</f>
        <v>0</v>
      </c>
      <c r="BE84" s="238">
        <f>IF(BE$23-'様式第４（療養者名簿）  (15日以内)'!$O84+1&lt;=15,IF(BE$23&gt;='様式第４（療養者名簿）  (15日以内)'!$O84,IF(BE$23&lt;='様式第４（療養者名簿）  (15日以内)'!$W84,1,0),0),0)</f>
        <v>0</v>
      </c>
      <c r="BF84" s="238">
        <f>IF(BF$23-'様式第４（療養者名簿）  (15日以内)'!$O84+1&lt;=15,IF(BF$23&gt;='様式第４（療養者名簿）  (15日以内)'!$O84,IF(BF$23&lt;='様式第４（療養者名簿）  (15日以内)'!$W84,1,0),0),0)</f>
        <v>0</v>
      </c>
      <c r="BG84" s="238">
        <f>IF(BG$23-'様式第４（療養者名簿）  (15日以内)'!$O84+1&lt;=15,IF(BG$23&gt;='様式第４（療養者名簿）  (15日以内)'!$O84,IF(BG$23&lt;='様式第４（療養者名簿）  (15日以内)'!$W84,1,0),0),0)</f>
        <v>0</v>
      </c>
      <c r="BH84" s="238">
        <f>IF(BH$23-'様式第４（療養者名簿）  (15日以内)'!$O84+1&lt;=15,IF(BH$23&gt;='様式第４（療養者名簿）  (15日以内)'!$O84,IF(BH$23&lt;='様式第４（療養者名簿）  (15日以内)'!$W84,1,0),0),0)</f>
        <v>0</v>
      </c>
      <c r="BI84" s="238">
        <f>IF(BI$23-'様式第４（療養者名簿）  (15日以内)'!$O84+1&lt;=15,IF(BI$23&gt;='様式第４（療養者名簿）  (15日以内)'!$O84,IF(BI$23&lt;='様式第４（療養者名簿）  (15日以内)'!$W84,1,0),0),0)</f>
        <v>0</v>
      </c>
      <c r="BJ84" s="238">
        <f>IF(BJ$23-'様式第４（療養者名簿）  (15日以内)'!$O84+1&lt;=15,IF(BJ$23&gt;='様式第４（療養者名簿）  (15日以内)'!$O84,IF(BJ$23&lt;='様式第４（療養者名簿）  (15日以内)'!$W84,1,0),0),0)</f>
        <v>0</v>
      </c>
      <c r="BK84" s="238">
        <f>IF(BK$23-'様式第４（療養者名簿）  (15日以内)'!$O84+1&lt;=15,IF(BK$23&gt;='様式第４（療養者名簿）  (15日以内)'!$O84,IF(BK$23&lt;='様式第４（療養者名簿）  (15日以内)'!$W84,1,0),0),0)</f>
        <v>0</v>
      </c>
      <c r="BL84" s="238">
        <f>IF(BL$23-'様式第４（療養者名簿）  (15日以内)'!$O84+1&lt;=15,IF(BL$23&gt;='様式第４（療養者名簿）  (15日以内)'!$O84,IF(BL$23&lt;='様式第４（療養者名簿）  (15日以内)'!$W84,1,0),0),0)</f>
        <v>0</v>
      </c>
      <c r="BM84" s="238">
        <f>IF(BM$23-'様式第４（療養者名簿）  (15日以内)'!$O84+1&lt;=15,IF(BM$23&gt;='様式第４（療養者名簿）  (15日以内)'!$O84,IF(BM$23&lt;='様式第４（療養者名簿）  (15日以内)'!$W84,1,0),0),0)</f>
        <v>0</v>
      </c>
      <c r="BN84" s="238">
        <f>IF(BN$23-'様式第４（療養者名簿）  (15日以内)'!$O84+1&lt;=15,IF(BN$23&gt;='様式第４（療養者名簿）  (15日以内)'!$O84,IF(BN$23&lt;='様式第４（療養者名簿）  (15日以内)'!$W84,1,0),0),0)</f>
        <v>0</v>
      </c>
      <c r="BO84" s="238">
        <f>IF(BO$23-'様式第４（療養者名簿）  (15日以内)'!$O84+1&lt;=15,IF(BO$23&gt;='様式第４（療養者名簿）  (15日以内)'!$O84,IF(BO$23&lt;='様式第４（療養者名簿）  (15日以内)'!$W84,1,0),0),0)</f>
        <v>0</v>
      </c>
      <c r="BP84" s="238">
        <f>IF(BP$23-'様式第４（療養者名簿）  (15日以内)'!$O84+1&lt;=15,IF(BP$23&gt;='様式第４（療養者名簿）  (15日以内)'!$O84,IF(BP$23&lt;='様式第４（療養者名簿）  (15日以内)'!$W84,1,0),0),0)</f>
        <v>0</v>
      </c>
      <c r="BQ84" s="238">
        <f>IF(BQ$23-'様式第４（療養者名簿）  (15日以内)'!$O84+1&lt;=15,IF(BQ$23&gt;='様式第４（療養者名簿）  (15日以内)'!$O84,IF(BQ$23&lt;='様式第４（療養者名簿）  (15日以内)'!$W84,1,0),0),0)</f>
        <v>0</v>
      </c>
      <c r="BR84" s="238">
        <f>IF(BR$23-'様式第４（療養者名簿）  (15日以内)'!$O84+1&lt;=15,IF(BR$23&gt;='様式第４（療養者名簿）  (15日以内)'!$O84,IF(BR$23&lt;='様式第４（療養者名簿）  (15日以内)'!$W84,1,0),0),0)</f>
        <v>0</v>
      </c>
      <c r="BS84" s="238">
        <f>IF(BS$23-'様式第４（療養者名簿）  (15日以内)'!$O84+1&lt;=15,IF(BS$23&gt;='様式第４（療養者名簿）  (15日以内)'!$O84,IF(BS$23&lt;='様式第４（療養者名簿）  (15日以内)'!$W84,1,0),0),0)</f>
        <v>0</v>
      </c>
    </row>
    <row r="85" spans="1:71" ht="41.95" customHeight="1">
      <c r="A85" s="240">
        <f>'様式第４（療養者名簿）  (15日以内)'!C85</f>
        <v>0</v>
      </c>
      <c r="B85" s="238">
        <f>IF(B$23-'様式第４（療養者名簿）  (15日以内)'!$O85+1&lt;=15,IF(B$23&gt;='様式第４（療養者名簿）  (15日以内)'!$O85,IF(B$23&lt;='様式第４（療養者名簿）  (15日以内)'!$W85,1,0),0),0)</f>
        <v>0</v>
      </c>
      <c r="C85" s="238">
        <f>IF(C$23-'様式第４（療養者名簿）  (15日以内)'!$O85+1&lt;=15,IF(C$23&gt;='様式第４（療養者名簿）  (15日以内)'!$O85,IF(C$23&lt;='様式第４（療養者名簿）  (15日以内)'!$W85,1,0),0),0)</f>
        <v>0</v>
      </c>
      <c r="D85" s="238">
        <f>IF(D$23-'様式第４（療養者名簿）  (15日以内)'!$O85+1&lt;=15,IF(D$23&gt;='様式第４（療養者名簿）  (15日以内)'!$O85,IF(D$23&lt;='様式第４（療養者名簿）  (15日以内)'!$W85,1,0),0),0)</f>
        <v>0</v>
      </c>
      <c r="E85" s="238">
        <f>IF(E$23-'様式第４（療養者名簿）  (15日以内)'!$O85+1&lt;=15,IF(E$23&gt;='様式第４（療養者名簿）  (15日以内)'!$O85,IF(E$23&lt;='様式第４（療養者名簿）  (15日以内)'!$W85,1,0),0),0)</f>
        <v>0</v>
      </c>
      <c r="F85" s="238">
        <f>IF(F$23-'様式第４（療養者名簿）  (15日以内)'!$O85+1&lt;=15,IF(F$23&gt;='様式第４（療養者名簿）  (15日以内)'!$O85,IF(F$23&lt;='様式第４（療養者名簿）  (15日以内)'!$W85,1,0),0),0)</f>
        <v>0</v>
      </c>
      <c r="G85" s="238">
        <f>IF(G$23-'様式第４（療養者名簿）  (15日以内)'!$O85+1&lt;=15,IF(G$23&gt;='様式第４（療養者名簿）  (15日以内)'!$O85,IF(G$23&lt;='様式第４（療養者名簿）  (15日以内)'!$W85,1,0),0),0)</f>
        <v>0</v>
      </c>
      <c r="H85" s="238">
        <f>IF(H$23-'様式第４（療養者名簿）  (15日以内)'!$O85+1&lt;=15,IF(H$23&gt;='様式第４（療養者名簿）  (15日以内)'!$O85,IF(H$23&lt;='様式第４（療養者名簿）  (15日以内)'!$W85,1,0),0),0)</f>
        <v>0</v>
      </c>
      <c r="I85" s="238">
        <f>IF(I$23-'様式第４（療養者名簿）  (15日以内)'!$O85+1&lt;=15,IF(I$23&gt;='様式第４（療養者名簿）  (15日以内)'!$O85,IF(I$23&lt;='様式第４（療養者名簿）  (15日以内)'!$W85,1,0),0),0)</f>
        <v>0</v>
      </c>
      <c r="J85" s="238">
        <f>IF(J$23-'様式第４（療養者名簿）  (15日以内)'!$O85+1&lt;=15,IF(J$23&gt;='様式第４（療養者名簿）  (15日以内)'!$O85,IF(J$23&lt;='様式第４（療養者名簿）  (15日以内)'!$W85,1,0),0),0)</f>
        <v>0</v>
      </c>
      <c r="K85" s="238">
        <f>IF(K$23-'様式第４（療養者名簿）  (15日以内)'!$O85+1&lt;=15,IF(K$23&gt;='様式第４（療養者名簿）  (15日以内)'!$O85,IF(K$23&lt;='様式第４（療養者名簿）  (15日以内)'!$W85,1,0),0),0)</f>
        <v>0</v>
      </c>
      <c r="L85" s="238">
        <f>IF(L$23-'様式第４（療養者名簿）  (15日以内)'!$O85+1&lt;=15,IF(L$23&gt;='様式第４（療養者名簿）  (15日以内)'!$O85,IF(L$23&lt;='様式第４（療養者名簿）  (15日以内)'!$W85,1,0),0),0)</f>
        <v>0</v>
      </c>
      <c r="M85" s="238">
        <f>IF(M$23-'様式第４（療養者名簿）  (15日以内)'!$O85+1&lt;=15,IF(M$23&gt;='様式第４（療養者名簿）  (15日以内)'!$O85,IF(M$23&lt;='様式第４（療養者名簿）  (15日以内)'!$W85,1,0),0),0)</f>
        <v>0</v>
      </c>
      <c r="N85" s="238">
        <f>IF(N$23-'様式第４（療養者名簿）  (15日以内)'!$O85+1&lt;=15,IF(N$23&gt;='様式第４（療養者名簿）  (15日以内)'!$O85,IF(N$23&lt;='様式第４（療養者名簿）  (15日以内)'!$W85,1,0),0),0)</f>
        <v>0</v>
      </c>
      <c r="O85" s="238">
        <f>IF(O$23-'様式第４（療養者名簿）  (15日以内)'!$O85+1&lt;=15,IF(O$23&gt;='様式第４（療養者名簿）  (15日以内)'!$O85,IF(O$23&lt;='様式第４（療養者名簿）  (15日以内)'!$W85,1,0),0),0)</f>
        <v>0</v>
      </c>
      <c r="P85" s="238">
        <f>IF(P$23-'様式第４（療養者名簿）  (15日以内)'!$O85+1&lt;=15,IF(P$23&gt;='様式第４（療養者名簿）  (15日以内)'!$O85,IF(P$23&lt;='様式第４（療養者名簿）  (15日以内)'!$W85,1,0),0),0)</f>
        <v>0</v>
      </c>
      <c r="Q85" s="238">
        <f>IF(Q$23-'様式第４（療養者名簿）  (15日以内)'!$O85+1&lt;=15,IF(Q$23&gt;='様式第４（療養者名簿）  (15日以内)'!$O85,IF(Q$23&lt;='様式第４（療養者名簿）  (15日以内)'!$W85,1,0),0),0)</f>
        <v>0</v>
      </c>
      <c r="R85" s="238">
        <f>IF(R$23-'様式第４（療養者名簿）  (15日以内)'!$O85+1&lt;=15,IF(R$23&gt;='様式第４（療養者名簿）  (15日以内)'!$O85,IF(R$23&lt;='様式第４（療養者名簿）  (15日以内)'!$W85,1,0),0),0)</f>
        <v>0</v>
      </c>
      <c r="S85" s="238">
        <f>IF(S$23-'様式第４（療養者名簿）  (15日以内)'!$O85+1&lt;=15,IF(S$23&gt;='様式第４（療養者名簿）  (15日以内)'!$O85,IF(S$23&lt;='様式第４（療養者名簿）  (15日以内)'!$W85,1,0),0),0)</f>
        <v>0</v>
      </c>
      <c r="T85" s="238">
        <f>IF(T$23-'様式第４（療養者名簿）  (15日以内)'!$O85+1&lt;=15,IF(T$23&gt;='様式第４（療養者名簿）  (15日以内)'!$O85,IF(T$23&lt;='様式第４（療養者名簿）  (15日以内)'!$W85,1,0),0),0)</f>
        <v>0</v>
      </c>
      <c r="U85" s="238">
        <f>IF(U$23-'様式第４（療養者名簿）  (15日以内)'!$O85+1&lt;=15,IF(U$23&gt;='様式第４（療養者名簿）  (15日以内)'!$O85,IF(U$23&lt;='様式第４（療養者名簿）  (15日以内)'!$W85,1,0),0),0)</f>
        <v>0</v>
      </c>
      <c r="V85" s="238">
        <f>IF(V$23-'様式第４（療養者名簿）  (15日以内)'!$O85+1&lt;=15,IF(V$23&gt;='様式第４（療養者名簿）  (15日以内)'!$O85,IF(V$23&lt;='様式第４（療養者名簿）  (15日以内)'!$W85,1,0),0),0)</f>
        <v>0</v>
      </c>
      <c r="W85" s="238">
        <f>IF(W$23-'様式第４（療養者名簿）  (15日以内)'!$O85+1&lt;=15,IF(W$23&gt;='様式第４（療養者名簿）  (15日以内)'!$O85,IF(W$23&lt;='様式第４（療養者名簿）  (15日以内)'!$W85,1,0),0),0)</f>
        <v>0</v>
      </c>
      <c r="X85" s="238">
        <f>IF(X$23-'様式第４（療養者名簿）  (15日以内)'!$O85+1&lt;=15,IF(X$23&gt;='様式第４（療養者名簿）  (15日以内)'!$O85,IF(X$23&lt;='様式第４（療養者名簿）  (15日以内)'!$W85,1,0),0),0)</f>
        <v>0</v>
      </c>
      <c r="Y85" s="238">
        <f>IF(Y$23-'様式第４（療養者名簿）  (15日以内)'!$O85+1&lt;=15,IF(Y$23&gt;='様式第４（療養者名簿）  (15日以内)'!$O85,IF(Y$23&lt;='様式第４（療養者名簿）  (15日以内)'!$W85,1,0),0),0)</f>
        <v>0</v>
      </c>
      <c r="Z85" s="238">
        <f>IF(Z$23-'様式第４（療養者名簿）  (15日以内)'!$O85+1&lt;=15,IF(Z$23&gt;='様式第４（療養者名簿）  (15日以内)'!$O85,IF(Z$23&lt;='様式第４（療養者名簿）  (15日以内)'!$W85,1,0),0),0)</f>
        <v>0</v>
      </c>
      <c r="AA85" s="238">
        <f>IF(AA$23-'様式第４（療養者名簿）  (15日以内)'!$O85+1&lt;=15,IF(AA$23&gt;='様式第４（療養者名簿）  (15日以内)'!$O85,IF(AA$23&lt;='様式第４（療養者名簿）  (15日以内)'!$W85,1,0),0),0)</f>
        <v>0</v>
      </c>
      <c r="AB85" s="238">
        <f>IF(AB$23-'様式第４（療養者名簿）  (15日以内)'!$O85+1&lt;=15,IF(AB$23&gt;='様式第４（療養者名簿）  (15日以内)'!$O85,IF(AB$23&lt;='様式第４（療養者名簿）  (15日以内)'!$W85,1,0),0),0)</f>
        <v>0</v>
      </c>
      <c r="AC85" s="238">
        <f>IF(AC$23-'様式第４（療養者名簿）  (15日以内)'!$O85+1&lt;=15,IF(AC$23&gt;='様式第４（療養者名簿）  (15日以内)'!$O85,IF(AC$23&lt;='様式第４（療養者名簿）  (15日以内)'!$W85,1,0),0),0)</f>
        <v>0</v>
      </c>
      <c r="AD85" s="238">
        <f>IF(AD$23-'様式第４（療養者名簿）  (15日以内)'!$O85+1&lt;=15,IF(AD$23&gt;='様式第４（療養者名簿）  (15日以内)'!$O85,IF(AD$23&lt;='様式第４（療養者名簿）  (15日以内)'!$W85,1,0),0),0)</f>
        <v>0</v>
      </c>
      <c r="AE85" s="238">
        <f>IF(AE$23-'様式第４（療養者名簿）  (15日以内)'!$O85+1&lt;=15,IF(AE$23&gt;='様式第４（療養者名簿）  (15日以内)'!$O85,IF(AE$23&lt;='様式第４（療養者名簿）  (15日以内)'!$W85,1,0),0),0)</f>
        <v>0</v>
      </c>
      <c r="AF85" s="238">
        <f>IF(AF$23-'様式第４（療養者名簿）  (15日以内)'!$O85+1&lt;=15,IF(AF$23&gt;='様式第４（療養者名簿）  (15日以内)'!$O85,IF(AF$23&lt;='様式第４（療養者名簿）  (15日以内)'!$W85,1,0),0),0)</f>
        <v>0</v>
      </c>
      <c r="AG85" s="238">
        <f>IF(AG$23-'様式第４（療養者名簿）  (15日以内)'!$O85+1&lt;=15,IF(AG$23&gt;='様式第４（療養者名簿）  (15日以内)'!$O85,IF(AG$23&lt;='様式第４（療養者名簿）  (15日以内)'!$W85,1,0),0),0)</f>
        <v>0</v>
      </c>
      <c r="AH85" s="238">
        <f>IF(AH$23-'様式第４（療養者名簿）  (15日以内)'!$O85+1&lt;=15,IF(AH$23&gt;='様式第４（療養者名簿）  (15日以内)'!$O85,IF(AH$23&lt;='様式第４（療養者名簿）  (15日以内)'!$W85,1,0),0),0)</f>
        <v>0</v>
      </c>
      <c r="AI85" s="238">
        <f>IF(AI$23-'様式第４（療養者名簿）  (15日以内)'!$O85+1&lt;=15,IF(AI$23&gt;='様式第４（療養者名簿）  (15日以内)'!$O85,IF(AI$23&lt;='様式第４（療養者名簿）  (15日以内)'!$W85,1,0),0),0)</f>
        <v>0</v>
      </c>
      <c r="AJ85" s="238">
        <f>IF(AJ$23-'様式第４（療養者名簿）  (15日以内)'!$O85+1&lt;=15,IF(AJ$23&gt;='様式第４（療養者名簿）  (15日以内)'!$O85,IF(AJ$23&lt;='様式第４（療養者名簿）  (15日以内)'!$W85,1,0),0),0)</f>
        <v>0</v>
      </c>
      <c r="AK85" s="238">
        <f>IF(AK$23-'様式第４（療養者名簿）  (15日以内)'!$O85+1&lt;=15,IF(AK$23&gt;='様式第４（療養者名簿）  (15日以内)'!$O85,IF(AK$23&lt;='様式第４（療養者名簿）  (15日以内)'!$W85,1,0),0),0)</f>
        <v>0</v>
      </c>
      <c r="AL85" s="238">
        <f>IF(AL$23-'様式第４（療養者名簿）  (15日以内)'!$O85+1&lt;=15,IF(AL$23&gt;='様式第４（療養者名簿）  (15日以内)'!$O85,IF(AL$23&lt;='様式第４（療養者名簿）  (15日以内)'!$W85,1,0),0),0)</f>
        <v>0</v>
      </c>
      <c r="AM85" s="238">
        <f>IF(AM$23-'様式第４（療養者名簿）  (15日以内)'!$O85+1&lt;=15,IF(AM$23&gt;='様式第４（療養者名簿）  (15日以内)'!$O85,IF(AM$23&lt;='様式第４（療養者名簿）  (15日以内)'!$W85,1,0),0),0)</f>
        <v>0</v>
      </c>
      <c r="AN85" s="238">
        <f>IF(AN$23-'様式第４（療養者名簿）  (15日以内)'!$O85+1&lt;=15,IF(AN$23&gt;='様式第４（療養者名簿）  (15日以内)'!$O85,IF(AN$23&lt;='様式第４（療養者名簿）  (15日以内)'!$W85,1,0),0),0)</f>
        <v>0</v>
      </c>
      <c r="AO85" s="238">
        <f>IF(AO$23-'様式第４（療養者名簿）  (15日以内)'!$O85+1&lt;=15,IF(AO$23&gt;='様式第４（療養者名簿）  (15日以内)'!$O85,IF(AO$23&lt;='様式第４（療養者名簿）  (15日以内)'!$W85,1,0),0),0)</f>
        <v>0</v>
      </c>
      <c r="AP85" s="238">
        <f>IF(AP$23-'様式第４（療養者名簿）  (15日以内)'!$O85+1&lt;=15,IF(AP$23&gt;='様式第４（療養者名簿）  (15日以内)'!$O85,IF(AP$23&lt;='様式第４（療養者名簿）  (15日以内)'!$W85,1,0),0),0)</f>
        <v>0</v>
      </c>
      <c r="AQ85" s="238">
        <f>IF(AQ$23-'様式第４（療養者名簿）  (15日以内)'!$O85+1&lt;=15,IF(AQ$23&gt;='様式第４（療養者名簿）  (15日以内)'!$O85,IF(AQ$23&lt;='様式第４（療養者名簿）  (15日以内)'!$W85,1,0),0),0)</f>
        <v>0</v>
      </c>
      <c r="AR85" s="238">
        <f>IF(AR$23-'様式第４（療養者名簿）  (15日以内)'!$O85+1&lt;=15,IF(AR$23&gt;='様式第４（療養者名簿）  (15日以内)'!$O85,IF(AR$23&lt;='様式第４（療養者名簿）  (15日以内)'!$W85,1,0),0),0)</f>
        <v>0</v>
      </c>
      <c r="AS85" s="238">
        <f>IF(AS$23-'様式第４（療養者名簿）  (15日以内)'!$O85+1&lt;=15,IF(AS$23&gt;='様式第４（療養者名簿）  (15日以内)'!$O85,IF(AS$23&lt;='様式第４（療養者名簿）  (15日以内)'!$W85,1,0),0),0)</f>
        <v>0</v>
      </c>
      <c r="AT85" s="238">
        <f>IF(AT$23-'様式第４（療養者名簿）  (15日以内)'!$O85+1&lt;=15,IF(AT$23&gt;='様式第４（療養者名簿）  (15日以内)'!$O85,IF(AT$23&lt;='様式第４（療養者名簿）  (15日以内)'!$W85,1,0),0),0)</f>
        <v>0</v>
      </c>
      <c r="AU85" s="238">
        <f>IF(AU$23-'様式第４（療養者名簿）  (15日以内)'!$O85+1&lt;=15,IF(AU$23&gt;='様式第４（療養者名簿）  (15日以内)'!$O85,IF(AU$23&lt;='様式第４（療養者名簿）  (15日以内)'!$W85,1,0),0),0)</f>
        <v>0</v>
      </c>
      <c r="AV85" s="238">
        <f>IF(AV$23-'様式第４（療養者名簿）  (15日以内)'!$O85+1&lt;=15,IF(AV$23&gt;='様式第４（療養者名簿）  (15日以内)'!$O85,IF(AV$23&lt;='様式第４（療養者名簿）  (15日以内)'!$W85,1,0),0),0)</f>
        <v>0</v>
      </c>
      <c r="AW85" s="238">
        <f>IF(AW$23-'様式第４（療養者名簿）  (15日以内)'!$O85+1&lt;=15,IF(AW$23&gt;='様式第４（療養者名簿）  (15日以内)'!$O85,IF(AW$23&lt;='様式第４（療養者名簿）  (15日以内)'!$W85,1,0),0),0)</f>
        <v>0</v>
      </c>
      <c r="AX85" s="238">
        <f>IF(AX$23-'様式第４（療養者名簿）  (15日以内)'!$O85+1&lt;=15,IF(AX$23&gt;='様式第４（療養者名簿）  (15日以内)'!$O85,IF(AX$23&lt;='様式第４（療養者名簿）  (15日以内)'!$W85,1,0),0),0)</f>
        <v>0</v>
      </c>
      <c r="AY85" s="238">
        <f>IF(AY$23-'様式第４（療養者名簿）  (15日以内)'!$O85+1&lt;=15,IF(AY$23&gt;='様式第４（療養者名簿）  (15日以内)'!$O85,IF(AY$23&lt;='様式第４（療養者名簿）  (15日以内)'!$W85,1,0),0),0)</f>
        <v>0</v>
      </c>
      <c r="AZ85" s="238">
        <f>IF(AZ$23-'様式第４（療養者名簿）  (15日以内)'!$O85+1&lt;=15,IF(AZ$23&gt;='様式第４（療養者名簿）  (15日以内)'!$O85,IF(AZ$23&lt;='様式第４（療養者名簿）  (15日以内)'!$W85,1,0),0),0)</f>
        <v>0</v>
      </c>
      <c r="BA85" s="238">
        <f>IF(BA$23-'様式第４（療養者名簿）  (15日以内)'!$O85+1&lt;=15,IF(BA$23&gt;='様式第４（療養者名簿）  (15日以内)'!$O85,IF(BA$23&lt;='様式第４（療養者名簿）  (15日以内)'!$W85,1,0),0),0)</f>
        <v>0</v>
      </c>
      <c r="BB85" s="238">
        <f>IF(BB$23-'様式第４（療養者名簿）  (15日以内)'!$O85+1&lt;=15,IF(BB$23&gt;='様式第４（療養者名簿）  (15日以内)'!$O85,IF(BB$23&lt;='様式第４（療養者名簿）  (15日以内)'!$W85,1,0),0),0)</f>
        <v>0</v>
      </c>
      <c r="BC85" s="238">
        <f>IF(BC$23-'様式第４（療養者名簿）  (15日以内)'!$O85+1&lt;=15,IF(BC$23&gt;='様式第４（療養者名簿）  (15日以内)'!$O85,IF(BC$23&lt;='様式第４（療養者名簿）  (15日以内)'!$W85,1,0),0),0)</f>
        <v>0</v>
      </c>
      <c r="BD85" s="238">
        <f>IF(BD$23-'様式第４（療養者名簿）  (15日以内)'!$O85+1&lt;=15,IF(BD$23&gt;='様式第４（療養者名簿）  (15日以内)'!$O85,IF(BD$23&lt;='様式第４（療養者名簿）  (15日以内)'!$W85,1,0),0),0)</f>
        <v>0</v>
      </c>
      <c r="BE85" s="238">
        <f>IF(BE$23-'様式第４（療養者名簿）  (15日以内)'!$O85+1&lt;=15,IF(BE$23&gt;='様式第４（療養者名簿）  (15日以内)'!$O85,IF(BE$23&lt;='様式第４（療養者名簿）  (15日以内)'!$W85,1,0),0),0)</f>
        <v>0</v>
      </c>
      <c r="BF85" s="238">
        <f>IF(BF$23-'様式第４（療養者名簿）  (15日以内)'!$O85+1&lt;=15,IF(BF$23&gt;='様式第４（療養者名簿）  (15日以内)'!$O85,IF(BF$23&lt;='様式第４（療養者名簿）  (15日以内)'!$W85,1,0),0),0)</f>
        <v>0</v>
      </c>
      <c r="BG85" s="238">
        <f>IF(BG$23-'様式第４（療養者名簿）  (15日以内)'!$O85+1&lt;=15,IF(BG$23&gt;='様式第４（療養者名簿）  (15日以内)'!$O85,IF(BG$23&lt;='様式第４（療養者名簿）  (15日以内)'!$W85,1,0),0),0)</f>
        <v>0</v>
      </c>
      <c r="BH85" s="238">
        <f>IF(BH$23-'様式第４（療養者名簿）  (15日以内)'!$O85+1&lt;=15,IF(BH$23&gt;='様式第４（療養者名簿）  (15日以内)'!$O85,IF(BH$23&lt;='様式第４（療養者名簿）  (15日以内)'!$W85,1,0),0),0)</f>
        <v>0</v>
      </c>
      <c r="BI85" s="238">
        <f>IF(BI$23-'様式第４（療養者名簿）  (15日以内)'!$O85+1&lt;=15,IF(BI$23&gt;='様式第４（療養者名簿）  (15日以内)'!$O85,IF(BI$23&lt;='様式第４（療養者名簿）  (15日以内)'!$W85,1,0),0),0)</f>
        <v>0</v>
      </c>
      <c r="BJ85" s="238">
        <f>IF(BJ$23-'様式第４（療養者名簿）  (15日以内)'!$O85+1&lt;=15,IF(BJ$23&gt;='様式第４（療養者名簿）  (15日以内)'!$O85,IF(BJ$23&lt;='様式第４（療養者名簿）  (15日以内)'!$W85,1,0),0),0)</f>
        <v>0</v>
      </c>
      <c r="BK85" s="238">
        <f>IF(BK$23-'様式第４（療養者名簿）  (15日以内)'!$O85+1&lt;=15,IF(BK$23&gt;='様式第４（療養者名簿）  (15日以内)'!$O85,IF(BK$23&lt;='様式第４（療養者名簿）  (15日以内)'!$W85,1,0),0),0)</f>
        <v>0</v>
      </c>
      <c r="BL85" s="238">
        <f>IF(BL$23-'様式第４（療養者名簿）  (15日以内)'!$O85+1&lt;=15,IF(BL$23&gt;='様式第４（療養者名簿）  (15日以内)'!$O85,IF(BL$23&lt;='様式第４（療養者名簿）  (15日以内)'!$W85,1,0),0),0)</f>
        <v>0</v>
      </c>
      <c r="BM85" s="238">
        <f>IF(BM$23-'様式第４（療養者名簿）  (15日以内)'!$O85+1&lt;=15,IF(BM$23&gt;='様式第４（療養者名簿）  (15日以内)'!$O85,IF(BM$23&lt;='様式第４（療養者名簿）  (15日以内)'!$W85,1,0),0),0)</f>
        <v>0</v>
      </c>
      <c r="BN85" s="238">
        <f>IF(BN$23-'様式第４（療養者名簿）  (15日以内)'!$O85+1&lt;=15,IF(BN$23&gt;='様式第４（療養者名簿）  (15日以内)'!$O85,IF(BN$23&lt;='様式第４（療養者名簿）  (15日以内)'!$W85,1,0),0),0)</f>
        <v>0</v>
      </c>
      <c r="BO85" s="238">
        <f>IF(BO$23-'様式第４（療養者名簿）  (15日以内)'!$O85+1&lt;=15,IF(BO$23&gt;='様式第４（療養者名簿）  (15日以内)'!$O85,IF(BO$23&lt;='様式第４（療養者名簿）  (15日以内)'!$W85,1,0),0),0)</f>
        <v>0</v>
      </c>
      <c r="BP85" s="238">
        <f>IF(BP$23-'様式第４（療養者名簿）  (15日以内)'!$O85+1&lt;=15,IF(BP$23&gt;='様式第４（療養者名簿）  (15日以内)'!$O85,IF(BP$23&lt;='様式第４（療養者名簿）  (15日以内)'!$W85,1,0),0),0)</f>
        <v>0</v>
      </c>
      <c r="BQ85" s="238">
        <f>IF(BQ$23-'様式第４（療養者名簿）  (15日以内)'!$O85+1&lt;=15,IF(BQ$23&gt;='様式第４（療養者名簿）  (15日以内)'!$O85,IF(BQ$23&lt;='様式第４（療養者名簿）  (15日以内)'!$W85,1,0),0),0)</f>
        <v>0</v>
      </c>
      <c r="BR85" s="238">
        <f>IF(BR$23-'様式第４（療養者名簿）  (15日以内)'!$O85+1&lt;=15,IF(BR$23&gt;='様式第４（療養者名簿）  (15日以内)'!$O85,IF(BR$23&lt;='様式第４（療養者名簿）  (15日以内)'!$W85,1,0),0),0)</f>
        <v>0</v>
      </c>
      <c r="BS85" s="238">
        <f>IF(BS$23-'様式第４（療養者名簿）  (15日以内)'!$O85+1&lt;=15,IF(BS$23&gt;='様式第４（療養者名簿）  (15日以内)'!$O85,IF(BS$23&lt;='様式第４（療養者名簿）  (15日以内)'!$W85,1,0),0),0)</f>
        <v>0</v>
      </c>
    </row>
    <row r="86" spans="1:71" ht="41.95" customHeight="1">
      <c r="A86" s="240">
        <f>'様式第４（療養者名簿）  (15日以内)'!C86</f>
        <v>0</v>
      </c>
      <c r="B86" s="238">
        <f>IF(B$23-'様式第４（療養者名簿）  (15日以内)'!$O86+1&lt;=15,IF(B$23&gt;='様式第４（療養者名簿）  (15日以内)'!$O86,IF(B$23&lt;='様式第４（療養者名簿）  (15日以内)'!$W86,1,0),0),0)</f>
        <v>0</v>
      </c>
      <c r="C86" s="238">
        <f>IF(C$23-'様式第４（療養者名簿）  (15日以内)'!$O86+1&lt;=15,IF(C$23&gt;='様式第４（療養者名簿）  (15日以内)'!$O86,IF(C$23&lt;='様式第４（療養者名簿）  (15日以内)'!$W86,1,0),0),0)</f>
        <v>0</v>
      </c>
      <c r="D86" s="238">
        <f>IF(D$23-'様式第４（療養者名簿）  (15日以内)'!$O86+1&lt;=15,IF(D$23&gt;='様式第４（療養者名簿）  (15日以内)'!$O86,IF(D$23&lt;='様式第４（療養者名簿）  (15日以内)'!$W86,1,0),0),0)</f>
        <v>0</v>
      </c>
      <c r="E86" s="238">
        <f>IF(E$23-'様式第４（療養者名簿）  (15日以内)'!$O86+1&lt;=15,IF(E$23&gt;='様式第４（療養者名簿）  (15日以内)'!$O86,IF(E$23&lt;='様式第４（療養者名簿）  (15日以内)'!$W86,1,0),0),0)</f>
        <v>0</v>
      </c>
      <c r="F86" s="238">
        <f>IF(F$23-'様式第４（療養者名簿）  (15日以内)'!$O86+1&lt;=15,IF(F$23&gt;='様式第４（療養者名簿）  (15日以内)'!$O86,IF(F$23&lt;='様式第４（療養者名簿）  (15日以内)'!$W86,1,0),0),0)</f>
        <v>0</v>
      </c>
      <c r="G86" s="238">
        <f>IF(G$23-'様式第４（療養者名簿）  (15日以内)'!$O86+1&lt;=15,IF(G$23&gt;='様式第４（療養者名簿）  (15日以内)'!$O86,IF(G$23&lt;='様式第４（療養者名簿）  (15日以内)'!$W86,1,0),0),0)</f>
        <v>0</v>
      </c>
      <c r="H86" s="238">
        <f>IF(H$23-'様式第４（療養者名簿）  (15日以内)'!$O86+1&lt;=15,IF(H$23&gt;='様式第４（療養者名簿）  (15日以内)'!$O86,IF(H$23&lt;='様式第４（療養者名簿）  (15日以内)'!$W86,1,0),0),0)</f>
        <v>0</v>
      </c>
      <c r="I86" s="238">
        <f>IF(I$23-'様式第４（療養者名簿）  (15日以内)'!$O86+1&lt;=15,IF(I$23&gt;='様式第４（療養者名簿）  (15日以内)'!$O86,IF(I$23&lt;='様式第４（療養者名簿）  (15日以内)'!$W86,1,0),0),0)</f>
        <v>0</v>
      </c>
      <c r="J86" s="238">
        <f>IF(J$23-'様式第４（療養者名簿）  (15日以内)'!$O86+1&lt;=15,IF(J$23&gt;='様式第４（療養者名簿）  (15日以内)'!$O86,IF(J$23&lt;='様式第４（療養者名簿）  (15日以内)'!$W86,1,0),0),0)</f>
        <v>0</v>
      </c>
      <c r="K86" s="238">
        <f>IF(K$23-'様式第４（療養者名簿）  (15日以内)'!$O86+1&lt;=15,IF(K$23&gt;='様式第４（療養者名簿）  (15日以内)'!$O86,IF(K$23&lt;='様式第４（療養者名簿）  (15日以内)'!$W86,1,0),0),0)</f>
        <v>0</v>
      </c>
      <c r="L86" s="238">
        <f>IF(L$23-'様式第４（療養者名簿）  (15日以内)'!$O86+1&lt;=15,IF(L$23&gt;='様式第４（療養者名簿）  (15日以内)'!$O86,IF(L$23&lt;='様式第４（療養者名簿）  (15日以内)'!$W86,1,0),0),0)</f>
        <v>0</v>
      </c>
      <c r="M86" s="238">
        <f>IF(M$23-'様式第４（療養者名簿）  (15日以内)'!$O86+1&lt;=15,IF(M$23&gt;='様式第４（療養者名簿）  (15日以内)'!$O86,IF(M$23&lt;='様式第４（療養者名簿）  (15日以内)'!$W86,1,0),0),0)</f>
        <v>0</v>
      </c>
      <c r="N86" s="238">
        <f>IF(N$23-'様式第４（療養者名簿）  (15日以内)'!$O86+1&lt;=15,IF(N$23&gt;='様式第４（療養者名簿）  (15日以内)'!$O86,IF(N$23&lt;='様式第４（療養者名簿）  (15日以内)'!$W86,1,0),0),0)</f>
        <v>0</v>
      </c>
      <c r="O86" s="238">
        <f>IF(O$23-'様式第４（療養者名簿）  (15日以内)'!$O86+1&lt;=15,IF(O$23&gt;='様式第４（療養者名簿）  (15日以内)'!$O86,IF(O$23&lt;='様式第４（療養者名簿）  (15日以内)'!$W86,1,0),0),0)</f>
        <v>0</v>
      </c>
      <c r="P86" s="238">
        <f>IF(P$23-'様式第４（療養者名簿）  (15日以内)'!$O86+1&lt;=15,IF(P$23&gt;='様式第４（療養者名簿）  (15日以内)'!$O86,IF(P$23&lt;='様式第４（療養者名簿）  (15日以内)'!$W86,1,0),0),0)</f>
        <v>0</v>
      </c>
      <c r="Q86" s="238">
        <f>IF(Q$23-'様式第４（療養者名簿）  (15日以内)'!$O86+1&lt;=15,IF(Q$23&gt;='様式第４（療養者名簿）  (15日以内)'!$O86,IF(Q$23&lt;='様式第４（療養者名簿）  (15日以内)'!$W86,1,0),0),0)</f>
        <v>0</v>
      </c>
      <c r="R86" s="238">
        <f>IF(R$23-'様式第４（療養者名簿）  (15日以内)'!$O86+1&lt;=15,IF(R$23&gt;='様式第４（療養者名簿）  (15日以内)'!$O86,IF(R$23&lt;='様式第４（療養者名簿）  (15日以内)'!$W86,1,0),0),0)</f>
        <v>0</v>
      </c>
      <c r="S86" s="238">
        <f>IF(S$23-'様式第４（療養者名簿）  (15日以内)'!$O86+1&lt;=15,IF(S$23&gt;='様式第４（療養者名簿）  (15日以内)'!$O86,IF(S$23&lt;='様式第４（療養者名簿）  (15日以内)'!$W86,1,0),0),0)</f>
        <v>0</v>
      </c>
      <c r="T86" s="238">
        <f>IF(T$23-'様式第４（療養者名簿）  (15日以内)'!$O86+1&lt;=15,IF(T$23&gt;='様式第４（療養者名簿）  (15日以内)'!$O86,IF(T$23&lt;='様式第４（療養者名簿）  (15日以内)'!$W86,1,0),0),0)</f>
        <v>0</v>
      </c>
      <c r="U86" s="238">
        <f>IF(U$23-'様式第４（療養者名簿）  (15日以内)'!$O86+1&lt;=15,IF(U$23&gt;='様式第４（療養者名簿）  (15日以内)'!$O86,IF(U$23&lt;='様式第４（療養者名簿）  (15日以内)'!$W86,1,0),0),0)</f>
        <v>0</v>
      </c>
      <c r="V86" s="238">
        <f>IF(V$23-'様式第４（療養者名簿）  (15日以内)'!$O86+1&lt;=15,IF(V$23&gt;='様式第４（療養者名簿）  (15日以内)'!$O86,IF(V$23&lt;='様式第４（療養者名簿）  (15日以内)'!$W86,1,0),0),0)</f>
        <v>0</v>
      </c>
      <c r="W86" s="238">
        <f>IF(W$23-'様式第４（療養者名簿）  (15日以内)'!$O86+1&lt;=15,IF(W$23&gt;='様式第４（療養者名簿）  (15日以内)'!$O86,IF(W$23&lt;='様式第４（療養者名簿）  (15日以内)'!$W86,1,0),0),0)</f>
        <v>0</v>
      </c>
      <c r="X86" s="238">
        <f>IF(X$23-'様式第４（療養者名簿）  (15日以内)'!$O86+1&lt;=15,IF(X$23&gt;='様式第４（療養者名簿）  (15日以内)'!$O86,IF(X$23&lt;='様式第４（療養者名簿）  (15日以内)'!$W86,1,0),0),0)</f>
        <v>0</v>
      </c>
      <c r="Y86" s="238">
        <f>IF(Y$23-'様式第４（療養者名簿）  (15日以内)'!$O86+1&lt;=15,IF(Y$23&gt;='様式第４（療養者名簿）  (15日以内)'!$O86,IF(Y$23&lt;='様式第４（療養者名簿）  (15日以内)'!$W86,1,0),0),0)</f>
        <v>0</v>
      </c>
      <c r="Z86" s="238">
        <f>IF(Z$23-'様式第４（療養者名簿）  (15日以内)'!$O86+1&lt;=15,IF(Z$23&gt;='様式第４（療養者名簿）  (15日以内)'!$O86,IF(Z$23&lt;='様式第４（療養者名簿）  (15日以内)'!$W86,1,0),0),0)</f>
        <v>0</v>
      </c>
      <c r="AA86" s="238">
        <f>IF(AA$23-'様式第４（療養者名簿）  (15日以内)'!$O86+1&lt;=15,IF(AA$23&gt;='様式第４（療養者名簿）  (15日以内)'!$O86,IF(AA$23&lt;='様式第４（療養者名簿）  (15日以内)'!$W86,1,0),0),0)</f>
        <v>0</v>
      </c>
      <c r="AB86" s="238">
        <f>IF(AB$23-'様式第４（療養者名簿）  (15日以内)'!$O86+1&lt;=15,IF(AB$23&gt;='様式第４（療養者名簿）  (15日以内)'!$O86,IF(AB$23&lt;='様式第４（療養者名簿）  (15日以内)'!$W86,1,0),0),0)</f>
        <v>0</v>
      </c>
      <c r="AC86" s="238">
        <f>IF(AC$23-'様式第４（療養者名簿）  (15日以内)'!$O86+1&lt;=15,IF(AC$23&gt;='様式第４（療養者名簿）  (15日以内)'!$O86,IF(AC$23&lt;='様式第４（療養者名簿）  (15日以内)'!$W86,1,0),0),0)</f>
        <v>0</v>
      </c>
      <c r="AD86" s="238">
        <f>IF(AD$23-'様式第４（療養者名簿）  (15日以内)'!$O86+1&lt;=15,IF(AD$23&gt;='様式第４（療養者名簿）  (15日以内)'!$O86,IF(AD$23&lt;='様式第４（療養者名簿）  (15日以内)'!$W86,1,0),0),0)</f>
        <v>0</v>
      </c>
      <c r="AE86" s="238">
        <f>IF(AE$23-'様式第４（療養者名簿）  (15日以内)'!$O86+1&lt;=15,IF(AE$23&gt;='様式第４（療養者名簿）  (15日以内)'!$O86,IF(AE$23&lt;='様式第４（療養者名簿）  (15日以内)'!$W86,1,0),0),0)</f>
        <v>0</v>
      </c>
      <c r="AF86" s="238">
        <f>IF(AF$23-'様式第４（療養者名簿）  (15日以内)'!$O86+1&lt;=15,IF(AF$23&gt;='様式第４（療養者名簿）  (15日以内)'!$O86,IF(AF$23&lt;='様式第４（療養者名簿）  (15日以内)'!$W86,1,0),0),0)</f>
        <v>0</v>
      </c>
      <c r="AG86" s="238">
        <f>IF(AG$23-'様式第４（療養者名簿）  (15日以内)'!$O86+1&lt;=15,IF(AG$23&gt;='様式第４（療養者名簿）  (15日以内)'!$O86,IF(AG$23&lt;='様式第４（療養者名簿）  (15日以内)'!$W86,1,0),0),0)</f>
        <v>0</v>
      </c>
      <c r="AH86" s="238">
        <f>IF(AH$23-'様式第４（療養者名簿）  (15日以内)'!$O86+1&lt;=15,IF(AH$23&gt;='様式第４（療養者名簿）  (15日以内)'!$O86,IF(AH$23&lt;='様式第４（療養者名簿）  (15日以内)'!$W86,1,0),0),0)</f>
        <v>0</v>
      </c>
      <c r="AI86" s="238">
        <f>IF(AI$23-'様式第４（療養者名簿）  (15日以内)'!$O86+1&lt;=15,IF(AI$23&gt;='様式第４（療養者名簿）  (15日以内)'!$O86,IF(AI$23&lt;='様式第４（療養者名簿）  (15日以内)'!$W86,1,0),0),0)</f>
        <v>0</v>
      </c>
      <c r="AJ86" s="238">
        <f>IF(AJ$23-'様式第４（療養者名簿）  (15日以内)'!$O86+1&lt;=15,IF(AJ$23&gt;='様式第４（療養者名簿）  (15日以内)'!$O86,IF(AJ$23&lt;='様式第４（療養者名簿）  (15日以内)'!$W86,1,0),0),0)</f>
        <v>0</v>
      </c>
      <c r="AK86" s="238">
        <f>IF(AK$23-'様式第４（療養者名簿）  (15日以内)'!$O86+1&lt;=15,IF(AK$23&gt;='様式第４（療養者名簿）  (15日以内)'!$O86,IF(AK$23&lt;='様式第４（療養者名簿）  (15日以内)'!$W86,1,0),0),0)</f>
        <v>0</v>
      </c>
      <c r="AL86" s="238">
        <f>IF(AL$23-'様式第４（療養者名簿）  (15日以内)'!$O86+1&lt;=15,IF(AL$23&gt;='様式第４（療養者名簿）  (15日以内)'!$O86,IF(AL$23&lt;='様式第４（療養者名簿）  (15日以内)'!$W86,1,0),0),0)</f>
        <v>0</v>
      </c>
      <c r="AM86" s="238">
        <f>IF(AM$23-'様式第４（療養者名簿）  (15日以内)'!$O86+1&lt;=15,IF(AM$23&gt;='様式第４（療養者名簿）  (15日以内)'!$O86,IF(AM$23&lt;='様式第４（療養者名簿）  (15日以内)'!$W86,1,0),0),0)</f>
        <v>0</v>
      </c>
      <c r="AN86" s="238">
        <f>IF(AN$23-'様式第４（療養者名簿）  (15日以内)'!$O86+1&lt;=15,IF(AN$23&gt;='様式第４（療養者名簿）  (15日以内)'!$O86,IF(AN$23&lt;='様式第４（療養者名簿）  (15日以内)'!$W86,1,0),0),0)</f>
        <v>0</v>
      </c>
      <c r="AO86" s="238">
        <f>IF(AO$23-'様式第４（療養者名簿）  (15日以内)'!$O86+1&lt;=15,IF(AO$23&gt;='様式第４（療養者名簿）  (15日以内)'!$O86,IF(AO$23&lt;='様式第４（療養者名簿）  (15日以内)'!$W86,1,0),0),0)</f>
        <v>0</v>
      </c>
      <c r="AP86" s="238">
        <f>IF(AP$23-'様式第４（療養者名簿）  (15日以内)'!$O86+1&lt;=15,IF(AP$23&gt;='様式第４（療養者名簿）  (15日以内)'!$O86,IF(AP$23&lt;='様式第４（療養者名簿）  (15日以内)'!$W86,1,0),0),0)</f>
        <v>0</v>
      </c>
      <c r="AQ86" s="238">
        <f>IF(AQ$23-'様式第４（療養者名簿）  (15日以内)'!$O86+1&lt;=15,IF(AQ$23&gt;='様式第４（療養者名簿）  (15日以内)'!$O86,IF(AQ$23&lt;='様式第４（療養者名簿）  (15日以内)'!$W86,1,0),0),0)</f>
        <v>0</v>
      </c>
      <c r="AR86" s="238">
        <f>IF(AR$23-'様式第４（療養者名簿）  (15日以内)'!$O86+1&lt;=15,IF(AR$23&gt;='様式第４（療養者名簿）  (15日以内)'!$O86,IF(AR$23&lt;='様式第４（療養者名簿）  (15日以内)'!$W86,1,0),0),0)</f>
        <v>0</v>
      </c>
      <c r="AS86" s="238">
        <f>IF(AS$23-'様式第４（療養者名簿）  (15日以内)'!$O86+1&lt;=15,IF(AS$23&gt;='様式第４（療養者名簿）  (15日以内)'!$O86,IF(AS$23&lt;='様式第４（療養者名簿）  (15日以内)'!$W86,1,0),0),0)</f>
        <v>0</v>
      </c>
      <c r="AT86" s="238">
        <f>IF(AT$23-'様式第４（療養者名簿）  (15日以内)'!$O86+1&lt;=15,IF(AT$23&gt;='様式第４（療養者名簿）  (15日以内)'!$O86,IF(AT$23&lt;='様式第４（療養者名簿）  (15日以内)'!$W86,1,0),0),0)</f>
        <v>0</v>
      </c>
      <c r="AU86" s="238">
        <f>IF(AU$23-'様式第４（療養者名簿）  (15日以内)'!$O86+1&lt;=15,IF(AU$23&gt;='様式第４（療養者名簿）  (15日以内)'!$O86,IF(AU$23&lt;='様式第４（療養者名簿）  (15日以内)'!$W86,1,0),0),0)</f>
        <v>0</v>
      </c>
      <c r="AV86" s="238">
        <f>IF(AV$23-'様式第４（療養者名簿）  (15日以内)'!$O86+1&lt;=15,IF(AV$23&gt;='様式第４（療養者名簿）  (15日以内)'!$O86,IF(AV$23&lt;='様式第４（療養者名簿）  (15日以内)'!$W86,1,0),0),0)</f>
        <v>0</v>
      </c>
      <c r="AW86" s="238">
        <f>IF(AW$23-'様式第４（療養者名簿）  (15日以内)'!$O86+1&lt;=15,IF(AW$23&gt;='様式第４（療養者名簿）  (15日以内)'!$O86,IF(AW$23&lt;='様式第４（療養者名簿）  (15日以内)'!$W86,1,0),0),0)</f>
        <v>0</v>
      </c>
      <c r="AX86" s="238">
        <f>IF(AX$23-'様式第４（療養者名簿）  (15日以内)'!$O86+1&lt;=15,IF(AX$23&gt;='様式第４（療養者名簿）  (15日以内)'!$O86,IF(AX$23&lt;='様式第４（療養者名簿）  (15日以内)'!$W86,1,0),0),0)</f>
        <v>0</v>
      </c>
      <c r="AY86" s="238">
        <f>IF(AY$23-'様式第４（療養者名簿）  (15日以内)'!$O86+1&lt;=15,IF(AY$23&gt;='様式第４（療養者名簿）  (15日以内)'!$O86,IF(AY$23&lt;='様式第４（療養者名簿）  (15日以内)'!$W86,1,0),0),0)</f>
        <v>0</v>
      </c>
      <c r="AZ86" s="238">
        <f>IF(AZ$23-'様式第４（療養者名簿）  (15日以内)'!$O86+1&lt;=15,IF(AZ$23&gt;='様式第４（療養者名簿）  (15日以内)'!$O86,IF(AZ$23&lt;='様式第４（療養者名簿）  (15日以内)'!$W86,1,0),0),0)</f>
        <v>0</v>
      </c>
      <c r="BA86" s="238">
        <f>IF(BA$23-'様式第４（療養者名簿）  (15日以内)'!$O86+1&lt;=15,IF(BA$23&gt;='様式第４（療養者名簿）  (15日以内)'!$O86,IF(BA$23&lt;='様式第４（療養者名簿）  (15日以内)'!$W86,1,0),0),0)</f>
        <v>0</v>
      </c>
      <c r="BB86" s="238">
        <f>IF(BB$23-'様式第４（療養者名簿）  (15日以内)'!$O86+1&lt;=15,IF(BB$23&gt;='様式第４（療養者名簿）  (15日以内)'!$O86,IF(BB$23&lt;='様式第４（療養者名簿）  (15日以内)'!$W86,1,0),0),0)</f>
        <v>0</v>
      </c>
      <c r="BC86" s="238">
        <f>IF(BC$23-'様式第４（療養者名簿）  (15日以内)'!$O86+1&lt;=15,IF(BC$23&gt;='様式第４（療養者名簿）  (15日以内)'!$O86,IF(BC$23&lt;='様式第４（療養者名簿）  (15日以内)'!$W86,1,0),0),0)</f>
        <v>0</v>
      </c>
      <c r="BD86" s="238">
        <f>IF(BD$23-'様式第４（療養者名簿）  (15日以内)'!$O86+1&lt;=15,IF(BD$23&gt;='様式第４（療養者名簿）  (15日以内)'!$O86,IF(BD$23&lt;='様式第４（療養者名簿）  (15日以内)'!$W86,1,0),0),0)</f>
        <v>0</v>
      </c>
      <c r="BE86" s="238">
        <f>IF(BE$23-'様式第４（療養者名簿）  (15日以内)'!$O86+1&lt;=15,IF(BE$23&gt;='様式第４（療養者名簿）  (15日以内)'!$O86,IF(BE$23&lt;='様式第４（療養者名簿）  (15日以内)'!$W86,1,0),0),0)</f>
        <v>0</v>
      </c>
      <c r="BF86" s="238">
        <f>IF(BF$23-'様式第４（療養者名簿）  (15日以内)'!$O86+1&lt;=15,IF(BF$23&gt;='様式第４（療養者名簿）  (15日以内)'!$O86,IF(BF$23&lt;='様式第４（療養者名簿）  (15日以内)'!$W86,1,0),0),0)</f>
        <v>0</v>
      </c>
      <c r="BG86" s="238">
        <f>IF(BG$23-'様式第４（療養者名簿）  (15日以内)'!$O86+1&lt;=15,IF(BG$23&gt;='様式第４（療養者名簿）  (15日以内)'!$O86,IF(BG$23&lt;='様式第４（療養者名簿）  (15日以内)'!$W86,1,0),0),0)</f>
        <v>0</v>
      </c>
      <c r="BH86" s="238">
        <f>IF(BH$23-'様式第４（療養者名簿）  (15日以内)'!$O86+1&lt;=15,IF(BH$23&gt;='様式第４（療養者名簿）  (15日以内)'!$O86,IF(BH$23&lt;='様式第４（療養者名簿）  (15日以内)'!$W86,1,0),0),0)</f>
        <v>0</v>
      </c>
      <c r="BI86" s="238">
        <f>IF(BI$23-'様式第４（療養者名簿）  (15日以内)'!$O86+1&lt;=15,IF(BI$23&gt;='様式第４（療養者名簿）  (15日以内)'!$O86,IF(BI$23&lt;='様式第４（療養者名簿）  (15日以内)'!$W86,1,0),0),0)</f>
        <v>0</v>
      </c>
      <c r="BJ86" s="238">
        <f>IF(BJ$23-'様式第４（療養者名簿）  (15日以内)'!$O86+1&lt;=15,IF(BJ$23&gt;='様式第４（療養者名簿）  (15日以内)'!$O86,IF(BJ$23&lt;='様式第４（療養者名簿）  (15日以内)'!$W86,1,0),0),0)</f>
        <v>0</v>
      </c>
      <c r="BK86" s="238">
        <f>IF(BK$23-'様式第４（療養者名簿）  (15日以内)'!$O86+1&lt;=15,IF(BK$23&gt;='様式第４（療養者名簿）  (15日以内)'!$O86,IF(BK$23&lt;='様式第４（療養者名簿）  (15日以内)'!$W86,1,0),0),0)</f>
        <v>0</v>
      </c>
      <c r="BL86" s="238">
        <f>IF(BL$23-'様式第４（療養者名簿）  (15日以内)'!$O86+1&lt;=15,IF(BL$23&gt;='様式第４（療養者名簿）  (15日以内)'!$O86,IF(BL$23&lt;='様式第４（療養者名簿）  (15日以内)'!$W86,1,0),0),0)</f>
        <v>0</v>
      </c>
      <c r="BM86" s="238">
        <f>IF(BM$23-'様式第４（療養者名簿）  (15日以内)'!$O86+1&lt;=15,IF(BM$23&gt;='様式第４（療養者名簿）  (15日以内)'!$O86,IF(BM$23&lt;='様式第４（療養者名簿）  (15日以内)'!$W86,1,0),0),0)</f>
        <v>0</v>
      </c>
      <c r="BN86" s="238">
        <f>IF(BN$23-'様式第４（療養者名簿）  (15日以内)'!$O86+1&lt;=15,IF(BN$23&gt;='様式第４（療養者名簿）  (15日以内)'!$O86,IF(BN$23&lt;='様式第４（療養者名簿）  (15日以内)'!$W86,1,0),0),0)</f>
        <v>0</v>
      </c>
      <c r="BO86" s="238">
        <f>IF(BO$23-'様式第４（療養者名簿）  (15日以内)'!$O86+1&lt;=15,IF(BO$23&gt;='様式第４（療養者名簿）  (15日以内)'!$O86,IF(BO$23&lt;='様式第４（療養者名簿）  (15日以内)'!$W86,1,0),0),0)</f>
        <v>0</v>
      </c>
      <c r="BP86" s="238">
        <f>IF(BP$23-'様式第４（療養者名簿）  (15日以内)'!$O86+1&lt;=15,IF(BP$23&gt;='様式第４（療養者名簿）  (15日以内)'!$O86,IF(BP$23&lt;='様式第４（療養者名簿）  (15日以内)'!$W86,1,0),0),0)</f>
        <v>0</v>
      </c>
      <c r="BQ86" s="238">
        <f>IF(BQ$23-'様式第４（療養者名簿）  (15日以内)'!$O86+1&lt;=15,IF(BQ$23&gt;='様式第４（療養者名簿）  (15日以内)'!$O86,IF(BQ$23&lt;='様式第４（療養者名簿）  (15日以内)'!$W86,1,0),0),0)</f>
        <v>0</v>
      </c>
      <c r="BR86" s="238">
        <f>IF(BR$23-'様式第４（療養者名簿）  (15日以内)'!$O86+1&lt;=15,IF(BR$23&gt;='様式第４（療養者名簿）  (15日以内)'!$O86,IF(BR$23&lt;='様式第４（療養者名簿）  (15日以内)'!$W86,1,0),0),0)</f>
        <v>0</v>
      </c>
      <c r="BS86" s="238">
        <f>IF(BS$23-'様式第４（療養者名簿）  (15日以内)'!$O86+1&lt;=15,IF(BS$23&gt;='様式第４（療養者名簿）  (15日以内)'!$O86,IF(BS$23&lt;='様式第４（療養者名簿）  (15日以内)'!$W86,1,0),0),0)</f>
        <v>0</v>
      </c>
    </row>
    <row r="87" spans="1:71" ht="41.95" customHeight="1">
      <c r="A87" s="240">
        <f>'様式第４（療養者名簿）  (15日以内)'!C87</f>
        <v>0</v>
      </c>
      <c r="B87" s="238">
        <f>IF(B$23-'様式第４（療養者名簿）  (15日以内)'!$O87+1&lt;=15,IF(B$23&gt;='様式第４（療養者名簿）  (15日以内)'!$O87,IF(B$23&lt;='様式第４（療養者名簿）  (15日以内)'!$W87,1,0),0),0)</f>
        <v>0</v>
      </c>
      <c r="C87" s="238">
        <f>IF(C$23-'様式第４（療養者名簿）  (15日以内)'!$O87+1&lt;=15,IF(C$23&gt;='様式第４（療養者名簿）  (15日以内)'!$O87,IF(C$23&lt;='様式第４（療養者名簿）  (15日以内)'!$W87,1,0),0),0)</f>
        <v>0</v>
      </c>
      <c r="D87" s="238">
        <f>IF(D$23-'様式第４（療養者名簿）  (15日以内)'!$O87+1&lt;=15,IF(D$23&gt;='様式第４（療養者名簿）  (15日以内)'!$O87,IF(D$23&lt;='様式第４（療養者名簿）  (15日以内)'!$W87,1,0),0),0)</f>
        <v>0</v>
      </c>
      <c r="E87" s="238">
        <f>IF(E$23-'様式第４（療養者名簿）  (15日以内)'!$O87+1&lt;=15,IF(E$23&gt;='様式第４（療養者名簿）  (15日以内)'!$O87,IF(E$23&lt;='様式第４（療養者名簿）  (15日以内)'!$W87,1,0),0),0)</f>
        <v>0</v>
      </c>
      <c r="F87" s="238">
        <f>IF(F$23-'様式第４（療養者名簿）  (15日以内)'!$O87+1&lt;=15,IF(F$23&gt;='様式第４（療養者名簿）  (15日以内)'!$O87,IF(F$23&lt;='様式第４（療養者名簿）  (15日以内)'!$W87,1,0),0),0)</f>
        <v>0</v>
      </c>
      <c r="G87" s="238">
        <f>IF(G$23-'様式第４（療養者名簿）  (15日以内)'!$O87+1&lt;=15,IF(G$23&gt;='様式第４（療養者名簿）  (15日以内)'!$O87,IF(G$23&lt;='様式第４（療養者名簿）  (15日以内)'!$W87,1,0),0),0)</f>
        <v>0</v>
      </c>
      <c r="H87" s="238">
        <f>IF(H$23-'様式第４（療養者名簿）  (15日以内)'!$O87+1&lt;=15,IF(H$23&gt;='様式第４（療養者名簿）  (15日以内)'!$O87,IF(H$23&lt;='様式第４（療養者名簿）  (15日以内)'!$W87,1,0),0),0)</f>
        <v>0</v>
      </c>
      <c r="I87" s="238">
        <f>IF(I$23-'様式第４（療養者名簿）  (15日以内)'!$O87+1&lt;=15,IF(I$23&gt;='様式第４（療養者名簿）  (15日以内)'!$O87,IF(I$23&lt;='様式第４（療養者名簿）  (15日以内)'!$W87,1,0),0),0)</f>
        <v>0</v>
      </c>
      <c r="J87" s="238">
        <f>IF(J$23-'様式第４（療養者名簿）  (15日以内)'!$O87+1&lt;=15,IF(J$23&gt;='様式第４（療養者名簿）  (15日以内)'!$O87,IF(J$23&lt;='様式第４（療養者名簿）  (15日以内)'!$W87,1,0),0),0)</f>
        <v>0</v>
      </c>
      <c r="K87" s="238">
        <f>IF(K$23-'様式第４（療養者名簿）  (15日以内)'!$O87+1&lt;=15,IF(K$23&gt;='様式第４（療養者名簿）  (15日以内)'!$O87,IF(K$23&lt;='様式第４（療養者名簿）  (15日以内)'!$W87,1,0),0),0)</f>
        <v>0</v>
      </c>
      <c r="L87" s="238">
        <f>IF(L$23-'様式第４（療養者名簿）  (15日以内)'!$O87+1&lt;=15,IF(L$23&gt;='様式第４（療養者名簿）  (15日以内)'!$O87,IF(L$23&lt;='様式第４（療養者名簿）  (15日以内)'!$W87,1,0),0),0)</f>
        <v>0</v>
      </c>
      <c r="M87" s="238">
        <f>IF(M$23-'様式第４（療養者名簿）  (15日以内)'!$O87+1&lt;=15,IF(M$23&gt;='様式第４（療養者名簿）  (15日以内)'!$O87,IF(M$23&lt;='様式第４（療養者名簿）  (15日以内)'!$W87,1,0),0),0)</f>
        <v>0</v>
      </c>
      <c r="N87" s="238">
        <f>IF(N$23-'様式第４（療養者名簿）  (15日以内)'!$O87+1&lt;=15,IF(N$23&gt;='様式第４（療養者名簿）  (15日以内)'!$O87,IF(N$23&lt;='様式第４（療養者名簿）  (15日以内)'!$W87,1,0),0),0)</f>
        <v>0</v>
      </c>
      <c r="O87" s="238">
        <f>IF(O$23-'様式第４（療養者名簿）  (15日以内)'!$O87+1&lt;=15,IF(O$23&gt;='様式第４（療養者名簿）  (15日以内)'!$O87,IF(O$23&lt;='様式第４（療養者名簿）  (15日以内)'!$W87,1,0),0),0)</f>
        <v>0</v>
      </c>
      <c r="P87" s="238">
        <f>IF(P$23-'様式第４（療養者名簿）  (15日以内)'!$O87+1&lt;=15,IF(P$23&gt;='様式第４（療養者名簿）  (15日以内)'!$O87,IF(P$23&lt;='様式第４（療養者名簿）  (15日以内)'!$W87,1,0),0),0)</f>
        <v>0</v>
      </c>
      <c r="Q87" s="238">
        <f>IF(Q$23-'様式第４（療養者名簿）  (15日以内)'!$O87+1&lt;=15,IF(Q$23&gt;='様式第４（療養者名簿）  (15日以内)'!$O87,IF(Q$23&lt;='様式第４（療養者名簿）  (15日以内)'!$W87,1,0),0),0)</f>
        <v>0</v>
      </c>
      <c r="R87" s="238">
        <f>IF(R$23-'様式第４（療養者名簿）  (15日以内)'!$O87+1&lt;=15,IF(R$23&gt;='様式第４（療養者名簿）  (15日以内)'!$O87,IF(R$23&lt;='様式第４（療養者名簿）  (15日以内)'!$W87,1,0),0),0)</f>
        <v>0</v>
      </c>
      <c r="S87" s="238">
        <f>IF(S$23-'様式第４（療養者名簿）  (15日以内)'!$O87+1&lt;=15,IF(S$23&gt;='様式第４（療養者名簿）  (15日以内)'!$O87,IF(S$23&lt;='様式第４（療養者名簿）  (15日以内)'!$W87,1,0),0),0)</f>
        <v>0</v>
      </c>
      <c r="T87" s="238">
        <f>IF(T$23-'様式第４（療養者名簿）  (15日以内)'!$O87+1&lt;=15,IF(T$23&gt;='様式第４（療養者名簿）  (15日以内)'!$O87,IF(T$23&lt;='様式第４（療養者名簿）  (15日以内)'!$W87,1,0),0),0)</f>
        <v>0</v>
      </c>
      <c r="U87" s="238">
        <f>IF(U$23-'様式第４（療養者名簿）  (15日以内)'!$O87+1&lt;=15,IF(U$23&gt;='様式第４（療養者名簿）  (15日以内)'!$O87,IF(U$23&lt;='様式第４（療養者名簿）  (15日以内)'!$W87,1,0),0),0)</f>
        <v>0</v>
      </c>
      <c r="V87" s="238">
        <f>IF(V$23-'様式第４（療養者名簿）  (15日以内)'!$O87+1&lt;=15,IF(V$23&gt;='様式第４（療養者名簿）  (15日以内)'!$O87,IF(V$23&lt;='様式第４（療養者名簿）  (15日以内)'!$W87,1,0),0),0)</f>
        <v>0</v>
      </c>
      <c r="W87" s="238">
        <f>IF(W$23-'様式第４（療養者名簿）  (15日以内)'!$O87+1&lt;=15,IF(W$23&gt;='様式第４（療養者名簿）  (15日以内)'!$O87,IF(W$23&lt;='様式第４（療養者名簿）  (15日以内)'!$W87,1,0),0),0)</f>
        <v>0</v>
      </c>
      <c r="X87" s="238">
        <f>IF(X$23-'様式第４（療養者名簿）  (15日以内)'!$O87+1&lt;=15,IF(X$23&gt;='様式第４（療養者名簿）  (15日以内)'!$O87,IF(X$23&lt;='様式第４（療養者名簿）  (15日以内)'!$W87,1,0),0),0)</f>
        <v>0</v>
      </c>
      <c r="Y87" s="238">
        <f>IF(Y$23-'様式第４（療養者名簿）  (15日以内)'!$O87+1&lt;=15,IF(Y$23&gt;='様式第４（療養者名簿）  (15日以内)'!$O87,IF(Y$23&lt;='様式第４（療養者名簿）  (15日以内)'!$W87,1,0),0),0)</f>
        <v>0</v>
      </c>
      <c r="Z87" s="238">
        <f>IF(Z$23-'様式第４（療養者名簿）  (15日以内)'!$O87+1&lt;=15,IF(Z$23&gt;='様式第４（療養者名簿）  (15日以内)'!$O87,IF(Z$23&lt;='様式第４（療養者名簿）  (15日以内)'!$W87,1,0),0),0)</f>
        <v>0</v>
      </c>
      <c r="AA87" s="238">
        <f>IF(AA$23-'様式第４（療養者名簿）  (15日以内)'!$O87+1&lt;=15,IF(AA$23&gt;='様式第４（療養者名簿）  (15日以内)'!$O87,IF(AA$23&lt;='様式第４（療養者名簿）  (15日以内)'!$W87,1,0),0),0)</f>
        <v>0</v>
      </c>
      <c r="AB87" s="238">
        <f>IF(AB$23-'様式第４（療養者名簿）  (15日以内)'!$O87+1&lt;=15,IF(AB$23&gt;='様式第４（療養者名簿）  (15日以内)'!$O87,IF(AB$23&lt;='様式第４（療養者名簿）  (15日以内)'!$W87,1,0),0),0)</f>
        <v>0</v>
      </c>
      <c r="AC87" s="238">
        <f>IF(AC$23-'様式第４（療養者名簿）  (15日以内)'!$O87+1&lt;=15,IF(AC$23&gt;='様式第４（療養者名簿）  (15日以内)'!$O87,IF(AC$23&lt;='様式第４（療養者名簿）  (15日以内)'!$W87,1,0),0),0)</f>
        <v>0</v>
      </c>
      <c r="AD87" s="238">
        <f>IF(AD$23-'様式第４（療養者名簿）  (15日以内)'!$O87+1&lt;=15,IF(AD$23&gt;='様式第４（療養者名簿）  (15日以内)'!$O87,IF(AD$23&lt;='様式第４（療養者名簿）  (15日以内)'!$W87,1,0),0),0)</f>
        <v>0</v>
      </c>
      <c r="AE87" s="238">
        <f>IF(AE$23-'様式第４（療養者名簿）  (15日以内)'!$O87+1&lt;=15,IF(AE$23&gt;='様式第４（療養者名簿）  (15日以内)'!$O87,IF(AE$23&lt;='様式第４（療養者名簿）  (15日以内)'!$W87,1,0),0),0)</f>
        <v>0</v>
      </c>
      <c r="AF87" s="238">
        <f>IF(AF$23-'様式第４（療養者名簿）  (15日以内)'!$O87+1&lt;=15,IF(AF$23&gt;='様式第４（療養者名簿）  (15日以内)'!$O87,IF(AF$23&lt;='様式第４（療養者名簿）  (15日以内)'!$W87,1,0),0),0)</f>
        <v>0</v>
      </c>
      <c r="AG87" s="238">
        <f>IF(AG$23-'様式第４（療養者名簿）  (15日以内)'!$O87+1&lt;=15,IF(AG$23&gt;='様式第４（療養者名簿）  (15日以内)'!$O87,IF(AG$23&lt;='様式第４（療養者名簿）  (15日以内)'!$W87,1,0),0),0)</f>
        <v>0</v>
      </c>
      <c r="AH87" s="238">
        <f>IF(AH$23-'様式第４（療養者名簿）  (15日以内)'!$O87+1&lt;=15,IF(AH$23&gt;='様式第４（療養者名簿）  (15日以内)'!$O87,IF(AH$23&lt;='様式第４（療養者名簿）  (15日以内)'!$W87,1,0),0),0)</f>
        <v>0</v>
      </c>
      <c r="AI87" s="238">
        <f>IF(AI$23-'様式第４（療養者名簿）  (15日以内)'!$O87+1&lt;=15,IF(AI$23&gt;='様式第４（療養者名簿）  (15日以内)'!$O87,IF(AI$23&lt;='様式第４（療養者名簿）  (15日以内)'!$W87,1,0),0),0)</f>
        <v>0</v>
      </c>
      <c r="AJ87" s="238">
        <f>IF(AJ$23-'様式第４（療養者名簿）  (15日以内)'!$O87+1&lt;=15,IF(AJ$23&gt;='様式第４（療養者名簿）  (15日以内)'!$O87,IF(AJ$23&lt;='様式第４（療養者名簿）  (15日以内)'!$W87,1,0),0),0)</f>
        <v>0</v>
      </c>
      <c r="AK87" s="238">
        <f>IF(AK$23-'様式第４（療養者名簿）  (15日以内)'!$O87+1&lt;=15,IF(AK$23&gt;='様式第４（療養者名簿）  (15日以内)'!$O87,IF(AK$23&lt;='様式第４（療養者名簿）  (15日以内)'!$W87,1,0),0),0)</f>
        <v>0</v>
      </c>
      <c r="AL87" s="238">
        <f>IF(AL$23-'様式第４（療養者名簿）  (15日以内)'!$O87+1&lt;=15,IF(AL$23&gt;='様式第４（療養者名簿）  (15日以内)'!$O87,IF(AL$23&lt;='様式第４（療養者名簿）  (15日以内)'!$W87,1,0),0),0)</f>
        <v>0</v>
      </c>
      <c r="AM87" s="238">
        <f>IF(AM$23-'様式第４（療養者名簿）  (15日以内)'!$O87+1&lt;=15,IF(AM$23&gt;='様式第４（療養者名簿）  (15日以内)'!$O87,IF(AM$23&lt;='様式第４（療養者名簿）  (15日以内)'!$W87,1,0),0),0)</f>
        <v>0</v>
      </c>
      <c r="AN87" s="238">
        <f>IF(AN$23-'様式第４（療養者名簿）  (15日以内)'!$O87+1&lt;=15,IF(AN$23&gt;='様式第４（療養者名簿）  (15日以内)'!$O87,IF(AN$23&lt;='様式第４（療養者名簿）  (15日以内)'!$W87,1,0),0),0)</f>
        <v>0</v>
      </c>
      <c r="AO87" s="238">
        <f>IF(AO$23-'様式第４（療養者名簿）  (15日以内)'!$O87+1&lt;=15,IF(AO$23&gt;='様式第４（療養者名簿）  (15日以内)'!$O87,IF(AO$23&lt;='様式第４（療養者名簿）  (15日以内)'!$W87,1,0),0),0)</f>
        <v>0</v>
      </c>
      <c r="AP87" s="238">
        <f>IF(AP$23-'様式第４（療養者名簿）  (15日以内)'!$O87+1&lt;=15,IF(AP$23&gt;='様式第４（療養者名簿）  (15日以内)'!$O87,IF(AP$23&lt;='様式第４（療養者名簿）  (15日以内)'!$W87,1,0),0),0)</f>
        <v>0</v>
      </c>
      <c r="AQ87" s="238">
        <f>IF(AQ$23-'様式第４（療養者名簿）  (15日以内)'!$O87+1&lt;=15,IF(AQ$23&gt;='様式第４（療養者名簿）  (15日以内)'!$O87,IF(AQ$23&lt;='様式第４（療養者名簿）  (15日以内)'!$W87,1,0),0),0)</f>
        <v>0</v>
      </c>
      <c r="AR87" s="238">
        <f>IF(AR$23-'様式第４（療養者名簿）  (15日以内)'!$O87+1&lt;=15,IF(AR$23&gt;='様式第４（療養者名簿）  (15日以内)'!$O87,IF(AR$23&lt;='様式第４（療養者名簿）  (15日以内)'!$W87,1,0),0),0)</f>
        <v>0</v>
      </c>
      <c r="AS87" s="238">
        <f>IF(AS$23-'様式第４（療養者名簿）  (15日以内)'!$O87+1&lt;=15,IF(AS$23&gt;='様式第４（療養者名簿）  (15日以内)'!$O87,IF(AS$23&lt;='様式第４（療養者名簿）  (15日以内)'!$W87,1,0),0),0)</f>
        <v>0</v>
      </c>
      <c r="AT87" s="238">
        <f>IF(AT$23-'様式第４（療養者名簿）  (15日以内)'!$O87+1&lt;=15,IF(AT$23&gt;='様式第４（療養者名簿）  (15日以内)'!$O87,IF(AT$23&lt;='様式第４（療養者名簿）  (15日以内)'!$W87,1,0),0),0)</f>
        <v>0</v>
      </c>
      <c r="AU87" s="238">
        <f>IF(AU$23-'様式第４（療養者名簿）  (15日以内)'!$O87+1&lt;=15,IF(AU$23&gt;='様式第４（療養者名簿）  (15日以内)'!$O87,IF(AU$23&lt;='様式第４（療養者名簿）  (15日以内)'!$W87,1,0),0),0)</f>
        <v>0</v>
      </c>
      <c r="AV87" s="238">
        <f>IF(AV$23-'様式第４（療養者名簿）  (15日以内)'!$O87+1&lt;=15,IF(AV$23&gt;='様式第４（療養者名簿）  (15日以内)'!$O87,IF(AV$23&lt;='様式第４（療養者名簿）  (15日以内)'!$W87,1,0),0),0)</f>
        <v>0</v>
      </c>
      <c r="AW87" s="238">
        <f>IF(AW$23-'様式第４（療養者名簿）  (15日以内)'!$O87+1&lt;=15,IF(AW$23&gt;='様式第４（療養者名簿）  (15日以内)'!$O87,IF(AW$23&lt;='様式第４（療養者名簿）  (15日以内)'!$W87,1,0),0),0)</f>
        <v>0</v>
      </c>
      <c r="AX87" s="238">
        <f>IF(AX$23-'様式第４（療養者名簿）  (15日以内)'!$O87+1&lt;=15,IF(AX$23&gt;='様式第４（療養者名簿）  (15日以内)'!$O87,IF(AX$23&lt;='様式第４（療養者名簿）  (15日以内)'!$W87,1,0),0),0)</f>
        <v>0</v>
      </c>
      <c r="AY87" s="238">
        <f>IF(AY$23-'様式第４（療養者名簿）  (15日以内)'!$O87+1&lt;=15,IF(AY$23&gt;='様式第４（療養者名簿）  (15日以内)'!$O87,IF(AY$23&lt;='様式第４（療養者名簿）  (15日以内)'!$W87,1,0),0),0)</f>
        <v>0</v>
      </c>
      <c r="AZ87" s="238">
        <f>IF(AZ$23-'様式第４（療養者名簿）  (15日以内)'!$O87+1&lt;=15,IF(AZ$23&gt;='様式第４（療養者名簿）  (15日以内)'!$O87,IF(AZ$23&lt;='様式第４（療養者名簿）  (15日以内)'!$W87,1,0),0),0)</f>
        <v>0</v>
      </c>
      <c r="BA87" s="238">
        <f>IF(BA$23-'様式第４（療養者名簿）  (15日以内)'!$O87+1&lt;=15,IF(BA$23&gt;='様式第４（療養者名簿）  (15日以内)'!$O87,IF(BA$23&lt;='様式第４（療養者名簿）  (15日以内)'!$W87,1,0),0),0)</f>
        <v>0</v>
      </c>
      <c r="BB87" s="238">
        <f>IF(BB$23-'様式第４（療養者名簿）  (15日以内)'!$O87+1&lt;=15,IF(BB$23&gt;='様式第４（療養者名簿）  (15日以内)'!$O87,IF(BB$23&lt;='様式第４（療養者名簿）  (15日以内)'!$W87,1,0),0),0)</f>
        <v>0</v>
      </c>
      <c r="BC87" s="238">
        <f>IF(BC$23-'様式第４（療養者名簿）  (15日以内)'!$O87+1&lt;=15,IF(BC$23&gt;='様式第４（療養者名簿）  (15日以内)'!$O87,IF(BC$23&lt;='様式第４（療養者名簿）  (15日以内)'!$W87,1,0),0),0)</f>
        <v>0</v>
      </c>
      <c r="BD87" s="238">
        <f>IF(BD$23-'様式第４（療養者名簿）  (15日以内)'!$O87+1&lt;=15,IF(BD$23&gt;='様式第４（療養者名簿）  (15日以内)'!$O87,IF(BD$23&lt;='様式第４（療養者名簿）  (15日以内)'!$W87,1,0),0),0)</f>
        <v>0</v>
      </c>
      <c r="BE87" s="238">
        <f>IF(BE$23-'様式第４（療養者名簿）  (15日以内)'!$O87+1&lt;=15,IF(BE$23&gt;='様式第４（療養者名簿）  (15日以内)'!$O87,IF(BE$23&lt;='様式第４（療養者名簿）  (15日以内)'!$W87,1,0),0),0)</f>
        <v>0</v>
      </c>
      <c r="BF87" s="238">
        <f>IF(BF$23-'様式第４（療養者名簿）  (15日以内)'!$O87+1&lt;=15,IF(BF$23&gt;='様式第４（療養者名簿）  (15日以内)'!$O87,IF(BF$23&lt;='様式第４（療養者名簿）  (15日以内)'!$W87,1,0),0),0)</f>
        <v>0</v>
      </c>
      <c r="BG87" s="238">
        <f>IF(BG$23-'様式第４（療養者名簿）  (15日以内)'!$O87+1&lt;=15,IF(BG$23&gt;='様式第４（療養者名簿）  (15日以内)'!$O87,IF(BG$23&lt;='様式第４（療養者名簿）  (15日以内)'!$W87,1,0),0),0)</f>
        <v>0</v>
      </c>
      <c r="BH87" s="238">
        <f>IF(BH$23-'様式第４（療養者名簿）  (15日以内)'!$O87+1&lt;=15,IF(BH$23&gt;='様式第４（療養者名簿）  (15日以内)'!$O87,IF(BH$23&lt;='様式第４（療養者名簿）  (15日以内)'!$W87,1,0),0),0)</f>
        <v>0</v>
      </c>
      <c r="BI87" s="238">
        <f>IF(BI$23-'様式第４（療養者名簿）  (15日以内)'!$O87+1&lt;=15,IF(BI$23&gt;='様式第４（療養者名簿）  (15日以内)'!$O87,IF(BI$23&lt;='様式第４（療養者名簿）  (15日以内)'!$W87,1,0),0),0)</f>
        <v>0</v>
      </c>
      <c r="BJ87" s="238">
        <f>IF(BJ$23-'様式第４（療養者名簿）  (15日以内)'!$O87+1&lt;=15,IF(BJ$23&gt;='様式第４（療養者名簿）  (15日以内)'!$O87,IF(BJ$23&lt;='様式第４（療養者名簿）  (15日以内)'!$W87,1,0),0),0)</f>
        <v>0</v>
      </c>
      <c r="BK87" s="238">
        <f>IF(BK$23-'様式第４（療養者名簿）  (15日以内)'!$O87+1&lt;=15,IF(BK$23&gt;='様式第４（療養者名簿）  (15日以内)'!$O87,IF(BK$23&lt;='様式第４（療養者名簿）  (15日以内)'!$W87,1,0),0),0)</f>
        <v>0</v>
      </c>
      <c r="BL87" s="238">
        <f>IF(BL$23-'様式第４（療養者名簿）  (15日以内)'!$O87+1&lt;=15,IF(BL$23&gt;='様式第４（療養者名簿）  (15日以内)'!$O87,IF(BL$23&lt;='様式第４（療養者名簿）  (15日以内)'!$W87,1,0),0),0)</f>
        <v>0</v>
      </c>
      <c r="BM87" s="238">
        <f>IF(BM$23-'様式第４（療養者名簿）  (15日以内)'!$O87+1&lt;=15,IF(BM$23&gt;='様式第４（療養者名簿）  (15日以内)'!$O87,IF(BM$23&lt;='様式第４（療養者名簿）  (15日以内)'!$W87,1,0),0),0)</f>
        <v>0</v>
      </c>
      <c r="BN87" s="238">
        <f>IF(BN$23-'様式第４（療養者名簿）  (15日以内)'!$O87+1&lt;=15,IF(BN$23&gt;='様式第４（療養者名簿）  (15日以内)'!$O87,IF(BN$23&lt;='様式第４（療養者名簿）  (15日以内)'!$W87,1,0),0),0)</f>
        <v>0</v>
      </c>
      <c r="BO87" s="238">
        <f>IF(BO$23-'様式第４（療養者名簿）  (15日以内)'!$O87+1&lt;=15,IF(BO$23&gt;='様式第４（療養者名簿）  (15日以内)'!$O87,IF(BO$23&lt;='様式第４（療養者名簿）  (15日以内)'!$W87,1,0),0),0)</f>
        <v>0</v>
      </c>
      <c r="BP87" s="238">
        <f>IF(BP$23-'様式第４（療養者名簿）  (15日以内)'!$O87+1&lt;=15,IF(BP$23&gt;='様式第４（療養者名簿）  (15日以内)'!$O87,IF(BP$23&lt;='様式第４（療養者名簿）  (15日以内)'!$W87,1,0),0),0)</f>
        <v>0</v>
      </c>
      <c r="BQ87" s="238">
        <f>IF(BQ$23-'様式第４（療養者名簿）  (15日以内)'!$O87+1&lt;=15,IF(BQ$23&gt;='様式第４（療養者名簿）  (15日以内)'!$O87,IF(BQ$23&lt;='様式第４（療養者名簿）  (15日以内)'!$W87,1,0),0),0)</f>
        <v>0</v>
      </c>
      <c r="BR87" s="238">
        <f>IF(BR$23-'様式第４（療養者名簿）  (15日以内)'!$O87+1&lt;=15,IF(BR$23&gt;='様式第４（療養者名簿）  (15日以内)'!$O87,IF(BR$23&lt;='様式第４（療養者名簿）  (15日以内)'!$W87,1,0),0),0)</f>
        <v>0</v>
      </c>
      <c r="BS87" s="238">
        <f>IF(BS$23-'様式第４（療養者名簿）  (15日以内)'!$O87+1&lt;=15,IF(BS$23&gt;='様式第４（療養者名簿）  (15日以内)'!$O87,IF(BS$23&lt;='様式第４（療養者名簿）  (15日以内)'!$W87,1,0),0),0)</f>
        <v>0</v>
      </c>
    </row>
    <row r="88" spans="1:71" ht="41.95" customHeight="1">
      <c r="A88" s="240">
        <f>'様式第４（療養者名簿）  (15日以内)'!C88</f>
        <v>0</v>
      </c>
      <c r="B88" s="238">
        <f>IF(B$23-'様式第４（療養者名簿）  (15日以内)'!$O88+1&lt;=15,IF(B$23&gt;='様式第４（療養者名簿）  (15日以内)'!$O88,IF(B$23&lt;='様式第４（療養者名簿）  (15日以内)'!$W88,1,0),0),0)</f>
        <v>0</v>
      </c>
      <c r="C88" s="238">
        <f>IF(C$23-'様式第４（療養者名簿）  (15日以内)'!$O88+1&lt;=15,IF(C$23&gt;='様式第４（療養者名簿）  (15日以内)'!$O88,IF(C$23&lt;='様式第４（療養者名簿）  (15日以内)'!$W88,1,0),0),0)</f>
        <v>0</v>
      </c>
      <c r="D88" s="238">
        <f>IF(D$23-'様式第４（療養者名簿）  (15日以内)'!$O88+1&lt;=15,IF(D$23&gt;='様式第４（療養者名簿）  (15日以内)'!$O88,IF(D$23&lt;='様式第４（療養者名簿）  (15日以内)'!$W88,1,0),0),0)</f>
        <v>0</v>
      </c>
      <c r="E88" s="238">
        <f>IF(E$23-'様式第４（療養者名簿）  (15日以内)'!$O88+1&lt;=15,IF(E$23&gt;='様式第４（療養者名簿）  (15日以内)'!$O88,IF(E$23&lt;='様式第４（療養者名簿）  (15日以内)'!$W88,1,0),0),0)</f>
        <v>0</v>
      </c>
      <c r="F88" s="238">
        <f>IF(F$23-'様式第４（療養者名簿）  (15日以内)'!$O88+1&lt;=15,IF(F$23&gt;='様式第４（療養者名簿）  (15日以内)'!$O88,IF(F$23&lt;='様式第４（療養者名簿）  (15日以内)'!$W88,1,0),0),0)</f>
        <v>0</v>
      </c>
      <c r="G88" s="238">
        <f>IF(G$23-'様式第４（療養者名簿）  (15日以内)'!$O88+1&lt;=15,IF(G$23&gt;='様式第４（療養者名簿）  (15日以内)'!$O88,IF(G$23&lt;='様式第４（療養者名簿）  (15日以内)'!$W88,1,0),0),0)</f>
        <v>0</v>
      </c>
      <c r="H88" s="238">
        <f>IF(H$23-'様式第４（療養者名簿）  (15日以内)'!$O88+1&lt;=15,IF(H$23&gt;='様式第４（療養者名簿）  (15日以内)'!$O88,IF(H$23&lt;='様式第４（療養者名簿）  (15日以内)'!$W88,1,0),0),0)</f>
        <v>0</v>
      </c>
      <c r="I88" s="238">
        <f>IF(I$23-'様式第４（療養者名簿）  (15日以内)'!$O88+1&lt;=15,IF(I$23&gt;='様式第４（療養者名簿）  (15日以内)'!$O88,IF(I$23&lt;='様式第４（療養者名簿）  (15日以内)'!$W88,1,0),0),0)</f>
        <v>0</v>
      </c>
      <c r="J88" s="238">
        <f>IF(J$23-'様式第４（療養者名簿）  (15日以内)'!$O88+1&lt;=15,IF(J$23&gt;='様式第４（療養者名簿）  (15日以内)'!$O88,IF(J$23&lt;='様式第４（療養者名簿）  (15日以内)'!$W88,1,0),0),0)</f>
        <v>0</v>
      </c>
      <c r="K88" s="238">
        <f>IF(K$23-'様式第４（療養者名簿）  (15日以内)'!$O88+1&lt;=15,IF(K$23&gt;='様式第４（療養者名簿）  (15日以内)'!$O88,IF(K$23&lt;='様式第４（療養者名簿）  (15日以内)'!$W88,1,0),0),0)</f>
        <v>0</v>
      </c>
      <c r="L88" s="238">
        <f>IF(L$23-'様式第４（療養者名簿）  (15日以内)'!$O88+1&lt;=15,IF(L$23&gt;='様式第４（療養者名簿）  (15日以内)'!$O88,IF(L$23&lt;='様式第４（療養者名簿）  (15日以内)'!$W88,1,0),0),0)</f>
        <v>0</v>
      </c>
      <c r="M88" s="238">
        <f>IF(M$23-'様式第４（療養者名簿）  (15日以内)'!$O88+1&lt;=15,IF(M$23&gt;='様式第４（療養者名簿）  (15日以内)'!$O88,IF(M$23&lt;='様式第４（療養者名簿）  (15日以内)'!$W88,1,0),0),0)</f>
        <v>0</v>
      </c>
      <c r="N88" s="238">
        <f>IF(N$23-'様式第４（療養者名簿）  (15日以内)'!$O88+1&lt;=15,IF(N$23&gt;='様式第４（療養者名簿）  (15日以内)'!$O88,IF(N$23&lt;='様式第４（療養者名簿）  (15日以内)'!$W88,1,0),0),0)</f>
        <v>0</v>
      </c>
      <c r="O88" s="238">
        <f>IF(O$23-'様式第４（療養者名簿）  (15日以内)'!$O88+1&lt;=15,IF(O$23&gt;='様式第４（療養者名簿）  (15日以内)'!$O88,IF(O$23&lt;='様式第４（療養者名簿）  (15日以内)'!$W88,1,0),0),0)</f>
        <v>0</v>
      </c>
      <c r="P88" s="238">
        <f>IF(P$23-'様式第４（療養者名簿）  (15日以内)'!$O88+1&lt;=15,IF(P$23&gt;='様式第４（療養者名簿）  (15日以内)'!$O88,IF(P$23&lt;='様式第４（療養者名簿）  (15日以内)'!$W88,1,0),0),0)</f>
        <v>0</v>
      </c>
      <c r="Q88" s="238">
        <f>IF(Q$23-'様式第４（療養者名簿）  (15日以内)'!$O88+1&lt;=15,IF(Q$23&gt;='様式第４（療養者名簿）  (15日以内)'!$O88,IF(Q$23&lt;='様式第４（療養者名簿）  (15日以内)'!$W88,1,0),0),0)</f>
        <v>0</v>
      </c>
      <c r="R88" s="238">
        <f>IF(R$23-'様式第４（療養者名簿）  (15日以内)'!$O88+1&lt;=15,IF(R$23&gt;='様式第４（療養者名簿）  (15日以内)'!$O88,IF(R$23&lt;='様式第４（療養者名簿）  (15日以内)'!$W88,1,0),0),0)</f>
        <v>0</v>
      </c>
      <c r="S88" s="238">
        <f>IF(S$23-'様式第４（療養者名簿）  (15日以内)'!$O88+1&lt;=15,IF(S$23&gt;='様式第４（療養者名簿）  (15日以内)'!$O88,IF(S$23&lt;='様式第４（療養者名簿）  (15日以内)'!$W88,1,0),0),0)</f>
        <v>0</v>
      </c>
      <c r="T88" s="238">
        <f>IF(T$23-'様式第４（療養者名簿）  (15日以内)'!$O88+1&lt;=15,IF(T$23&gt;='様式第４（療養者名簿）  (15日以内)'!$O88,IF(T$23&lt;='様式第４（療養者名簿）  (15日以内)'!$W88,1,0),0),0)</f>
        <v>0</v>
      </c>
      <c r="U88" s="238">
        <f>IF(U$23-'様式第４（療養者名簿）  (15日以内)'!$O88+1&lt;=15,IF(U$23&gt;='様式第４（療養者名簿）  (15日以内)'!$O88,IF(U$23&lt;='様式第４（療養者名簿）  (15日以内)'!$W88,1,0),0),0)</f>
        <v>0</v>
      </c>
      <c r="V88" s="238">
        <f>IF(V$23-'様式第４（療養者名簿）  (15日以内)'!$O88+1&lt;=15,IF(V$23&gt;='様式第４（療養者名簿）  (15日以内)'!$O88,IF(V$23&lt;='様式第４（療養者名簿）  (15日以内)'!$W88,1,0),0),0)</f>
        <v>0</v>
      </c>
      <c r="W88" s="238">
        <f>IF(W$23-'様式第４（療養者名簿）  (15日以内)'!$O88+1&lt;=15,IF(W$23&gt;='様式第４（療養者名簿）  (15日以内)'!$O88,IF(W$23&lt;='様式第４（療養者名簿）  (15日以内)'!$W88,1,0),0),0)</f>
        <v>0</v>
      </c>
      <c r="X88" s="238">
        <f>IF(X$23-'様式第４（療養者名簿）  (15日以内)'!$O88+1&lt;=15,IF(X$23&gt;='様式第４（療養者名簿）  (15日以内)'!$O88,IF(X$23&lt;='様式第４（療養者名簿）  (15日以内)'!$W88,1,0),0),0)</f>
        <v>0</v>
      </c>
      <c r="Y88" s="238">
        <f>IF(Y$23-'様式第４（療養者名簿）  (15日以内)'!$O88+1&lt;=15,IF(Y$23&gt;='様式第４（療養者名簿）  (15日以内)'!$O88,IF(Y$23&lt;='様式第４（療養者名簿）  (15日以内)'!$W88,1,0),0),0)</f>
        <v>0</v>
      </c>
      <c r="Z88" s="238">
        <f>IF(Z$23-'様式第４（療養者名簿）  (15日以内)'!$O88+1&lt;=15,IF(Z$23&gt;='様式第４（療養者名簿）  (15日以内)'!$O88,IF(Z$23&lt;='様式第４（療養者名簿）  (15日以内)'!$W88,1,0),0),0)</f>
        <v>0</v>
      </c>
      <c r="AA88" s="238">
        <f>IF(AA$23-'様式第４（療養者名簿）  (15日以内)'!$O88+1&lt;=15,IF(AA$23&gt;='様式第４（療養者名簿）  (15日以内)'!$O88,IF(AA$23&lt;='様式第４（療養者名簿）  (15日以内)'!$W88,1,0),0),0)</f>
        <v>0</v>
      </c>
      <c r="AB88" s="238">
        <f>IF(AB$23-'様式第４（療養者名簿）  (15日以内)'!$O88+1&lt;=15,IF(AB$23&gt;='様式第４（療養者名簿）  (15日以内)'!$O88,IF(AB$23&lt;='様式第４（療養者名簿）  (15日以内)'!$W88,1,0),0),0)</f>
        <v>0</v>
      </c>
      <c r="AC88" s="238">
        <f>IF(AC$23-'様式第４（療養者名簿）  (15日以内)'!$O88+1&lt;=15,IF(AC$23&gt;='様式第４（療養者名簿）  (15日以内)'!$O88,IF(AC$23&lt;='様式第４（療養者名簿）  (15日以内)'!$W88,1,0),0),0)</f>
        <v>0</v>
      </c>
      <c r="AD88" s="238">
        <f>IF(AD$23-'様式第４（療養者名簿）  (15日以内)'!$O88+1&lt;=15,IF(AD$23&gt;='様式第４（療養者名簿）  (15日以内)'!$O88,IF(AD$23&lt;='様式第４（療養者名簿）  (15日以内)'!$W88,1,0),0),0)</f>
        <v>0</v>
      </c>
      <c r="AE88" s="238">
        <f>IF(AE$23-'様式第４（療養者名簿）  (15日以内)'!$O88+1&lt;=15,IF(AE$23&gt;='様式第４（療養者名簿）  (15日以内)'!$O88,IF(AE$23&lt;='様式第４（療養者名簿）  (15日以内)'!$W88,1,0),0),0)</f>
        <v>0</v>
      </c>
      <c r="AF88" s="238">
        <f>IF(AF$23-'様式第４（療養者名簿）  (15日以内)'!$O88+1&lt;=15,IF(AF$23&gt;='様式第４（療養者名簿）  (15日以内)'!$O88,IF(AF$23&lt;='様式第４（療養者名簿）  (15日以内)'!$W88,1,0),0),0)</f>
        <v>0</v>
      </c>
      <c r="AG88" s="238">
        <f>IF(AG$23-'様式第４（療養者名簿）  (15日以内)'!$O88+1&lt;=15,IF(AG$23&gt;='様式第４（療養者名簿）  (15日以内)'!$O88,IF(AG$23&lt;='様式第４（療養者名簿）  (15日以内)'!$W88,1,0),0),0)</f>
        <v>0</v>
      </c>
      <c r="AH88" s="238">
        <f>IF(AH$23-'様式第４（療養者名簿）  (15日以内)'!$O88+1&lt;=15,IF(AH$23&gt;='様式第４（療養者名簿）  (15日以内)'!$O88,IF(AH$23&lt;='様式第４（療養者名簿）  (15日以内)'!$W88,1,0),0),0)</f>
        <v>0</v>
      </c>
      <c r="AI88" s="238">
        <f>IF(AI$23-'様式第４（療養者名簿）  (15日以内)'!$O88+1&lt;=15,IF(AI$23&gt;='様式第４（療養者名簿）  (15日以内)'!$O88,IF(AI$23&lt;='様式第４（療養者名簿）  (15日以内)'!$W88,1,0),0),0)</f>
        <v>0</v>
      </c>
      <c r="AJ88" s="238">
        <f>IF(AJ$23-'様式第４（療養者名簿）  (15日以内)'!$O88+1&lt;=15,IF(AJ$23&gt;='様式第４（療養者名簿）  (15日以内)'!$O88,IF(AJ$23&lt;='様式第４（療養者名簿）  (15日以内)'!$W88,1,0),0),0)</f>
        <v>0</v>
      </c>
      <c r="AK88" s="238">
        <f>IF(AK$23-'様式第４（療養者名簿）  (15日以内)'!$O88+1&lt;=15,IF(AK$23&gt;='様式第４（療養者名簿）  (15日以内)'!$O88,IF(AK$23&lt;='様式第４（療養者名簿）  (15日以内)'!$W88,1,0),0),0)</f>
        <v>0</v>
      </c>
      <c r="AL88" s="238">
        <f>IF(AL$23-'様式第４（療養者名簿）  (15日以内)'!$O88+1&lt;=15,IF(AL$23&gt;='様式第４（療養者名簿）  (15日以内)'!$O88,IF(AL$23&lt;='様式第４（療養者名簿）  (15日以内)'!$W88,1,0),0),0)</f>
        <v>0</v>
      </c>
      <c r="AM88" s="238">
        <f>IF(AM$23-'様式第４（療養者名簿）  (15日以内)'!$O88+1&lt;=15,IF(AM$23&gt;='様式第４（療養者名簿）  (15日以内)'!$O88,IF(AM$23&lt;='様式第４（療養者名簿）  (15日以内)'!$W88,1,0),0),0)</f>
        <v>0</v>
      </c>
      <c r="AN88" s="238">
        <f>IF(AN$23-'様式第４（療養者名簿）  (15日以内)'!$O88+1&lt;=15,IF(AN$23&gt;='様式第４（療養者名簿）  (15日以内)'!$O88,IF(AN$23&lt;='様式第４（療養者名簿）  (15日以内)'!$W88,1,0),0),0)</f>
        <v>0</v>
      </c>
      <c r="AO88" s="238">
        <f>IF(AO$23-'様式第４（療養者名簿）  (15日以内)'!$O88+1&lt;=15,IF(AO$23&gt;='様式第４（療養者名簿）  (15日以内)'!$O88,IF(AO$23&lt;='様式第４（療養者名簿）  (15日以内)'!$W88,1,0),0),0)</f>
        <v>0</v>
      </c>
      <c r="AP88" s="238">
        <f>IF(AP$23-'様式第４（療養者名簿）  (15日以内)'!$O88+1&lt;=15,IF(AP$23&gt;='様式第４（療養者名簿）  (15日以内)'!$O88,IF(AP$23&lt;='様式第４（療養者名簿）  (15日以内)'!$W88,1,0),0),0)</f>
        <v>0</v>
      </c>
      <c r="AQ88" s="238">
        <f>IF(AQ$23-'様式第４（療養者名簿）  (15日以内)'!$O88+1&lt;=15,IF(AQ$23&gt;='様式第４（療養者名簿）  (15日以内)'!$O88,IF(AQ$23&lt;='様式第４（療養者名簿）  (15日以内)'!$W88,1,0),0),0)</f>
        <v>0</v>
      </c>
      <c r="AR88" s="238">
        <f>IF(AR$23-'様式第４（療養者名簿）  (15日以内)'!$O88+1&lt;=15,IF(AR$23&gt;='様式第４（療養者名簿）  (15日以内)'!$O88,IF(AR$23&lt;='様式第４（療養者名簿）  (15日以内)'!$W88,1,0),0),0)</f>
        <v>0</v>
      </c>
      <c r="AS88" s="238">
        <f>IF(AS$23-'様式第４（療養者名簿）  (15日以内)'!$O88+1&lt;=15,IF(AS$23&gt;='様式第４（療養者名簿）  (15日以内)'!$O88,IF(AS$23&lt;='様式第４（療養者名簿）  (15日以内)'!$W88,1,0),0),0)</f>
        <v>0</v>
      </c>
      <c r="AT88" s="238">
        <f>IF(AT$23-'様式第４（療養者名簿）  (15日以内)'!$O88+1&lt;=15,IF(AT$23&gt;='様式第４（療養者名簿）  (15日以内)'!$O88,IF(AT$23&lt;='様式第４（療養者名簿）  (15日以内)'!$W88,1,0),0),0)</f>
        <v>0</v>
      </c>
      <c r="AU88" s="238">
        <f>IF(AU$23-'様式第４（療養者名簿）  (15日以内)'!$O88+1&lt;=15,IF(AU$23&gt;='様式第４（療養者名簿）  (15日以内)'!$O88,IF(AU$23&lt;='様式第４（療養者名簿）  (15日以内)'!$W88,1,0),0),0)</f>
        <v>0</v>
      </c>
      <c r="AV88" s="238">
        <f>IF(AV$23-'様式第４（療養者名簿）  (15日以内)'!$O88+1&lt;=15,IF(AV$23&gt;='様式第４（療養者名簿）  (15日以内)'!$O88,IF(AV$23&lt;='様式第４（療養者名簿）  (15日以内)'!$W88,1,0),0),0)</f>
        <v>0</v>
      </c>
      <c r="AW88" s="238">
        <f>IF(AW$23-'様式第４（療養者名簿）  (15日以内)'!$O88+1&lt;=15,IF(AW$23&gt;='様式第４（療養者名簿）  (15日以内)'!$O88,IF(AW$23&lt;='様式第４（療養者名簿）  (15日以内)'!$W88,1,0),0),0)</f>
        <v>0</v>
      </c>
      <c r="AX88" s="238">
        <f>IF(AX$23-'様式第４（療養者名簿）  (15日以内)'!$O88+1&lt;=15,IF(AX$23&gt;='様式第４（療養者名簿）  (15日以内)'!$O88,IF(AX$23&lt;='様式第４（療養者名簿）  (15日以内)'!$W88,1,0),0),0)</f>
        <v>0</v>
      </c>
      <c r="AY88" s="238">
        <f>IF(AY$23-'様式第４（療養者名簿）  (15日以内)'!$O88+1&lt;=15,IF(AY$23&gt;='様式第４（療養者名簿）  (15日以内)'!$O88,IF(AY$23&lt;='様式第４（療養者名簿）  (15日以内)'!$W88,1,0),0),0)</f>
        <v>0</v>
      </c>
      <c r="AZ88" s="238">
        <f>IF(AZ$23-'様式第４（療養者名簿）  (15日以内)'!$O88+1&lt;=15,IF(AZ$23&gt;='様式第４（療養者名簿）  (15日以内)'!$O88,IF(AZ$23&lt;='様式第４（療養者名簿）  (15日以内)'!$W88,1,0),0),0)</f>
        <v>0</v>
      </c>
      <c r="BA88" s="238">
        <f>IF(BA$23-'様式第４（療養者名簿）  (15日以内)'!$O88+1&lt;=15,IF(BA$23&gt;='様式第４（療養者名簿）  (15日以内)'!$O88,IF(BA$23&lt;='様式第４（療養者名簿）  (15日以内)'!$W88,1,0),0),0)</f>
        <v>0</v>
      </c>
      <c r="BB88" s="238">
        <f>IF(BB$23-'様式第４（療養者名簿）  (15日以内)'!$O88+1&lt;=15,IF(BB$23&gt;='様式第４（療養者名簿）  (15日以内)'!$O88,IF(BB$23&lt;='様式第４（療養者名簿）  (15日以内)'!$W88,1,0),0),0)</f>
        <v>0</v>
      </c>
      <c r="BC88" s="238">
        <f>IF(BC$23-'様式第４（療養者名簿）  (15日以内)'!$O88+1&lt;=15,IF(BC$23&gt;='様式第４（療養者名簿）  (15日以内)'!$O88,IF(BC$23&lt;='様式第４（療養者名簿）  (15日以内)'!$W88,1,0),0),0)</f>
        <v>0</v>
      </c>
      <c r="BD88" s="238">
        <f>IF(BD$23-'様式第４（療養者名簿）  (15日以内)'!$O88+1&lt;=15,IF(BD$23&gt;='様式第４（療養者名簿）  (15日以内)'!$O88,IF(BD$23&lt;='様式第４（療養者名簿）  (15日以内)'!$W88,1,0),0),0)</f>
        <v>0</v>
      </c>
      <c r="BE88" s="238">
        <f>IF(BE$23-'様式第４（療養者名簿）  (15日以内)'!$O88+1&lt;=15,IF(BE$23&gt;='様式第４（療養者名簿）  (15日以内)'!$O88,IF(BE$23&lt;='様式第４（療養者名簿）  (15日以内)'!$W88,1,0),0),0)</f>
        <v>0</v>
      </c>
      <c r="BF88" s="238">
        <f>IF(BF$23-'様式第４（療養者名簿）  (15日以内)'!$O88+1&lt;=15,IF(BF$23&gt;='様式第４（療養者名簿）  (15日以内)'!$O88,IF(BF$23&lt;='様式第４（療養者名簿）  (15日以内)'!$W88,1,0),0),0)</f>
        <v>0</v>
      </c>
      <c r="BG88" s="238">
        <f>IF(BG$23-'様式第４（療養者名簿）  (15日以内)'!$O88+1&lt;=15,IF(BG$23&gt;='様式第４（療養者名簿）  (15日以内)'!$O88,IF(BG$23&lt;='様式第４（療養者名簿）  (15日以内)'!$W88,1,0),0),0)</f>
        <v>0</v>
      </c>
      <c r="BH88" s="238">
        <f>IF(BH$23-'様式第４（療養者名簿）  (15日以内)'!$O88+1&lt;=15,IF(BH$23&gt;='様式第４（療養者名簿）  (15日以内)'!$O88,IF(BH$23&lt;='様式第４（療養者名簿）  (15日以内)'!$W88,1,0),0),0)</f>
        <v>0</v>
      </c>
      <c r="BI88" s="238">
        <f>IF(BI$23-'様式第４（療養者名簿）  (15日以内)'!$O88+1&lt;=15,IF(BI$23&gt;='様式第４（療養者名簿）  (15日以内)'!$O88,IF(BI$23&lt;='様式第４（療養者名簿）  (15日以内)'!$W88,1,0),0),0)</f>
        <v>0</v>
      </c>
      <c r="BJ88" s="238">
        <f>IF(BJ$23-'様式第４（療養者名簿）  (15日以内)'!$O88+1&lt;=15,IF(BJ$23&gt;='様式第４（療養者名簿）  (15日以内)'!$O88,IF(BJ$23&lt;='様式第４（療養者名簿）  (15日以内)'!$W88,1,0),0),0)</f>
        <v>0</v>
      </c>
      <c r="BK88" s="238">
        <f>IF(BK$23-'様式第４（療養者名簿）  (15日以内)'!$O88+1&lt;=15,IF(BK$23&gt;='様式第４（療養者名簿）  (15日以内)'!$O88,IF(BK$23&lt;='様式第４（療養者名簿）  (15日以内)'!$W88,1,0),0),0)</f>
        <v>0</v>
      </c>
      <c r="BL88" s="238">
        <f>IF(BL$23-'様式第４（療養者名簿）  (15日以内)'!$O88+1&lt;=15,IF(BL$23&gt;='様式第４（療養者名簿）  (15日以内)'!$O88,IF(BL$23&lt;='様式第４（療養者名簿）  (15日以内)'!$W88,1,0),0),0)</f>
        <v>0</v>
      </c>
      <c r="BM88" s="238">
        <f>IF(BM$23-'様式第４（療養者名簿）  (15日以内)'!$O88+1&lt;=15,IF(BM$23&gt;='様式第４（療養者名簿）  (15日以内)'!$O88,IF(BM$23&lt;='様式第４（療養者名簿）  (15日以内)'!$W88,1,0),0),0)</f>
        <v>0</v>
      </c>
      <c r="BN88" s="238">
        <f>IF(BN$23-'様式第４（療養者名簿）  (15日以内)'!$O88+1&lt;=15,IF(BN$23&gt;='様式第４（療養者名簿）  (15日以内)'!$O88,IF(BN$23&lt;='様式第４（療養者名簿）  (15日以内)'!$W88,1,0),0),0)</f>
        <v>0</v>
      </c>
      <c r="BO88" s="238">
        <f>IF(BO$23-'様式第４（療養者名簿）  (15日以内)'!$O88+1&lt;=15,IF(BO$23&gt;='様式第４（療養者名簿）  (15日以内)'!$O88,IF(BO$23&lt;='様式第４（療養者名簿）  (15日以内)'!$W88,1,0),0),0)</f>
        <v>0</v>
      </c>
      <c r="BP88" s="238">
        <f>IF(BP$23-'様式第４（療養者名簿）  (15日以内)'!$O88+1&lt;=15,IF(BP$23&gt;='様式第４（療養者名簿）  (15日以内)'!$O88,IF(BP$23&lt;='様式第４（療養者名簿）  (15日以内)'!$W88,1,0),0),0)</f>
        <v>0</v>
      </c>
      <c r="BQ88" s="238">
        <f>IF(BQ$23-'様式第４（療養者名簿）  (15日以内)'!$O88+1&lt;=15,IF(BQ$23&gt;='様式第４（療養者名簿）  (15日以内)'!$O88,IF(BQ$23&lt;='様式第４（療養者名簿）  (15日以内)'!$W88,1,0),0),0)</f>
        <v>0</v>
      </c>
      <c r="BR88" s="238">
        <f>IF(BR$23-'様式第４（療養者名簿）  (15日以内)'!$O88+1&lt;=15,IF(BR$23&gt;='様式第４（療養者名簿）  (15日以内)'!$O88,IF(BR$23&lt;='様式第４（療養者名簿）  (15日以内)'!$W88,1,0),0),0)</f>
        <v>0</v>
      </c>
      <c r="BS88" s="238">
        <f>IF(BS$23-'様式第４（療養者名簿）  (15日以内)'!$O88+1&lt;=15,IF(BS$23&gt;='様式第４（療養者名簿）  (15日以内)'!$O88,IF(BS$23&lt;='様式第４（療養者名簿）  (15日以内)'!$W88,1,0),0),0)</f>
        <v>0</v>
      </c>
    </row>
    <row r="89" spans="1:71" ht="41.95" customHeight="1">
      <c r="A89" s="240">
        <f>'様式第４（療養者名簿）  (15日以内)'!C89</f>
        <v>0</v>
      </c>
      <c r="B89" s="238">
        <f>IF(B$23-'様式第４（療養者名簿）  (15日以内)'!$O89+1&lt;=15,IF(B$23&gt;='様式第４（療養者名簿）  (15日以内)'!$O89,IF(B$23&lt;='様式第４（療養者名簿）  (15日以内)'!$W89,1,0),0),0)</f>
        <v>0</v>
      </c>
      <c r="C89" s="238">
        <f>IF(C$23-'様式第４（療養者名簿）  (15日以内)'!$O89+1&lt;=15,IF(C$23&gt;='様式第４（療養者名簿）  (15日以内)'!$O89,IF(C$23&lt;='様式第４（療養者名簿）  (15日以内)'!$W89,1,0),0),0)</f>
        <v>0</v>
      </c>
      <c r="D89" s="238">
        <f>IF(D$23-'様式第４（療養者名簿）  (15日以内)'!$O89+1&lt;=15,IF(D$23&gt;='様式第４（療養者名簿）  (15日以内)'!$O89,IF(D$23&lt;='様式第４（療養者名簿）  (15日以内)'!$W89,1,0),0),0)</f>
        <v>0</v>
      </c>
      <c r="E89" s="238">
        <f>IF(E$23-'様式第４（療養者名簿）  (15日以内)'!$O89+1&lt;=15,IF(E$23&gt;='様式第４（療養者名簿）  (15日以内)'!$O89,IF(E$23&lt;='様式第４（療養者名簿）  (15日以内)'!$W89,1,0),0),0)</f>
        <v>0</v>
      </c>
      <c r="F89" s="238">
        <f>IF(F$23-'様式第４（療養者名簿）  (15日以内)'!$O89+1&lt;=15,IF(F$23&gt;='様式第４（療養者名簿）  (15日以内)'!$O89,IF(F$23&lt;='様式第４（療養者名簿）  (15日以内)'!$W89,1,0),0),0)</f>
        <v>0</v>
      </c>
      <c r="G89" s="238">
        <f>IF(G$23-'様式第４（療養者名簿）  (15日以内)'!$O89+1&lt;=15,IF(G$23&gt;='様式第４（療養者名簿）  (15日以内)'!$O89,IF(G$23&lt;='様式第４（療養者名簿）  (15日以内)'!$W89,1,0),0),0)</f>
        <v>0</v>
      </c>
      <c r="H89" s="238">
        <f>IF(H$23-'様式第４（療養者名簿）  (15日以内)'!$O89+1&lt;=15,IF(H$23&gt;='様式第４（療養者名簿）  (15日以内)'!$O89,IF(H$23&lt;='様式第４（療養者名簿）  (15日以内)'!$W89,1,0),0),0)</f>
        <v>0</v>
      </c>
      <c r="I89" s="238">
        <f>IF(I$23-'様式第４（療養者名簿）  (15日以内)'!$O89+1&lt;=15,IF(I$23&gt;='様式第４（療養者名簿）  (15日以内)'!$O89,IF(I$23&lt;='様式第４（療養者名簿）  (15日以内)'!$W89,1,0),0),0)</f>
        <v>0</v>
      </c>
      <c r="J89" s="238">
        <f>IF(J$23-'様式第４（療養者名簿）  (15日以内)'!$O89+1&lt;=15,IF(J$23&gt;='様式第４（療養者名簿）  (15日以内)'!$O89,IF(J$23&lt;='様式第４（療養者名簿）  (15日以内)'!$W89,1,0),0),0)</f>
        <v>0</v>
      </c>
      <c r="K89" s="238">
        <f>IF(K$23-'様式第４（療養者名簿）  (15日以内)'!$O89+1&lt;=15,IF(K$23&gt;='様式第４（療養者名簿）  (15日以内)'!$O89,IF(K$23&lt;='様式第４（療養者名簿）  (15日以内)'!$W89,1,0),0),0)</f>
        <v>0</v>
      </c>
      <c r="L89" s="238">
        <f>IF(L$23-'様式第４（療養者名簿）  (15日以内)'!$O89+1&lt;=15,IF(L$23&gt;='様式第４（療養者名簿）  (15日以内)'!$O89,IF(L$23&lt;='様式第４（療養者名簿）  (15日以内)'!$W89,1,0),0),0)</f>
        <v>0</v>
      </c>
      <c r="M89" s="238">
        <f>IF(M$23-'様式第４（療養者名簿）  (15日以内)'!$O89+1&lt;=15,IF(M$23&gt;='様式第４（療養者名簿）  (15日以内)'!$O89,IF(M$23&lt;='様式第４（療養者名簿）  (15日以内)'!$W89,1,0),0),0)</f>
        <v>0</v>
      </c>
      <c r="N89" s="238">
        <f>IF(N$23-'様式第４（療養者名簿）  (15日以内)'!$O89+1&lt;=15,IF(N$23&gt;='様式第４（療養者名簿）  (15日以内)'!$O89,IF(N$23&lt;='様式第４（療養者名簿）  (15日以内)'!$W89,1,0),0),0)</f>
        <v>0</v>
      </c>
      <c r="O89" s="238">
        <f>IF(O$23-'様式第４（療養者名簿）  (15日以内)'!$O89+1&lt;=15,IF(O$23&gt;='様式第４（療養者名簿）  (15日以内)'!$O89,IF(O$23&lt;='様式第４（療養者名簿）  (15日以内)'!$W89,1,0),0),0)</f>
        <v>0</v>
      </c>
      <c r="P89" s="238">
        <f>IF(P$23-'様式第４（療養者名簿）  (15日以内)'!$O89+1&lt;=15,IF(P$23&gt;='様式第４（療養者名簿）  (15日以内)'!$O89,IF(P$23&lt;='様式第４（療養者名簿）  (15日以内)'!$W89,1,0),0),0)</f>
        <v>0</v>
      </c>
      <c r="Q89" s="238">
        <f>IF(Q$23-'様式第４（療養者名簿）  (15日以内)'!$O89+1&lt;=15,IF(Q$23&gt;='様式第４（療養者名簿）  (15日以内)'!$O89,IF(Q$23&lt;='様式第４（療養者名簿）  (15日以内)'!$W89,1,0),0),0)</f>
        <v>0</v>
      </c>
      <c r="R89" s="238">
        <f>IF(R$23-'様式第４（療養者名簿）  (15日以内)'!$O89+1&lt;=15,IF(R$23&gt;='様式第４（療養者名簿）  (15日以内)'!$O89,IF(R$23&lt;='様式第４（療養者名簿）  (15日以内)'!$W89,1,0),0),0)</f>
        <v>0</v>
      </c>
      <c r="S89" s="238">
        <f>IF(S$23-'様式第４（療養者名簿）  (15日以内)'!$O89+1&lt;=15,IF(S$23&gt;='様式第４（療養者名簿）  (15日以内)'!$O89,IF(S$23&lt;='様式第４（療養者名簿）  (15日以内)'!$W89,1,0),0),0)</f>
        <v>0</v>
      </c>
      <c r="T89" s="238">
        <f>IF(T$23-'様式第４（療養者名簿）  (15日以内)'!$O89+1&lt;=15,IF(T$23&gt;='様式第４（療養者名簿）  (15日以内)'!$O89,IF(T$23&lt;='様式第４（療養者名簿）  (15日以内)'!$W89,1,0),0),0)</f>
        <v>0</v>
      </c>
      <c r="U89" s="238">
        <f>IF(U$23-'様式第４（療養者名簿）  (15日以内)'!$O89+1&lt;=15,IF(U$23&gt;='様式第４（療養者名簿）  (15日以内)'!$O89,IF(U$23&lt;='様式第４（療養者名簿）  (15日以内)'!$W89,1,0),0),0)</f>
        <v>0</v>
      </c>
      <c r="V89" s="238">
        <f>IF(V$23-'様式第４（療養者名簿）  (15日以内)'!$O89+1&lt;=15,IF(V$23&gt;='様式第４（療養者名簿）  (15日以内)'!$O89,IF(V$23&lt;='様式第４（療養者名簿）  (15日以内)'!$W89,1,0),0),0)</f>
        <v>0</v>
      </c>
      <c r="W89" s="238">
        <f>IF(W$23-'様式第４（療養者名簿）  (15日以内)'!$O89+1&lt;=15,IF(W$23&gt;='様式第４（療養者名簿）  (15日以内)'!$O89,IF(W$23&lt;='様式第４（療養者名簿）  (15日以内)'!$W89,1,0),0),0)</f>
        <v>0</v>
      </c>
      <c r="X89" s="238">
        <f>IF(X$23-'様式第４（療養者名簿）  (15日以内)'!$O89+1&lt;=15,IF(X$23&gt;='様式第４（療養者名簿）  (15日以内)'!$O89,IF(X$23&lt;='様式第４（療養者名簿）  (15日以内)'!$W89,1,0),0),0)</f>
        <v>0</v>
      </c>
      <c r="Y89" s="238">
        <f>IF(Y$23-'様式第４（療養者名簿）  (15日以内)'!$O89+1&lt;=15,IF(Y$23&gt;='様式第４（療養者名簿）  (15日以内)'!$O89,IF(Y$23&lt;='様式第４（療養者名簿）  (15日以内)'!$W89,1,0),0),0)</f>
        <v>0</v>
      </c>
      <c r="Z89" s="238">
        <f>IF(Z$23-'様式第４（療養者名簿）  (15日以内)'!$O89+1&lt;=15,IF(Z$23&gt;='様式第４（療養者名簿）  (15日以内)'!$O89,IF(Z$23&lt;='様式第４（療養者名簿）  (15日以内)'!$W89,1,0),0),0)</f>
        <v>0</v>
      </c>
      <c r="AA89" s="238">
        <f>IF(AA$23-'様式第４（療養者名簿）  (15日以内)'!$O89+1&lt;=15,IF(AA$23&gt;='様式第４（療養者名簿）  (15日以内)'!$O89,IF(AA$23&lt;='様式第４（療養者名簿）  (15日以内)'!$W89,1,0),0),0)</f>
        <v>0</v>
      </c>
      <c r="AB89" s="238">
        <f>IF(AB$23-'様式第４（療養者名簿）  (15日以内)'!$O89+1&lt;=15,IF(AB$23&gt;='様式第４（療養者名簿）  (15日以内)'!$O89,IF(AB$23&lt;='様式第４（療養者名簿）  (15日以内)'!$W89,1,0),0),0)</f>
        <v>0</v>
      </c>
      <c r="AC89" s="238">
        <f>IF(AC$23-'様式第４（療養者名簿）  (15日以内)'!$O89+1&lt;=15,IF(AC$23&gt;='様式第４（療養者名簿）  (15日以内)'!$O89,IF(AC$23&lt;='様式第４（療養者名簿）  (15日以内)'!$W89,1,0),0),0)</f>
        <v>0</v>
      </c>
      <c r="AD89" s="238">
        <f>IF(AD$23-'様式第４（療養者名簿）  (15日以内)'!$O89+1&lt;=15,IF(AD$23&gt;='様式第４（療養者名簿）  (15日以内)'!$O89,IF(AD$23&lt;='様式第４（療養者名簿）  (15日以内)'!$W89,1,0),0),0)</f>
        <v>0</v>
      </c>
      <c r="AE89" s="238">
        <f>IF(AE$23-'様式第４（療養者名簿）  (15日以内)'!$O89+1&lt;=15,IF(AE$23&gt;='様式第４（療養者名簿）  (15日以内)'!$O89,IF(AE$23&lt;='様式第４（療養者名簿）  (15日以内)'!$W89,1,0),0),0)</f>
        <v>0</v>
      </c>
      <c r="AF89" s="238">
        <f>IF(AF$23-'様式第４（療養者名簿）  (15日以内)'!$O89+1&lt;=15,IF(AF$23&gt;='様式第４（療養者名簿）  (15日以内)'!$O89,IF(AF$23&lt;='様式第４（療養者名簿）  (15日以内)'!$W89,1,0),0),0)</f>
        <v>0</v>
      </c>
      <c r="AG89" s="238">
        <f>IF(AG$23-'様式第４（療養者名簿）  (15日以内)'!$O89+1&lt;=15,IF(AG$23&gt;='様式第４（療養者名簿）  (15日以内)'!$O89,IF(AG$23&lt;='様式第４（療養者名簿）  (15日以内)'!$W89,1,0),0),0)</f>
        <v>0</v>
      </c>
      <c r="AH89" s="238">
        <f>IF(AH$23-'様式第４（療養者名簿）  (15日以内)'!$O89+1&lt;=15,IF(AH$23&gt;='様式第４（療養者名簿）  (15日以内)'!$O89,IF(AH$23&lt;='様式第４（療養者名簿）  (15日以内)'!$W89,1,0),0),0)</f>
        <v>0</v>
      </c>
      <c r="AI89" s="238">
        <f>IF(AI$23-'様式第４（療養者名簿）  (15日以内)'!$O89+1&lt;=15,IF(AI$23&gt;='様式第４（療養者名簿）  (15日以内)'!$O89,IF(AI$23&lt;='様式第４（療養者名簿）  (15日以内)'!$W89,1,0),0),0)</f>
        <v>0</v>
      </c>
      <c r="AJ89" s="238">
        <f>IF(AJ$23-'様式第４（療養者名簿）  (15日以内)'!$O89+1&lt;=15,IF(AJ$23&gt;='様式第４（療養者名簿）  (15日以内)'!$O89,IF(AJ$23&lt;='様式第４（療養者名簿）  (15日以内)'!$W89,1,0),0),0)</f>
        <v>0</v>
      </c>
      <c r="AK89" s="238">
        <f>IF(AK$23-'様式第４（療養者名簿）  (15日以内)'!$O89+1&lt;=15,IF(AK$23&gt;='様式第４（療養者名簿）  (15日以内)'!$O89,IF(AK$23&lt;='様式第４（療養者名簿）  (15日以内)'!$W89,1,0),0),0)</f>
        <v>0</v>
      </c>
      <c r="AL89" s="238">
        <f>IF(AL$23-'様式第４（療養者名簿）  (15日以内)'!$O89+1&lt;=15,IF(AL$23&gt;='様式第４（療養者名簿）  (15日以内)'!$O89,IF(AL$23&lt;='様式第４（療養者名簿）  (15日以内)'!$W89,1,0),0),0)</f>
        <v>0</v>
      </c>
      <c r="AM89" s="238">
        <f>IF(AM$23-'様式第４（療養者名簿）  (15日以内)'!$O89+1&lt;=15,IF(AM$23&gt;='様式第４（療養者名簿）  (15日以内)'!$O89,IF(AM$23&lt;='様式第４（療養者名簿）  (15日以内)'!$W89,1,0),0),0)</f>
        <v>0</v>
      </c>
      <c r="AN89" s="238">
        <f>IF(AN$23-'様式第４（療養者名簿）  (15日以内)'!$O89+1&lt;=15,IF(AN$23&gt;='様式第４（療養者名簿）  (15日以内)'!$O89,IF(AN$23&lt;='様式第４（療養者名簿）  (15日以内)'!$W89,1,0),0),0)</f>
        <v>0</v>
      </c>
      <c r="AO89" s="238">
        <f>IF(AO$23-'様式第４（療養者名簿）  (15日以内)'!$O89+1&lt;=15,IF(AO$23&gt;='様式第４（療養者名簿）  (15日以内)'!$O89,IF(AO$23&lt;='様式第４（療養者名簿）  (15日以内)'!$W89,1,0),0),0)</f>
        <v>0</v>
      </c>
      <c r="AP89" s="238">
        <f>IF(AP$23-'様式第４（療養者名簿）  (15日以内)'!$O89+1&lt;=15,IF(AP$23&gt;='様式第４（療養者名簿）  (15日以内)'!$O89,IF(AP$23&lt;='様式第４（療養者名簿）  (15日以内)'!$W89,1,0),0),0)</f>
        <v>0</v>
      </c>
      <c r="AQ89" s="238">
        <f>IF(AQ$23-'様式第４（療養者名簿）  (15日以内)'!$O89+1&lt;=15,IF(AQ$23&gt;='様式第４（療養者名簿）  (15日以内)'!$O89,IF(AQ$23&lt;='様式第４（療養者名簿）  (15日以内)'!$W89,1,0),0),0)</f>
        <v>0</v>
      </c>
      <c r="AR89" s="238">
        <f>IF(AR$23-'様式第４（療養者名簿）  (15日以内)'!$O89+1&lt;=15,IF(AR$23&gt;='様式第４（療養者名簿）  (15日以内)'!$O89,IF(AR$23&lt;='様式第４（療養者名簿）  (15日以内)'!$W89,1,0),0),0)</f>
        <v>0</v>
      </c>
      <c r="AS89" s="238">
        <f>IF(AS$23-'様式第４（療養者名簿）  (15日以内)'!$O89+1&lt;=15,IF(AS$23&gt;='様式第４（療養者名簿）  (15日以内)'!$O89,IF(AS$23&lt;='様式第４（療養者名簿）  (15日以内)'!$W89,1,0),0),0)</f>
        <v>0</v>
      </c>
      <c r="AT89" s="238">
        <f>IF(AT$23-'様式第４（療養者名簿）  (15日以内)'!$O89+1&lt;=15,IF(AT$23&gt;='様式第４（療養者名簿）  (15日以内)'!$O89,IF(AT$23&lt;='様式第４（療養者名簿）  (15日以内)'!$W89,1,0),0),0)</f>
        <v>0</v>
      </c>
      <c r="AU89" s="238">
        <f>IF(AU$23-'様式第４（療養者名簿）  (15日以内)'!$O89+1&lt;=15,IF(AU$23&gt;='様式第４（療養者名簿）  (15日以内)'!$O89,IF(AU$23&lt;='様式第４（療養者名簿）  (15日以内)'!$W89,1,0),0),0)</f>
        <v>0</v>
      </c>
      <c r="AV89" s="238">
        <f>IF(AV$23-'様式第４（療養者名簿）  (15日以内)'!$O89+1&lt;=15,IF(AV$23&gt;='様式第４（療養者名簿）  (15日以内)'!$O89,IF(AV$23&lt;='様式第４（療養者名簿）  (15日以内)'!$W89,1,0),0),0)</f>
        <v>0</v>
      </c>
      <c r="AW89" s="238">
        <f>IF(AW$23-'様式第４（療養者名簿）  (15日以内)'!$O89+1&lt;=15,IF(AW$23&gt;='様式第４（療養者名簿）  (15日以内)'!$O89,IF(AW$23&lt;='様式第４（療養者名簿）  (15日以内)'!$W89,1,0),0),0)</f>
        <v>0</v>
      </c>
      <c r="AX89" s="238">
        <f>IF(AX$23-'様式第４（療養者名簿）  (15日以内)'!$O89+1&lt;=15,IF(AX$23&gt;='様式第４（療養者名簿）  (15日以内)'!$O89,IF(AX$23&lt;='様式第４（療養者名簿）  (15日以内)'!$W89,1,0),0),0)</f>
        <v>0</v>
      </c>
      <c r="AY89" s="238">
        <f>IF(AY$23-'様式第４（療養者名簿）  (15日以内)'!$O89+1&lt;=15,IF(AY$23&gt;='様式第４（療養者名簿）  (15日以内)'!$O89,IF(AY$23&lt;='様式第４（療養者名簿）  (15日以内)'!$W89,1,0),0),0)</f>
        <v>0</v>
      </c>
      <c r="AZ89" s="238">
        <f>IF(AZ$23-'様式第４（療養者名簿）  (15日以内)'!$O89+1&lt;=15,IF(AZ$23&gt;='様式第４（療養者名簿）  (15日以内)'!$O89,IF(AZ$23&lt;='様式第４（療養者名簿）  (15日以内)'!$W89,1,0),0),0)</f>
        <v>0</v>
      </c>
      <c r="BA89" s="238">
        <f>IF(BA$23-'様式第４（療養者名簿）  (15日以内)'!$O89+1&lt;=15,IF(BA$23&gt;='様式第４（療養者名簿）  (15日以内)'!$O89,IF(BA$23&lt;='様式第４（療養者名簿）  (15日以内)'!$W89,1,0),0),0)</f>
        <v>0</v>
      </c>
      <c r="BB89" s="238">
        <f>IF(BB$23-'様式第４（療養者名簿）  (15日以内)'!$O89+1&lt;=15,IF(BB$23&gt;='様式第４（療養者名簿）  (15日以内)'!$O89,IF(BB$23&lt;='様式第４（療養者名簿）  (15日以内)'!$W89,1,0),0),0)</f>
        <v>0</v>
      </c>
      <c r="BC89" s="238">
        <f>IF(BC$23-'様式第４（療養者名簿）  (15日以内)'!$O89+1&lt;=15,IF(BC$23&gt;='様式第４（療養者名簿）  (15日以内)'!$O89,IF(BC$23&lt;='様式第４（療養者名簿）  (15日以内)'!$W89,1,0),0),0)</f>
        <v>0</v>
      </c>
      <c r="BD89" s="238">
        <f>IF(BD$23-'様式第４（療養者名簿）  (15日以内)'!$O89+1&lt;=15,IF(BD$23&gt;='様式第４（療養者名簿）  (15日以内)'!$O89,IF(BD$23&lt;='様式第４（療養者名簿）  (15日以内)'!$W89,1,0),0),0)</f>
        <v>0</v>
      </c>
      <c r="BE89" s="238">
        <f>IF(BE$23-'様式第４（療養者名簿）  (15日以内)'!$O89+1&lt;=15,IF(BE$23&gt;='様式第４（療養者名簿）  (15日以内)'!$O89,IF(BE$23&lt;='様式第４（療養者名簿）  (15日以内)'!$W89,1,0),0),0)</f>
        <v>0</v>
      </c>
      <c r="BF89" s="238">
        <f>IF(BF$23-'様式第４（療養者名簿）  (15日以内)'!$O89+1&lt;=15,IF(BF$23&gt;='様式第４（療養者名簿）  (15日以内)'!$O89,IF(BF$23&lt;='様式第４（療養者名簿）  (15日以内)'!$W89,1,0),0),0)</f>
        <v>0</v>
      </c>
      <c r="BG89" s="238">
        <f>IF(BG$23-'様式第４（療養者名簿）  (15日以内)'!$O89+1&lt;=15,IF(BG$23&gt;='様式第４（療養者名簿）  (15日以内)'!$O89,IF(BG$23&lt;='様式第４（療養者名簿）  (15日以内)'!$W89,1,0),0),0)</f>
        <v>0</v>
      </c>
      <c r="BH89" s="238">
        <f>IF(BH$23-'様式第４（療養者名簿）  (15日以内)'!$O89+1&lt;=15,IF(BH$23&gt;='様式第４（療養者名簿）  (15日以内)'!$O89,IF(BH$23&lt;='様式第４（療養者名簿）  (15日以内)'!$W89,1,0),0),0)</f>
        <v>0</v>
      </c>
      <c r="BI89" s="238">
        <f>IF(BI$23-'様式第４（療養者名簿）  (15日以内)'!$O89+1&lt;=15,IF(BI$23&gt;='様式第４（療養者名簿）  (15日以内)'!$O89,IF(BI$23&lt;='様式第４（療養者名簿）  (15日以内)'!$W89,1,0),0),0)</f>
        <v>0</v>
      </c>
      <c r="BJ89" s="238">
        <f>IF(BJ$23-'様式第４（療養者名簿）  (15日以内)'!$O89+1&lt;=15,IF(BJ$23&gt;='様式第４（療養者名簿）  (15日以内)'!$O89,IF(BJ$23&lt;='様式第４（療養者名簿）  (15日以内)'!$W89,1,0),0),0)</f>
        <v>0</v>
      </c>
      <c r="BK89" s="238">
        <f>IF(BK$23-'様式第４（療養者名簿）  (15日以内)'!$O89+1&lt;=15,IF(BK$23&gt;='様式第４（療養者名簿）  (15日以内)'!$O89,IF(BK$23&lt;='様式第４（療養者名簿）  (15日以内)'!$W89,1,0),0),0)</f>
        <v>0</v>
      </c>
      <c r="BL89" s="238">
        <f>IF(BL$23-'様式第４（療養者名簿）  (15日以内)'!$O89+1&lt;=15,IF(BL$23&gt;='様式第４（療養者名簿）  (15日以内)'!$O89,IF(BL$23&lt;='様式第４（療養者名簿）  (15日以内)'!$W89,1,0),0),0)</f>
        <v>0</v>
      </c>
      <c r="BM89" s="238">
        <f>IF(BM$23-'様式第４（療養者名簿）  (15日以内)'!$O89+1&lt;=15,IF(BM$23&gt;='様式第４（療養者名簿）  (15日以内)'!$O89,IF(BM$23&lt;='様式第４（療養者名簿）  (15日以内)'!$W89,1,0),0),0)</f>
        <v>0</v>
      </c>
      <c r="BN89" s="238">
        <f>IF(BN$23-'様式第４（療養者名簿）  (15日以内)'!$O89+1&lt;=15,IF(BN$23&gt;='様式第４（療養者名簿）  (15日以内)'!$O89,IF(BN$23&lt;='様式第４（療養者名簿）  (15日以内)'!$W89,1,0),0),0)</f>
        <v>0</v>
      </c>
      <c r="BO89" s="238">
        <f>IF(BO$23-'様式第４（療養者名簿）  (15日以内)'!$O89+1&lt;=15,IF(BO$23&gt;='様式第４（療養者名簿）  (15日以内)'!$O89,IF(BO$23&lt;='様式第４（療養者名簿）  (15日以内)'!$W89,1,0),0),0)</f>
        <v>0</v>
      </c>
      <c r="BP89" s="238">
        <f>IF(BP$23-'様式第４（療養者名簿）  (15日以内)'!$O89+1&lt;=15,IF(BP$23&gt;='様式第４（療養者名簿）  (15日以内)'!$O89,IF(BP$23&lt;='様式第４（療養者名簿）  (15日以内)'!$W89,1,0),0),0)</f>
        <v>0</v>
      </c>
      <c r="BQ89" s="238">
        <f>IF(BQ$23-'様式第４（療養者名簿）  (15日以内)'!$O89+1&lt;=15,IF(BQ$23&gt;='様式第４（療養者名簿）  (15日以内)'!$O89,IF(BQ$23&lt;='様式第４（療養者名簿）  (15日以内)'!$W89,1,0),0),0)</f>
        <v>0</v>
      </c>
      <c r="BR89" s="238">
        <f>IF(BR$23-'様式第４（療養者名簿）  (15日以内)'!$O89+1&lt;=15,IF(BR$23&gt;='様式第４（療養者名簿）  (15日以内)'!$O89,IF(BR$23&lt;='様式第４（療養者名簿）  (15日以内)'!$W89,1,0),0),0)</f>
        <v>0</v>
      </c>
      <c r="BS89" s="238">
        <f>IF(BS$23-'様式第４（療養者名簿）  (15日以内)'!$O89+1&lt;=15,IF(BS$23&gt;='様式第４（療養者名簿）  (15日以内)'!$O89,IF(BS$23&lt;='様式第４（療養者名簿）  (15日以内)'!$W89,1,0),0),0)</f>
        <v>0</v>
      </c>
    </row>
    <row r="90" spans="1:71" ht="41.95" customHeight="1">
      <c r="A90" s="240">
        <f>'様式第４（療養者名簿）  (15日以内)'!C90</f>
        <v>0</v>
      </c>
      <c r="B90" s="238">
        <f>IF(B$23-'様式第４（療養者名簿）  (15日以内)'!$O90+1&lt;=15,IF(B$23&gt;='様式第４（療養者名簿）  (15日以内)'!$O90,IF(B$23&lt;='様式第４（療養者名簿）  (15日以内)'!$W90,1,0),0),0)</f>
        <v>0</v>
      </c>
      <c r="C90" s="238">
        <f>IF(C$23-'様式第４（療養者名簿）  (15日以内)'!$O90+1&lt;=15,IF(C$23&gt;='様式第４（療養者名簿）  (15日以内)'!$O90,IF(C$23&lt;='様式第４（療養者名簿）  (15日以内)'!$W90,1,0),0),0)</f>
        <v>0</v>
      </c>
      <c r="D90" s="238">
        <f>IF(D$23-'様式第４（療養者名簿）  (15日以内)'!$O90+1&lt;=15,IF(D$23&gt;='様式第４（療養者名簿）  (15日以内)'!$O90,IF(D$23&lt;='様式第４（療養者名簿）  (15日以内)'!$W90,1,0),0),0)</f>
        <v>0</v>
      </c>
      <c r="E90" s="238">
        <f>IF(E$23-'様式第４（療養者名簿）  (15日以内)'!$O90+1&lt;=15,IF(E$23&gt;='様式第４（療養者名簿）  (15日以内)'!$O90,IF(E$23&lt;='様式第４（療養者名簿）  (15日以内)'!$W90,1,0),0),0)</f>
        <v>0</v>
      </c>
      <c r="F90" s="238">
        <f>IF(F$23-'様式第４（療養者名簿）  (15日以内)'!$O90+1&lt;=15,IF(F$23&gt;='様式第４（療養者名簿）  (15日以内)'!$O90,IF(F$23&lt;='様式第４（療養者名簿）  (15日以内)'!$W90,1,0),0),0)</f>
        <v>0</v>
      </c>
      <c r="G90" s="238">
        <f>IF(G$23-'様式第４（療養者名簿）  (15日以内)'!$O90+1&lt;=15,IF(G$23&gt;='様式第４（療養者名簿）  (15日以内)'!$O90,IF(G$23&lt;='様式第４（療養者名簿）  (15日以内)'!$W90,1,0),0),0)</f>
        <v>0</v>
      </c>
      <c r="H90" s="238">
        <f>IF(H$23-'様式第４（療養者名簿）  (15日以内)'!$O90+1&lt;=15,IF(H$23&gt;='様式第４（療養者名簿）  (15日以内)'!$O90,IF(H$23&lt;='様式第４（療養者名簿）  (15日以内)'!$W90,1,0),0),0)</f>
        <v>0</v>
      </c>
      <c r="I90" s="238">
        <f>IF(I$23-'様式第４（療養者名簿）  (15日以内)'!$O90+1&lt;=15,IF(I$23&gt;='様式第４（療養者名簿）  (15日以内)'!$O90,IF(I$23&lt;='様式第４（療養者名簿）  (15日以内)'!$W90,1,0),0),0)</f>
        <v>0</v>
      </c>
      <c r="J90" s="238">
        <f>IF(J$23-'様式第４（療養者名簿）  (15日以内)'!$O90+1&lt;=15,IF(J$23&gt;='様式第４（療養者名簿）  (15日以内)'!$O90,IF(J$23&lt;='様式第４（療養者名簿）  (15日以内)'!$W90,1,0),0),0)</f>
        <v>0</v>
      </c>
      <c r="K90" s="238">
        <f>IF(K$23-'様式第４（療養者名簿）  (15日以内)'!$O90+1&lt;=15,IF(K$23&gt;='様式第４（療養者名簿）  (15日以内)'!$O90,IF(K$23&lt;='様式第４（療養者名簿）  (15日以内)'!$W90,1,0),0),0)</f>
        <v>0</v>
      </c>
      <c r="L90" s="238">
        <f>IF(L$23-'様式第４（療養者名簿）  (15日以内)'!$O90+1&lt;=15,IF(L$23&gt;='様式第４（療養者名簿）  (15日以内)'!$O90,IF(L$23&lt;='様式第４（療養者名簿）  (15日以内)'!$W90,1,0),0),0)</f>
        <v>0</v>
      </c>
      <c r="M90" s="238">
        <f>IF(M$23-'様式第４（療養者名簿）  (15日以内)'!$O90+1&lt;=15,IF(M$23&gt;='様式第４（療養者名簿）  (15日以内)'!$O90,IF(M$23&lt;='様式第４（療養者名簿）  (15日以内)'!$W90,1,0),0),0)</f>
        <v>0</v>
      </c>
      <c r="N90" s="238">
        <f>IF(N$23-'様式第４（療養者名簿）  (15日以内)'!$O90+1&lt;=15,IF(N$23&gt;='様式第４（療養者名簿）  (15日以内)'!$O90,IF(N$23&lt;='様式第４（療養者名簿）  (15日以内)'!$W90,1,0),0),0)</f>
        <v>0</v>
      </c>
      <c r="O90" s="238">
        <f>IF(O$23-'様式第４（療養者名簿）  (15日以内)'!$O90+1&lt;=15,IF(O$23&gt;='様式第４（療養者名簿）  (15日以内)'!$O90,IF(O$23&lt;='様式第４（療養者名簿）  (15日以内)'!$W90,1,0),0),0)</f>
        <v>0</v>
      </c>
      <c r="P90" s="238">
        <f>IF(P$23-'様式第４（療養者名簿）  (15日以内)'!$O90+1&lt;=15,IF(P$23&gt;='様式第４（療養者名簿）  (15日以内)'!$O90,IF(P$23&lt;='様式第４（療養者名簿）  (15日以内)'!$W90,1,0),0),0)</f>
        <v>0</v>
      </c>
      <c r="Q90" s="238">
        <f>IF(Q$23-'様式第４（療養者名簿）  (15日以内)'!$O90+1&lt;=15,IF(Q$23&gt;='様式第４（療養者名簿）  (15日以内)'!$O90,IF(Q$23&lt;='様式第４（療養者名簿）  (15日以内)'!$W90,1,0),0),0)</f>
        <v>0</v>
      </c>
      <c r="R90" s="238">
        <f>IF(R$23-'様式第４（療養者名簿）  (15日以内)'!$O90+1&lt;=15,IF(R$23&gt;='様式第４（療養者名簿）  (15日以内)'!$O90,IF(R$23&lt;='様式第４（療養者名簿）  (15日以内)'!$W90,1,0),0),0)</f>
        <v>0</v>
      </c>
      <c r="S90" s="238">
        <f>IF(S$23-'様式第４（療養者名簿）  (15日以内)'!$O90+1&lt;=15,IF(S$23&gt;='様式第４（療養者名簿）  (15日以内)'!$O90,IF(S$23&lt;='様式第４（療養者名簿）  (15日以内)'!$W90,1,0),0),0)</f>
        <v>0</v>
      </c>
      <c r="T90" s="238">
        <f>IF(T$23-'様式第４（療養者名簿）  (15日以内)'!$O90+1&lt;=15,IF(T$23&gt;='様式第４（療養者名簿）  (15日以内)'!$O90,IF(T$23&lt;='様式第４（療養者名簿）  (15日以内)'!$W90,1,0),0),0)</f>
        <v>0</v>
      </c>
      <c r="U90" s="238">
        <f>IF(U$23-'様式第４（療養者名簿）  (15日以内)'!$O90+1&lt;=15,IF(U$23&gt;='様式第４（療養者名簿）  (15日以内)'!$O90,IF(U$23&lt;='様式第４（療養者名簿）  (15日以内)'!$W90,1,0),0),0)</f>
        <v>0</v>
      </c>
      <c r="V90" s="238">
        <f>IF(V$23-'様式第４（療養者名簿）  (15日以内)'!$O90+1&lt;=15,IF(V$23&gt;='様式第４（療養者名簿）  (15日以内)'!$O90,IF(V$23&lt;='様式第４（療養者名簿）  (15日以内)'!$W90,1,0),0),0)</f>
        <v>0</v>
      </c>
      <c r="W90" s="238">
        <f>IF(W$23-'様式第４（療養者名簿）  (15日以内)'!$O90+1&lt;=15,IF(W$23&gt;='様式第４（療養者名簿）  (15日以内)'!$O90,IF(W$23&lt;='様式第４（療養者名簿）  (15日以内)'!$W90,1,0),0),0)</f>
        <v>0</v>
      </c>
      <c r="X90" s="238">
        <f>IF(X$23-'様式第４（療養者名簿）  (15日以内)'!$O90+1&lt;=15,IF(X$23&gt;='様式第４（療養者名簿）  (15日以内)'!$O90,IF(X$23&lt;='様式第４（療養者名簿）  (15日以内)'!$W90,1,0),0),0)</f>
        <v>0</v>
      </c>
      <c r="Y90" s="238">
        <f>IF(Y$23-'様式第４（療養者名簿）  (15日以内)'!$O90+1&lt;=15,IF(Y$23&gt;='様式第４（療養者名簿）  (15日以内)'!$O90,IF(Y$23&lt;='様式第４（療養者名簿）  (15日以内)'!$W90,1,0),0),0)</f>
        <v>0</v>
      </c>
      <c r="Z90" s="238">
        <f>IF(Z$23-'様式第４（療養者名簿）  (15日以内)'!$O90+1&lt;=15,IF(Z$23&gt;='様式第４（療養者名簿）  (15日以内)'!$O90,IF(Z$23&lt;='様式第４（療養者名簿）  (15日以内)'!$W90,1,0),0),0)</f>
        <v>0</v>
      </c>
      <c r="AA90" s="238">
        <f>IF(AA$23-'様式第４（療養者名簿）  (15日以内)'!$O90+1&lt;=15,IF(AA$23&gt;='様式第４（療養者名簿）  (15日以内)'!$O90,IF(AA$23&lt;='様式第４（療養者名簿）  (15日以内)'!$W90,1,0),0),0)</f>
        <v>0</v>
      </c>
      <c r="AB90" s="238">
        <f>IF(AB$23-'様式第４（療養者名簿）  (15日以内)'!$O90+1&lt;=15,IF(AB$23&gt;='様式第４（療養者名簿）  (15日以内)'!$O90,IF(AB$23&lt;='様式第４（療養者名簿）  (15日以内)'!$W90,1,0),0),0)</f>
        <v>0</v>
      </c>
      <c r="AC90" s="238">
        <f>IF(AC$23-'様式第４（療養者名簿）  (15日以内)'!$O90+1&lt;=15,IF(AC$23&gt;='様式第４（療養者名簿）  (15日以内)'!$O90,IF(AC$23&lt;='様式第４（療養者名簿）  (15日以内)'!$W90,1,0),0),0)</f>
        <v>0</v>
      </c>
      <c r="AD90" s="238">
        <f>IF(AD$23-'様式第４（療養者名簿）  (15日以内)'!$O90+1&lt;=15,IF(AD$23&gt;='様式第４（療養者名簿）  (15日以内)'!$O90,IF(AD$23&lt;='様式第４（療養者名簿）  (15日以内)'!$W90,1,0),0),0)</f>
        <v>0</v>
      </c>
      <c r="AE90" s="238">
        <f>IF(AE$23-'様式第４（療養者名簿）  (15日以内)'!$O90+1&lt;=15,IF(AE$23&gt;='様式第４（療養者名簿）  (15日以内)'!$O90,IF(AE$23&lt;='様式第４（療養者名簿）  (15日以内)'!$W90,1,0),0),0)</f>
        <v>0</v>
      </c>
      <c r="AF90" s="238">
        <f>IF(AF$23-'様式第４（療養者名簿）  (15日以内)'!$O90+1&lt;=15,IF(AF$23&gt;='様式第４（療養者名簿）  (15日以内)'!$O90,IF(AF$23&lt;='様式第４（療養者名簿）  (15日以内)'!$W90,1,0),0),0)</f>
        <v>0</v>
      </c>
      <c r="AG90" s="238">
        <f>IF(AG$23-'様式第４（療養者名簿）  (15日以内)'!$O90+1&lt;=15,IF(AG$23&gt;='様式第４（療養者名簿）  (15日以内)'!$O90,IF(AG$23&lt;='様式第４（療養者名簿）  (15日以内)'!$W90,1,0),0),0)</f>
        <v>0</v>
      </c>
      <c r="AH90" s="238">
        <f>IF(AH$23-'様式第４（療養者名簿）  (15日以内)'!$O90+1&lt;=15,IF(AH$23&gt;='様式第４（療養者名簿）  (15日以内)'!$O90,IF(AH$23&lt;='様式第４（療養者名簿）  (15日以内)'!$W90,1,0),0),0)</f>
        <v>0</v>
      </c>
      <c r="AI90" s="238">
        <f>IF(AI$23-'様式第４（療養者名簿）  (15日以内)'!$O90+1&lt;=15,IF(AI$23&gt;='様式第４（療養者名簿）  (15日以内)'!$O90,IF(AI$23&lt;='様式第４（療養者名簿）  (15日以内)'!$W90,1,0),0),0)</f>
        <v>0</v>
      </c>
      <c r="AJ90" s="238">
        <f>IF(AJ$23-'様式第４（療養者名簿）  (15日以内)'!$O90+1&lt;=15,IF(AJ$23&gt;='様式第４（療養者名簿）  (15日以内)'!$O90,IF(AJ$23&lt;='様式第４（療養者名簿）  (15日以内)'!$W90,1,0),0),0)</f>
        <v>0</v>
      </c>
      <c r="AK90" s="238">
        <f>IF(AK$23-'様式第４（療養者名簿）  (15日以内)'!$O90+1&lt;=15,IF(AK$23&gt;='様式第４（療養者名簿）  (15日以内)'!$O90,IF(AK$23&lt;='様式第４（療養者名簿）  (15日以内)'!$W90,1,0),0),0)</f>
        <v>0</v>
      </c>
      <c r="AL90" s="238">
        <f>IF(AL$23-'様式第４（療養者名簿）  (15日以内)'!$O90+1&lt;=15,IF(AL$23&gt;='様式第４（療養者名簿）  (15日以内)'!$O90,IF(AL$23&lt;='様式第４（療養者名簿）  (15日以内)'!$W90,1,0),0),0)</f>
        <v>0</v>
      </c>
      <c r="AM90" s="238">
        <f>IF(AM$23-'様式第４（療養者名簿）  (15日以内)'!$O90+1&lt;=15,IF(AM$23&gt;='様式第４（療養者名簿）  (15日以内)'!$O90,IF(AM$23&lt;='様式第４（療養者名簿）  (15日以内)'!$W90,1,0),0),0)</f>
        <v>0</v>
      </c>
      <c r="AN90" s="238">
        <f>IF(AN$23-'様式第４（療養者名簿）  (15日以内)'!$O90+1&lt;=15,IF(AN$23&gt;='様式第４（療養者名簿）  (15日以内)'!$O90,IF(AN$23&lt;='様式第４（療養者名簿）  (15日以内)'!$W90,1,0),0),0)</f>
        <v>0</v>
      </c>
      <c r="AO90" s="238">
        <f>IF(AO$23-'様式第４（療養者名簿）  (15日以内)'!$O90+1&lt;=15,IF(AO$23&gt;='様式第４（療養者名簿）  (15日以内)'!$O90,IF(AO$23&lt;='様式第４（療養者名簿）  (15日以内)'!$W90,1,0),0),0)</f>
        <v>0</v>
      </c>
      <c r="AP90" s="238">
        <f>IF(AP$23-'様式第４（療養者名簿）  (15日以内)'!$O90+1&lt;=15,IF(AP$23&gt;='様式第４（療養者名簿）  (15日以内)'!$O90,IF(AP$23&lt;='様式第４（療養者名簿）  (15日以内)'!$W90,1,0),0),0)</f>
        <v>0</v>
      </c>
      <c r="AQ90" s="238">
        <f>IF(AQ$23-'様式第４（療養者名簿）  (15日以内)'!$O90+1&lt;=15,IF(AQ$23&gt;='様式第４（療養者名簿）  (15日以内)'!$O90,IF(AQ$23&lt;='様式第４（療養者名簿）  (15日以内)'!$W90,1,0),0),0)</f>
        <v>0</v>
      </c>
      <c r="AR90" s="238">
        <f>IF(AR$23-'様式第４（療養者名簿）  (15日以内)'!$O90+1&lt;=15,IF(AR$23&gt;='様式第４（療養者名簿）  (15日以内)'!$O90,IF(AR$23&lt;='様式第４（療養者名簿）  (15日以内)'!$W90,1,0),0),0)</f>
        <v>0</v>
      </c>
      <c r="AS90" s="238">
        <f>IF(AS$23-'様式第４（療養者名簿）  (15日以内)'!$O90+1&lt;=15,IF(AS$23&gt;='様式第４（療養者名簿）  (15日以内)'!$O90,IF(AS$23&lt;='様式第４（療養者名簿）  (15日以内)'!$W90,1,0),0),0)</f>
        <v>0</v>
      </c>
      <c r="AT90" s="238">
        <f>IF(AT$23-'様式第４（療養者名簿）  (15日以内)'!$O90+1&lt;=15,IF(AT$23&gt;='様式第４（療養者名簿）  (15日以内)'!$O90,IF(AT$23&lt;='様式第４（療養者名簿）  (15日以内)'!$W90,1,0),0),0)</f>
        <v>0</v>
      </c>
      <c r="AU90" s="238">
        <f>IF(AU$23-'様式第４（療養者名簿）  (15日以内)'!$O90+1&lt;=15,IF(AU$23&gt;='様式第４（療養者名簿）  (15日以内)'!$O90,IF(AU$23&lt;='様式第４（療養者名簿）  (15日以内)'!$W90,1,0),0),0)</f>
        <v>0</v>
      </c>
      <c r="AV90" s="238">
        <f>IF(AV$23-'様式第４（療養者名簿）  (15日以内)'!$O90+1&lt;=15,IF(AV$23&gt;='様式第４（療養者名簿）  (15日以内)'!$O90,IF(AV$23&lt;='様式第４（療養者名簿）  (15日以内)'!$W90,1,0),0),0)</f>
        <v>0</v>
      </c>
      <c r="AW90" s="238">
        <f>IF(AW$23-'様式第４（療養者名簿）  (15日以内)'!$O90+1&lt;=15,IF(AW$23&gt;='様式第４（療養者名簿）  (15日以内)'!$O90,IF(AW$23&lt;='様式第４（療養者名簿）  (15日以内)'!$W90,1,0),0),0)</f>
        <v>0</v>
      </c>
      <c r="AX90" s="238">
        <f>IF(AX$23-'様式第４（療養者名簿）  (15日以内)'!$O90+1&lt;=15,IF(AX$23&gt;='様式第４（療養者名簿）  (15日以内)'!$O90,IF(AX$23&lt;='様式第４（療養者名簿）  (15日以内)'!$W90,1,0),0),0)</f>
        <v>0</v>
      </c>
      <c r="AY90" s="238">
        <f>IF(AY$23-'様式第４（療養者名簿）  (15日以内)'!$O90+1&lt;=15,IF(AY$23&gt;='様式第４（療養者名簿）  (15日以内)'!$O90,IF(AY$23&lt;='様式第４（療養者名簿）  (15日以内)'!$W90,1,0),0),0)</f>
        <v>0</v>
      </c>
      <c r="AZ90" s="238">
        <f>IF(AZ$23-'様式第４（療養者名簿）  (15日以内)'!$O90+1&lt;=15,IF(AZ$23&gt;='様式第４（療養者名簿）  (15日以内)'!$O90,IF(AZ$23&lt;='様式第４（療養者名簿）  (15日以内)'!$W90,1,0),0),0)</f>
        <v>0</v>
      </c>
      <c r="BA90" s="238">
        <f>IF(BA$23-'様式第４（療養者名簿）  (15日以内)'!$O90+1&lt;=15,IF(BA$23&gt;='様式第４（療養者名簿）  (15日以内)'!$O90,IF(BA$23&lt;='様式第４（療養者名簿）  (15日以内)'!$W90,1,0),0),0)</f>
        <v>0</v>
      </c>
      <c r="BB90" s="238">
        <f>IF(BB$23-'様式第４（療養者名簿）  (15日以内)'!$O90+1&lt;=15,IF(BB$23&gt;='様式第４（療養者名簿）  (15日以内)'!$O90,IF(BB$23&lt;='様式第４（療養者名簿）  (15日以内)'!$W90,1,0),0),0)</f>
        <v>0</v>
      </c>
      <c r="BC90" s="238">
        <f>IF(BC$23-'様式第４（療養者名簿）  (15日以内)'!$O90+1&lt;=15,IF(BC$23&gt;='様式第４（療養者名簿）  (15日以内)'!$O90,IF(BC$23&lt;='様式第４（療養者名簿）  (15日以内)'!$W90,1,0),0),0)</f>
        <v>0</v>
      </c>
      <c r="BD90" s="238">
        <f>IF(BD$23-'様式第４（療養者名簿）  (15日以内)'!$O90+1&lt;=15,IF(BD$23&gt;='様式第４（療養者名簿）  (15日以内)'!$O90,IF(BD$23&lt;='様式第４（療養者名簿）  (15日以内)'!$W90,1,0),0),0)</f>
        <v>0</v>
      </c>
      <c r="BE90" s="238">
        <f>IF(BE$23-'様式第４（療養者名簿）  (15日以内)'!$O90+1&lt;=15,IF(BE$23&gt;='様式第４（療養者名簿）  (15日以内)'!$O90,IF(BE$23&lt;='様式第４（療養者名簿）  (15日以内)'!$W90,1,0),0),0)</f>
        <v>0</v>
      </c>
      <c r="BF90" s="238">
        <f>IF(BF$23-'様式第４（療養者名簿）  (15日以内)'!$O90+1&lt;=15,IF(BF$23&gt;='様式第４（療養者名簿）  (15日以内)'!$O90,IF(BF$23&lt;='様式第４（療養者名簿）  (15日以内)'!$W90,1,0),0),0)</f>
        <v>0</v>
      </c>
      <c r="BG90" s="238">
        <f>IF(BG$23-'様式第４（療養者名簿）  (15日以内)'!$O90+1&lt;=15,IF(BG$23&gt;='様式第４（療養者名簿）  (15日以内)'!$O90,IF(BG$23&lt;='様式第４（療養者名簿）  (15日以内)'!$W90,1,0),0),0)</f>
        <v>0</v>
      </c>
      <c r="BH90" s="238">
        <f>IF(BH$23-'様式第４（療養者名簿）  (15日以内)'!$O90+1&lt;=15,IF(BH$23&gt;='様式第４（療養者名簿）  (15日以内)'!$O90,IF(BH$23&lt;='様式第４（療養者名簿）  (15日以内)'!$W90,1,0),0),0)</f>
        <v>0</v>
      </c>
      <c r="BI90" s="238">
        <f>IF(BI$23-'様式第４（療養者名簿）  (15日以内)'!$O90+1&lt;=15,IF(BI$23&gt;='様式第４（療養者名簿）  (15日以内)'!$O90,IF(BI$23&lt;='様式第４（療養者名簿）  (15日以内)'!$W90,1,0),0),0)</f>
        <v>0</v>
      </c>
      <c r="BJ90" s="238">
        <f>IF(BJ$23-'様式第４（療養者名簿）  (15日以内)'!$O90+1&lt;=15,IF(BJ$23&gt;='様式第４（療養者名簿）  (15日以内)'!$O90,IF(BJ$23&lt;='様式第４（療養者名簿）  (15日以内)'!$W90,1,0),0),0)</f>
        <v>0</v>
      </c>
      <c r="BK90" s="238">
        <f>IF(BK$23-'様式第４（療養者名簿）  (15日以内)'!$O90+1&lt;=15,IF(BK$23&gt;='様式第４（療養者名簿）  (15日以内)'!$O90,IF(BK$23&lt;='様式第４（療養者名簿）  (15日以内)'!$W90,1,0),0),0)</f>
        <v>0</v>
      </c>
      <c r="BL90" s="238">
        <f>IF(BL$23-'様式第４（療養者名簿）  (15日以内)'!$O90+1&lt;=15,IF(BL$23&gt;='様式第４（療養者名簿）  (15日以内)'!$O90,IF(BL$23&lt;='様式第４（療養者名簿）  (15日以内)'!$W90,1,0),0),0)</f>
        <v>0</v>
      </c>
      <c r="BM90" s="238">
        <f>IF(BM$23-'様式第４（療養者名簿）  (15日以内)'!$O90+1&lt;=15,IF(BM$23&gt;='様式第４（療養者名簿）  (15日以内)'!$O90,IF(BM$23&lt;='様式第４（療養者名簿）  (15日以内)'!$W90,1,0),0),0)</f>
        <v>0</v>
      </c>
      <c r="BN90" s="238">
        <f>IF(BN$23-'様式第４（療養者名簿）  (15日以内)'!$O90+1&lt;=15,IF(BN$23&gt;='様式第４（療養者名簿）  (15日以内)'!$O90,IF(BN$23&lt;='様式第４（療養者名簿）  (15日以内)'!$W90,1,0),0),0)</f>
        <v>0</v>
      </c>
      <c r="BO90" s="238">
        <f>IF(BO$23-'様式第４（療養者名簿）  (15日以内)'!$O90+1&lt;=15,IF(BO$23&gt;='様式第４（療養者名簿）  (15日以内)'!$O90,IF(BO$23&lt;='様式第４（療養者名簿）  (15日以内)'!$W90,1,0),0),0)</f>
        <v>0</v>
      </c>
      <c r="BP90" s="238">
        <f>IF(BP$23-'様式第４（療養者名簿）  (15日以内)'!$O90+1&lt;=15,IF(BP$23&gt;='様式第４（療養者名簿）  (15日以内)'!$O90,IF(BP$23&lt;='様式第４（療養者名簿）  (15日以内)'!$W90,1,0),0),0)</f>
        <v>0</v>
      </c>
      <c r="BQ90" s="238">
        <f>IF(BQ$23-'様式第４（療養者名簿）  (15日以内)'!$O90+1&lt;=15,IF(BQ$23&gt;='様式第４（療養者名簿）  (15日以内)'!$O90,IF(BQ$23&lt;='様式第４（療養者名簿）  (15日以内)'!$W90,1,0),0),0)</f>
        <v>0</v>
      </c>
      <c r="BR90" s="238">
        <f>IF(BR$23-'様式第４（療養者名簿）  (15日以内)'!$O90+1&lt;=15,IF(BR$23&gt;='様式第４（療養者名簿）  (15日以内)'!$O90,IF(BR$23&lt;='様式第４（療養者名簿）  (15日以内)'!$W90,1,0),0),0)</f>
        <v>0</v>
      </c>
      <c r="BS90" s="238">
        <f>IF(BS$23-'様式第４（療養者名簿）  (15日以内)'!$O90+1&lt;=15,IF(BS$23&gt;='様式第４（療養者名簿）  (15日以内)'!$O90,IF(BS$23&lt;='様式第４（療養者名簿）  (15日以内)'!$W90,1,0),0),0)</f>
        <v>0</v>
      </c>
    </row>
    <row r="91" spans="1:71" ht="41.95" customHeight="1">
      <c r="A91" s="240">
        <f>'様式第４（療養者名簿）  (15日以内)'!C91</f>
        <v>0</v>
      </c>
      <c r="B91" s="238">
        <f>IF(B$23-'様式第４（療養者名簿）  (15日以内)'!$O91+1&lt;=15,IF(B$23&gt;='様式第４（療養者名簿）  (15日以内)'!$O91,IF(B$23&lt;='様式第４（療養者名簿）  (15日以内)'!$W91,1,0),0),0)</f>
        <v>0</v>
      </c>
      <c r="C91" s="238">
        <f>IF(C$23-'様式第４（療養者名簿）  (15日以内)'!$O91+1&lt;=15,IF(C$23&gt;='様式第４（療養者名簿）  (15日以内)'!$O91,IF(C$23&lt;='様式第４（療養者名簿）  (15日以内)'!$W91,1,0),0),0)</f>
        <v>0</v>
      </c>
      <c r="D91" s="238">
        <f>IF(D$23-'様式第４（療養者名簿）  (15日以内)'!$O91+1&lt;=15,IF(D$23&gt;='様式第４（療養者名簿）  (15日以内)'!$O91,IF(D$23&lt;='様式第４（療養者名簿）  (15日以内)'!$W91,1,0),0),0)</f>
        <v>0</v>
      </c>
      <c r="E91" s="238">
        <f>IF(E$23-'様式第４（療養者名簿）  (15日以内)'!$O91+1&lt;=15,IF(E$23&gt;='様式第４（療養者名簿）  (15日以内)'!$O91,IF(E$23&lt;='様式第４（療養者名簿）  (15日以内)'!$W91,1,0),0),0)</f>
        <v>0</v>
      </c>
      <c r="F91" s="238">
        <f>IF(F$23-'様式第４（療養者名簿）  (15日以内)'!$O91+1&lt;=15,IF(F$23&gt;='様式第４（療養者名簿）  (15日以内)'!$O91,IF(F$23&lt;='様式第４（療養者名簿）  (15日以内)'!$W91,1,0),0),0)</f>
        <v>0</v>
      </c>
      <c r="G91" s="238">
        <f>IF(G$23-'様式第４（療養者名簿）  (15日以内)'!$O91+1&lt;=15,IF(G$23&gt;='様式第４（療養者名簿）  (15日以内)'!$O91,IF(G$23&lt;='様式第４（療養者名簿）  (15日以内)'!$W91,1,0),0),0)</f>
        <v>0</v>
      </c>
      <c r="H91" s="238">
        <f>IF(H$23-'様式第４（療養者名簿）  (15日以内)'!$O91+1&lt;=15,IF(H$23&gt;='様式第４（療養者名簿）  (15日以内)'!$O91,IF(H$23&lt;='様式第４（療養者名簿）  (15日以内)'!$W91,1,0),0),0)</f>
        <v>0</v>
      </c>
      <c r="I91" s="238">
        <f>IF(I$23-'様式第４（療養者名簿）  (15日以内)'!$O91+1&lt;=15,IF(I$23&gt;='様式第４（療養者名簿）  (15日以内)'!$O91,IF(I$23&lt;='様式第４（療養者名簿）  (15日以内)'!$W91,1,0),0),0)</f>
        <v>0</v>
      </c>
      <c r="J91" s="238">
        <f>IF(J$23-'様式第４（療養者名簿）  (15日以内)'!$O91+1&lt;=15,IF(J$23&gt;='様式第４（療養者名簿）  (15日以内)'!$O91,IF(J$23&lt;='様式第４（療養者名簿）  (15日以内)'!$W91,1,0),0),0)</f>
        <v>0</v>
      </c>
      <c r="K91" s="238">
        <f>IF(K$23-'様式第４（療養者名簿）  (15日以内)'!$O91+1&lt;=15,IF(K$23&gt;='様式第４（療養者名簿）  (15日以内)'!$O91,IF(K$23&lt;='様式第４（療養者名簿）  (15日以内)'!$W91,1,0),0),0)</f>
        <v>0</v>
      </c>
      <c r="L91" s="238">
        <f>IF(L$23-'様式第４（療養者名簿）  (15日以内)'!$O91+1&lt;=15,IF(L$23&gt;='様式第４（療養者名簿）  (15日以内)'!$O91,IF(L$23&lt;='様式第４（療養者名簿）  (15日以内)'!$W91,1,0),0),0)</f>
        <v>0</v>
      </c>
      <c r="M91" s="238">
        <f>IF(M$23-'様式第４（療養者名簿）  (15日以内)'!$O91+1&lt;=15,IF(M$23&gt;='様式第４（療養者名簿）  (15日以内)'!$O91,IF(M$23&lt;='様式第４（療養者名簿）  (15日以内)'!$W91,1,0),0),0)</f>
        <v>0</v>
      </c>
      <c r="N91" s="238">
        <f>IF(N$23-'様式第４（療養者名簿）  (15日以内)'!$O91+1&lt;=15,IF(N$23&gt;='様式第４（療養者名簿）  (15日以内)'!$O91,IF(N$23&lt;='様式第４（療養者名簿）  (15日以内)'!$W91,1,0),0),0)</f>
        <v>0</v>
      </c>
      <c r="O91" s="238">
        <f>IF(O$23-'様式第４（療養者名簿）  (15日以内)'!$O91+1&lt;=15,IF(O$23&gt;='様式第４（療養者名簿）  (15日以内)'!$O91,IF(O$23&lt;='様式第４（療養者名簿）  (15日以内)'!$W91,1,0),0),0)</f>
        <v>0</v>
      </c>
      <c r="P91" s="238">
        <f>IF(P$23-'様式第４（療養者名簿）  (15日以内)'!$O91+1&lt;=15,IF(P$23&gt;='様式第４（療養者名簿）  (15日以内)'!$O91,IF(P$23&lt;='様式第４（療養者名簿）  (15日以内)'!$W91,1,0),0),0)</f>
        <v>0</v>
      </c>
      <c r="Q91" s="238">
        <f>IF(Q$23-'様式第４（療養者名簿）  (15日以内)'!$O91+1&lt;=15,IF(Q$23&gt;='様式第４（療養者名簿）  (15日以内)'!$O91,IF(Q$23&lt;='様式第４（療養者名簿）  (15日以内)'!$W91,1,0),0),0)</f>
        <v>0</v>
      </c>
      <c r="R91" s="238">
        <f>IF(R$23-'様式第４（療養者名簿）  (15日以内)'!$O91+1&lt;=15,IF(R$23&gt;='様式第４（療養者名簿）  (15日以内)'!$O91,IF(R$23&lt;='様式第４（療養者名簿）  (15日以内)'!$W91,1,0),0),0)</f>
        <v>0</v>
      </c>
      <c r="S91" s="238">
        <f>IF(S$23-'様式第４（療養者名簿）  (15日以内)'!$O91+1&lt;=15,IF(S$23&gt;='様式第４（療養者名簿）  (15日以内)'!$O91,IF(S$23&lt;='様式第４（療養者名簿）  (15日以内)'!$W91,1,0),0),0)</f>
        <v>0</v>
      </c>
      <c r="T91" s="238">
        <f>IF(T$23-'様式第４（療養者名簿）  (15日以内)'!$O91+1&lt;=15,IF(T$23&gt;='様式第４（療養者名簿）  (15日以内)'!$O91,IF(T$23&lt;='様式第４（療養者名簿）  (15日以内)'!$W91,1,0),0),0)</f>
        <v>0</v>
      </c>
      <c r="U91" s="238">
        <f>IF(U$23-'様式第４（療養者名簿）  (15日以内)'!$O91+1&lt;=15,IF(U$23&gt;='様式第４（療養者名簿）  (15日以内)'!$O91,IF(U$23&lt;='様式第４（療養者名簿）  (15日以内)'!$W91,1,0),0),0)</f>
        <v>0</v>
      </c>
      <c r="V91" s="238">
        <f>IF(V$23-'様式第４（療養者名簿）  (15日以内)'!$O91+1&lt;=15,IF(V$23&gt;='様式第４（療養者名簿）  (15日以内)'!$O91,IF(V$23&lt;='様式第４（療養者名簿）  (15日以内)'!$W91,1,0),0),0)</f>
        <v>0</v>
      </c>
      <c r="W91" s="238">
        <f>IF(W$23-'様式第４（療養者名簿）  (15日以内)'!$O91+1&lt;=15,IF(W$23&gt;='様式第４（療養者名簿）  (15日以内)'!$O91,IF(W$23&lt;='様式第４（療養者名簿）  (15日以内)'!$W91,1,0),0),0)</f>
        <v>0</v>
      </c>
      <c r="X91" s="238">
        <f>IF(X$23-'様式第４（療養者名簿）  (15日以内)'!$O91+1&lt;=15,IF(X$23&gt;='様式第４（療養者名簿）  (15日以内)'!$O91,IF(X$23&lt;='様式第４（療養者名簿）  (15日以内)'!$W91,1,0),0),0)</f>
        <v>0</v>
      </c>
      <c r="Y91" s="238">
        <f>IF(Y$23-'様式第４（療養者名簿）  (15日以内)'!$O91+1&lt;=15,IF(Y$23&gt;='様式第４（療養者名簿）  (15日以内)'!$O91,IF(Y$23&lt;='様式第４（療養者名簿）  (15日以内)'!$W91,1,0),0),0)</f>
        <v>0</v>
      </c>
      <c r="Z91" s="238">
        <f>IF(Z$23-'様式第４（療養者名簿）  (15日以内)'!$O91+1&lt;=15,IF(Z$23&gt;='様式第４（療養者名簿）  (15日以内)'!$O91,IF(Z$23&lt;='様式第４（療養者名簿）  (15日以内)'!$W91,1,0),0),0)</f>
        <v>0</v>
      </c>
      <c r="AA91" s="238">
        <f>IF(AA$23-'様式第４（療養者名簿）  (15日以内)'!$O91+1&lt;=15,IF(AA$23&gt;='様式第４（療養者名簿）  (15日以内)'!$O91,IF(AA$23&lt;='様式第４（療養者名簿）  (15日以内)'!$W91,1,0),0),0)</f>
        <v>0</v>
      </c>
      <c r="AB91" s="238">
        <f>IF(AB$23-'様式第４（療養者名簿）  (15日以内)'!$O91+1&lt;=15,IF(AB$23&gt;='様式第４（療養者名簿）  (15日以内)'!$O91,IF(AB$23&lt;='様式第４（療養者名簿）  (15日以内)'!$W91,1,0),0),0)</f>
        <v>0</v>
      </c>
      <c r="AC91" s="238">
        <f>IF(AC$23-'様式第４（療養者名簿）  (15日以内)'!$O91+1&lt;=15,IF(AC$23&gt;='様式第４（療養者名簿）  (15日以内)'!$O91,IF(AC$23&lt;='様式第４（療養者名簿）  (15日以内)'!$W91,1,0),0),0)</f>
        <v>0</v>
      </c>
      <c r="AD91" s="238">
        <f>IF(AD$23-'様式第４（療養者名簿）  (15日以内)'!$O91+1&lt;=15,IF(AD$23&gt;='様式第４（療養者名簿）  (15日以内)'!$O91,IF(AD$23&lt;='様式第４（療養者名簿）  (15日以内)'!$W91,1,0),0),0)</f>
        <v>0</v>
      </c>
      <c r="AE91" s="238">
        <f>IF(AE$23-'様式第４（療養者名簿）  (15日以内)'!$O91+1&lt;=15,IF(AE$23&gt;='様式第４（療養者名簿）  (15日以内)'!$O91,IF(AE$23&lt;='様式第４（療養者名簿）  (15日以内)'!$W91,1,0),0),0)</f>
        <v>0</v>
      </c>
      <c r="AF91" s="238">
        <f>IF(AF$23-'様式第４（療養者名簿）  (15日以内)'!$O91+1&lt;=15,IF(AF$23&gt;='様式第４（療養者名簿）  (15日以内)'!$O91,IF(AF$23&lt;='様式第４（療養者名簿）  (15日以内)'!$W91,1,0),0),0)</f>
        <v>0</v>
      </c>
      <c r="AG91" s="238">
        <f>IF(AG$23-'様式第４（療養者名簿）  (15日以内)'!$O91+1&lt;=15,IF(AG$23&gt;='様式第４（療養者名簿）  (15日以内)'!$O91,IF(AG$23&lt;='様式第４（療養者名簿）  (15日以内)'!$W91,1,0),0),0)</f>
        <v>0</v>
      </c>
      <c r="AH91" s="238">
        <f>IF(AH$23-'様式第４（療養者名簿）  (15日以内)'!$O91+1&lt;=15,IF(AH$23&gt;='様式第４（療養者名簿）  (15日以内)'!$O91,IF(AH$23&lt;='様式第４（療養者名簿）  (15日以内)'!$W91,1,0),0),0)</f>
        <v>0</v>
      </c>
      <c r="AI91" s="238">
        <f>IF(AI$23-'様式第４（療養者名簿）  (15日以内)'!$O91+1&lt;=15,IF(AI$23&gt;='様式第４（療養者名簿）  (15日以内)'!$O91,IF(AI$23&lt;='様式第４（療養者名簿）  (15日以内)'!$W91,1,0),0),0)</f>
        <v>0</v>
      </c>
      <c r="AJ91" s="238">
        <f>IF(AJ$23-'様式第４（療養者名簿）  (15日以内)'!$O91+1&lt;=15,IF(AJ$23&gt;='様式第４（療養者名簿）  (15日以内)'!$O91,IF(AJ$23&lt;='様式第４（療養者名簿）  (15日以内)'!$W91,1,0),0),0)</f>
        <v>0</v>
      </c>
      <c r="AK91" s="238">
        <f>IF(AK$23-'様式第４（療養者名簿）  (15日以内)'!$O91+1&lt;=15,IF(AK$23&gt;='様式第４（療養者名簿）  (15日以内)'!$O91,IF(AK$23&lt;='様式第４（療養者名簿）  (15日以内)'!$W91,1,0),0),0)</f>
        <v>0</v>
      </c>
      <c r="AL91" s="238">
        <f>IF(AL$23-'様式第４（療養者名簿）  (15日以内)'!$O91+1&lt;=15,IF(AL$23&gt;='様式第４（療養者名簿）  (15日以内)'!$O91,IF(AL$23&lt;='様式第４（療養者名簿）  (15日以内)'!$W91,1,0),0),0)</f>
        <v>0</v>
      </c>
      <c r="AM91" s="238">
        <f>IF(AM$23-'様式第４（療養者名簿）  (15日以内)'!$O91+1&lt;=15,IF(AM$23&gt;='様式第４（療養者名簿）  (15日以内)'!$O91,IF(AM$23&lt;='様式第４（療養者名簿）  (15日以内)'!$W91,1,0),0),0)</f>
        <v>0</v>
      </c>
      <c r="AN91" s="238">
        <f>IF(AN$23-'様式第４（療養者名簿）  (15日以内)'!$O91+1&lt;=15,IF(AN$23&gt;='様式第４（療養者名簿）  (15日以内)'!$O91,IF(AN$23&lt;='様式第４（療養者名簿）  (15日以内)'!$W91,1,0),0),0)</f>
        <v>0</v>
      </c>
      <c r="AO91" s="238">
        <f>IF(AO$23-'様式第４（療養者名簿）  (15日以内)'!$O91+1&lt;=15,IF(AO$23&gt;='様式第４（療養者名簿）  (15日以内)'!$O91,IF(AO$23&lt;='様式第４（療養者名簿）  (15日以内)'!$W91,1,0),0),0)</f>
        <v>0</v>
      </c>
      <c r="AP91" s="238">
        <f>IF(AP$23-'様式第４（療養者名簿）  (15日以内)'!$O91+1&lt;=15,IF(AP$23&gt;='様式第４（療養者名簿）  (15日以内)'!$O91,IF(AP$23&lt;='様式第４（療養者名簿）  (15日以内)'!$W91,1,0),0),0)</f>
        <v>0</v>
      </c>
      <c r="AQ91" s="238">
        <f>IF(AQ$23-'様式第４（療養者名簿）  (15日以内)'!$O91+1&lt;=15,IF(AQ$23&gt;='様式第４（療養者名簿）  (15日以内)'!$O91,IF(AQ$23&lt;='様式第４（療養者名簿）  (15日以内)'!$W91,1,0),0),0)</f>
        <v>0</v>
      </c>
      <c r="AR91" s="238">
        <f>IF(AR$23-'様式第４（療養者名簿）  (15日以内)'!$O91+1&lt;=15,IF(AR$23&gt;='様式第４（療養者名簿）  (15日以内)'!$O91,IF(AR$23&lt;='様式第４（療養者名簿）  (15日以内)'!$W91,1,0),0),0)</f>
        <v>0</v>
      </c>
      <c r="AS91" s="238">
        <f>IF(AS$23-'様式第４（療養者名簿）  (15日以内)'!$O91+1&lt;=15,IF(AS$23&gt;='様式第４（療養者名簿）  (15日以内)'!$O91,IF(AS$23&lt;='様式第４（療養者名簿）  (15日以内)'!$W91,1,0),0),0)</f>
        <v>0</v>
      </c>
      <c r="AT91" s="238">
        <f>IF(AT$23-'様式第４（療養者名簿）  (15日以内)'!$O91+1&lt;=15,IF(AT$23&gt;='様式第４（療養者名簿）  (15日以内)'!$O91,IF(AT$23&lt;='様式第４（療養者名簿）  (15日以内)'!$W91,1,0),0),0)</f>
        <v>0</v>
      </c>
      <c r="AU91" s="238">
        <f>IF(AU$23-'様式第４（療養者名簿）  (15日以内)'!$O91+1&lt;=15,IF(AU$23&gt;='様式第４（療養者名簿）  (15日以内)'!$O91,IF(AU$23&lt;='様式第４（療養者名簿）  (15日以内)'!$W91,1,0),0),0)</f>
        <v>0</v>
      </c>
      <c r="AV91" s="238">
        <f>IF(AV$23-'様式第４（療養者名簿）  (15日以内)'!$O91+1&lt;=15,IF(AV$23&gt;='様式第４（療養者名簿）  (15日以内)'!$O91,IF(AV$23&lt;='様式第４（療養者名簿）  (15日以内)'!$W91,1,0),0),0)</f>
        <v>0</v>
      </c>
      <c r="AW91" s="238">
        <f>IF(AW$23-'様式第４（療養者名簿）  (15日以内)'!$O91+1&lt;=15,IF(AW$23&gt;='様式第４（療養者名簿）  (15日以内)'!$O91,IF(AW$23&lt;='様式第４（療養者名簿）  (15日以内)'!$W91,1,0),0),0)</f>
        <v>0</v>
      </c>
      <c r="AX91" s="238">
        <f>IF(AX$23-'様式第４（療養者名簿）  (15日以内)'!$O91+1&lt;=15,IF(AX$23&gt;='様式第４（療養者名簿）  (15日以内)'!$O91,IF(AX$23&lt;='様式第４（療養者名簿）  (15日以内)'!$W91,1,0),0),0)</f>
        <v>0</v>
      </c>
      <c r="AY91" s="238">
        <f>IF(AY$23-'様式第４（療養者名簿）  (15日以内)'!$O91+1&lt;=15,IF(AY$23&gt;='様式第４（療養者名簿）  (15日以内)'!$O91,IF(AY$23&lt;='様式第４（療養者名簿）  (15日以内)'!$W91,1,0),0),0)</f>
        <v>0</v>
      </c>
      <c r="AZ91" s="238">
        <f>IF(AZ$23-'様式第４（療養者名簿）  (15日以内)'!$O91+1&lt;=15,IF(AZ$23&gt;='様式第４（療養者名簿）  (15日以内)'!$O91,IF(AZ$23&lt;='様式第４（療養者名簿）  (15日以内)'!$W91,1,0),0),0)</f>
        <v>0</v>
      </c>
      <c r="BA91" s="238">
        <f>IF(BA$23-'様式第４（療養者名簿）  (15日以内)'!$O91+1&lt;=15,IF(BA$23&gt;='様式第４（療養者名簿）  (15日以内)'!$O91,IF(BA$23&lt;='様式第４（療養者名簿）  (15日以内)'!$W91,1,0),0),0)</f>
        <v>0</v>
      </c>
      <c r="BB91" s="238">
        <f>IF(BB$23-'様式第４（療養者名簿）  (15日以内)'!$O91+1&lt;=15,IF(BB$23&gt;='様式第４（療養者名簿）  (15日以内)'!$O91,IF(BB$23&lt;='様式第４（療養者名簿）  (15日以内)'!$W91,1,0),0),0)</f>
        <v>0</v>
      </c>
      <c r="BC91" s="238">
        <f>IF(BC$23-'様式第４（療養者名簿）  (15日以内)'!$O91+1&lt;=15,IF(BC$23&gt;='様式第４（療養者名簿）  (15日以内)'!$O91,IF(BC$23&lt;='様式第４（療養者名簿）  (15日以内)'!$W91,1,0),0),0)</f>
        <v>0</v>
      </c>
      <c r="BD91" s="238">
        <f>IF(BD$23-'様式第４（療養者名簿）  (15日以内)'!$O91+1&lt;=15,IF(BD$23&gt;='様式第４（療養者名簿）  (15日以内)'!$O91,IF(BD$23&lt;='様式第４（療養者名簿）  (15日以内)'!$W91,1,0),0),0)</f>
        <v>0</v>
      </c>
      <c r="BE91" s="238">
        <f>IF(BE$23-'様式第４（療養者名簿）  (15日以内)'!$O91+1&lt;=15,IF(BE$23&gt;='様式第４（療養者名簿）  (15日以内)'!$O91,IF(BE$23&lt;='様式第４（療養者名簿）  (15日以内)'!$W91,1,0),0),0)</f>
        <v>0</v>
      </c>
      <c r="BF91" s="238">
        <f>IF(BF$23-'様式第４（療養者名簿）  (15日以内)'!$O91+1&lt;=15,IF(BF$23&gt;='様式第４（療養者名簿）  (15日以内)'!$O91,IF(BF$23&lt;='様式第４（療養者名簿）  (15日以内)'!$W91,1,0),0),0)</f>
        <v>0</v>
      </c>
      <c r="BG91" s="238">
        <f>IF(BG$23-'様式第４（療養者名簿）  (15日以内)'!$O91+1&lt;=15,IF(BG$23&gt;='様式第４（療養者名簿）  (15日以内)'!$O91,IF(BG$23&lt;='様式第４（療養者名簿）  (15日以内)'!$W91,1,0),0),0)</f>
        <v>0</v>
      </c>
      <c r="BH91" s="238">
        <f>IF(BH$23-'様式第４（療養者名簿）  (15日以内)'!$O91+1&lt;=15,IF(BH$23&gt;='様式第４（療養者名簿）  (15日以内)'!$O91,IF(BH$23&lt;='様式第４（療養者名簿）  (15日以内)'!$W91,1,0),0),0)</f>
        <v>0</v>
      </c>
      <c r="BI91" s="238">
        <f>IF(BI$23-'様式第４（療養者名簿）  (15日以内)'!$O91+1&lt;=15,IF(BI$23&gt;='様式第４（療養者名簿）  (15日以内)'!$O91,IF(BI$23&lt;='様式第４（療養者名簿）  (15日以内)'!$W91,1,0),0),0)</f>
        <v>0</v>
      </c>
      <c r="BJ91" s="238">
        <f>IF(BJ$23-'様式第４（療養者名簿）  (15日以内)'!$O91+1&lt;=15,IF(BJ$23&gt;='様式第４（療養者名簿）  (15日以内)'!$O91,IF(BJ$23&lt;='様式第４（療養者名簿）  (15日以内)'!$W91,1,0),0),0)</f>
        <v>0</v>
      </c>
      <c r="BK91" s="238">
        <f>IF(BK$23-'様式第４（療養者名簿）  (15日以内)'!$O91+1&lt;=15,IF(BK$23&gt;='様式第４（療養者名簿）  (15日以内)'!$O91,IF(BK$23&lt;='様式第４（療養者名簿）  (15日以内)'!$W91,1,0),0),0)</f>
        <v>0</v>
      </c>
      <c r="BL91" s="238">
        <f>IF(BL$23-'様式第４（療養者名簿）  (15日以内)'!$O91+1&lt;=15,IF(BL$23&gt;='様式第４（療養者名簿）  (15日以内)'!$O91,IF(BL$23&lt;='様式第４（療養者名簿）  (15日以内)'!$W91,1,0),0),0)</f>
        <v>0</v>
      </c>
      <c r="BM91" s="238">
        <f>IF(BM$23-'様式第４（療養者名簿）  (15日以内)'!$O91+1&lt;=15,IF(BM$23&gt;='様式第４（療養者名簿）  (15日以内)'!$O91,IF(BM$23&lt;='様式第４（療養者名簿）  (15日以内)'!$W91,1,0),0),0)</f>
        <v>0</v>
      </c>
      <c r="BN91" s="238">
        <f>IF(BN$23-'様式第４（療養者名簿）  (15日以内)'!$O91+1&lt;=15,IF(BN$23&gt;='様式第４（療養者名簿）  (15日以内)'!$O91,IF(BN$23&lt;='様式第４（療養者名簿）  (15日以内)'!$W91,1,0),0),0)</f>
        <v>0</v>
      </c>
      <c r="BO91" s="238">
        <f>IF(BO$23-'様式第４（療養者名簿）  (15日以内)'!$O91+1&lt;=15,IF(BO$23&gt;='様式第４（療養者名簿）  (15日以内)'!$O91,IF(BO$23&lt;='様式第４（療養者名簿）  (15日以内)'!$W91,1,0),0),0)</f>
        <v>0</v>
      </c>
      <c r="BP91" s="238">
        <f>IF(BP$23-'様式第４（療養者名簿）  (15日以内)'!$O91+1&lt;=15,IF(BP$23&gt;='様式第４（療養者名簿）  (15日以内)'!$O91,IF(BP$23&lt;='様式第４（療養者名簿）  (15日以内)'!$W91,1,0),0),0)</f>
        <v>0</v>
      </c>
      <c r="BQ91" s="238">
        <f>IF(BQ$23-'様式第４（療養者名簿）  (15日以内)'!$O91+1&lt;=15,IF(BQ$23&gt;='様式第４（療養者名簿）  (15日以内)'!$O91,IF(BQ$23&lt;='様式第４（療養者名簿）  (15日以内)'!$W91,1,0),0),0)</f>
        <v>0</v>
      </c>
      <c r="BR91" s="238">
        <f>IF(BR$23-'様式第４（療養者名簿）  (15日以内)'!$O91+1&lt;=15,IF(BR$23&gt;='様式第４（療養者名簿）  (15日以内)'!$O91,IF(BR$23&lt;='様式第４（療養者名簿）  (15日以内)'!$W91,1,0),0),0)</f>
        <v>0</v>
      </c>
      <c r="BS91" s="238">
        <f>IF(BS$23-'様式第４（療養者名簿）  (15日以内)'!$O91+1&lt;=15,IF(BS$23&gt;='様式第４（療養者名簿）  (15日以内)'!$O91,IF(BS$23&lt;='様式第４（療養者名簿）  (15日以内)'!$W91,1,0),0),0)</f>
        <v>0</v>
      </c>
    </row>
    <row r="92" spans="1:71" ht="41.95" customHeight="1">
      <c r="A92" s="240">
        <f>'様式第４（療養者名簿）  (15日以内)'!C92</f>
        <v>0</v>
      </c>
      <c r="B92" s="238">
        <f>IF(B$23-'様式第４（療養者名簿）  (15日以内)'!$O92+1&lt;=15,IF(B$23&gt;='様式第４（療養者名簿）  (15日以内)'!$O92,IF(B$23&lt;='様式第４（療養者名簿）  (15日以内)'!$W92,1,0),0),0)</f>
        <v>0</v>
      </c>
      <c r="C92" s="238">
        <f>IF(C$23-'様式第４（療養者名簿）  (15日以内)'!$O92+1&lt;=15,IF(C$23&gt;='様式第４（療養者名簿）  (15日以内)'!$O92,IF(C$23&lt;='様式第４（療養者名簿）  (15日以内)'!$W92,1,0),0),0)</f>
        <v>0</v>
      </c>
      <c r="D92" s="238">
        <f>IF(D$23-'様式第４（療養者名簿）  (15日以内)'!$O92+1&lt;=15,IF(D$23&gt;='様式第４（療養者名簿）  (15日以内)'!$O92,IF(D$23&lt;='様式第４（療養者名簿）  (15日以内)'!$W92,1,0),0),0)</f>
        <v>0</v>
      </c>
      <c r="E92" s="238">
        <f>IF(E$23-'様式第４（療養者名簿）  (15日以内)'!$O92+1&lt;=15,IF(E$23&gt;='様式第４（療養者名簿）  (15日以内)'!$O92,IF(E$23&lt;='様式第４（療養者名簿）  (15日以内)'!$W92,1,0),0),0)</f>
        <v>0</v>
      </c>
      <c r="F92" s="238">
        <f>IF(F$23-'様式第４（療養者名簿）  (15日以内)'!$O92+1&lt;=15,IF(F$23&gt;='様式第４（療養者名簿）  (15日以内)'!$O92,IF(F$23&lt;='様式第４（療養者名簿）  (15日以内)'!$W92,1,0),0),0)</f>
        <v>0</v>
      </c>
      <c r="G92" s="238">
        <f>IF(G$23-'様式第４（療養者名簿）  (15日以内)'!$O92+1&lt;=15,IF(G$23&gt;='様式第４（療養者名簿）  (15日以内)'!$O92,IF(G$23&lt;='様式第４（療養者名簿）  (15日以内)'!$W92,1,0),0),0)</f>
        <v>0</v>
      </c>
      <c r="H92" s="238">
        <f>IF(H$23-'様式第４（療養者名簿）  (15日以内)'!$O92+1&lt;=15,IF(H$23&gt;='様式第４（療養者名簿）  (15日以内)'!$O92,IF(H$23&lt;='様式第４（療養者名簿）  (15日以内)'!$W92,1,0),0),0)</f>
        <v>0</v>
      </c>
      <c r="I92" s="238">
        <f>IF(I$23-'様式第４（療養者名簿）  (15日以内)'!$O92+1&lt;=15,IF(I$23&gt;='様式第４（療養者名簿）  (15日以内)'!$O92,IF(I$23&lt;='様式第４（療養者名簿）  (15日以内)'!$W92,1,0),0),0)</f>
        <v>0</v>
      </c>
      <c r="J92" s="238">
        <f>IF(J$23-'様式第４（療養者名簿）  (15日以内)'!$O92+1&lt;=15,IF(J$23&gt;='様式第４（療養者名簿）  (15日以内)'!$O92,IF(J$23&lt;='様式第４（療養者名簿）  (15日以内)'!$W92,1,0),0),0)</f>
        <v>0</v>
      </c>
      <c r="K92" s="238">
        <f>IF(K$23-'様式第４（療養者名簿）  (15日以内)'!$O92+1&lt;=15,IF(K$23&gt;='様式第４（療養者名簿）  (15日以内)'!$O92,IF(K$23&lt;='様式第４（療養者名簿）  (15日以内)'!$W92,1,0),0),0)</f>
        <v>0</v>
      </c>
      <c r="L92" s="238">
        <f>IF(L$23-'様式第４（療養者名簿）  (15日以内)'!$O92+1&lt;=15,IF(L$23&gt;='様式第４（療養者名簿）  (15日以内)'!$O92,IF(L$23&lt;='様式第４（療養者名簿）  (15日以内)'!$W92,1,0),0),0)</f>
        <v>0</v>
      </c>
      <c r="M92" s="238">
        <f>IF(M$23-'様式第４（療養者名簿）  (15日以内)'!$O92+1&lt;=15,IF(M$23&gt;='様式第４（療養者名簿）  (15日以内)'!$O92,IF(M$23&lt;='様式第４（療養者名簿）  (15日以内)'!$W92,1,0),0),0)</f>
        <v>0</v>
      </c>
      <c r="N92" s="238">
        <f>IF(N$23-'様式第４（療養者名簿）  (15日以内)'!$O92+1&lt;=15,IF(N$23&gt;='様式第４（療養者名簿）  (15日以内)'!$O92,IF(N$23&lt;='様式第４（療養者名簿）  (15日以内)'!$W92,1,0),0),0)</f>
        <v>0</v>
      </c>
      <c r="O92" s="238">
        <f>IF(O$23-'様式第４（療養者名簿）  (15日以内)'!$O92+1&lt;=15,IF(O$23&gt;='様式第４（療養者名簿）  (15日以内)'!$O92,IF(O$23&lt;='様式第４（療養者名簿）  (15日以内)'!$W92,1,0),0),0)</f>
        <v>0</v>
      </c>
      <c r="P92" s="238">
        <f>IF(P$23-'様式第４（療養者名簿）  (15日以内)'!$O92+1&lt;=15,IF(P$23&gt;='様式第４（療養者名簿）  (15日以内)'!$O92,IF(P$23&lt;='様式第４（療養者名簿）  (15日以内)'!$W92,1,0),0),0)</f>
        <v>0</v>
      </c>
      <c r="Q92" s="238">
        <f>IF(Q$23-'様式第４（療養者名簿）  (15日以内)'!$O92+1&lt;=15,IF(Q$23&gt;='様式第４（療養者名簿）  (15日以内)'!$O92,IF(Q$23&lt;='様式第４（療養者名簿）  (15日以内)'!$W92,1,0),0),0)</f>
        <v>0</v>
      </c>
      <c r="R92" s="238">
        <f>IF(R$23-'様式第４（療養者名簿）  (15日以内)'!$O92+1&lt;=15,IF(R$23&gt;='様式第４（療養者名簿）  (15日以内)'!$O92,IF(R$23&lt;='様式第４（療養者名簿）  (15日以内)'!$W92,1,0),0),0)</f>
        <v>0</v>
      </c>
      <c r="S92" s="238">
        <f>IF(S$23-'様式第４（療養者名簿）  (15日以内)'!$O92+1&lt;=15,IF(S$23&gt;='様式第４（療養者名簿）  (15日以内)'!$O92,IF(S$23&lt;='様式第４（療養者名簿）  (15日以内)'!$W92,1,0),0),0)</f>
        <v>0</v>
      </c>
      <c r="T92" s="238">
        <f>IF(T$23-'様式第４（療養者名簿）  (15日以内)'!$O92+1&lt;=15,IF(T$23&gt;='様式第４（療養者名簿）  (15日以内)'!$O92,IF(T$23&lt;='様式第４（療養者名簿）  (15日以内)'!$W92,1,0),0),0)</f>
        <v>0</v>
      </c>
      <c r="U92" s="238">
        <f>IF(U$23-'様式第４（療養者名簿）  (15日以内)'!$O92+1&lt;=15,IF(U$23&gt;='様式第４（療養者名簿）  (15日以内)'!$O92,IF(U$23&lt;='様式第４（療養者名簿）  (15日以内)'!$W92,1,0),0),0)</f>
        <v>0</v>
      </c>
      <c r="V92" s="238">
        <f>IF(V$23-'様式第４（療養者名簿）  (15日以内)'!$O92+1&lt;=15,IF(V$23&gt;='様式第４（療養者名簿）  (15日以内)'!$O92,IF(V$23&lt;='様式第４（療養者名簿）  (15日以内)'!$W92,1,0),0),0)</f>
        <v>0</v>
      </c>
      <c r="W92" s="238">
        <f>IF(W$23-'様式第４（療養者名簿）  (15日以内)'!$O92+1&lt;=15,IF(W$23&gt;='様式第４（療養者名簿）  (15日以内)'!$O92,IF(W$23&lt;='様式第４（療養者名簿）  (15日以内)'!$W92,1,0),0),0)</f>
        <v>0</v>
      </c>
      <c r="X92" s="238">
        <f>IF(X$23-'様式第４（療養者名簿）  (15日以内)'!$O92+1&lt;=15,IF(X$23&gt;='様式第４（療養者名簿）  (15日以内)'!$O92,IF(X$23&lt;='様式第４（療養者名簿）  (15日以内)'!$W92,1,0),0),0)</f>
        <v>0</v>
      </c>
      <c r="Y92" s="238">
        <f>IF(Y$23-'様式第４（療養者名簿）  (15日以内)'!$O92+1&lt;=15,IF(Y$23&gt;='様式第４（療養者名簿）  (15日以内)'!$O92,IF(Y$23&lt;='様式第４（療養者名簿）  (15日以内)'!$W92,1,0),0),0)</f>
        <v>0</v>
      </c>
      <c r="Z92" s="238">
        <f>IF(Z$23-'様式第４（療養者名簿）  (15日以内)'!$O92+1&lt;=15,IF(Z$23&gt;='様式第４（療養者名簿）  (15日以内)'!$O92,IF(Z$23&lt;='様式第４（療養者名簿）  (15日以内)'!$W92,1,0),0),0)</f>
        <v>0</v>
      </c>
      <c r="AA92" s="238">
        <f>IF(AA$23-'様式第４（療養者名簿）  (15日以内)'!$O92+1&lt;=15,IF(AA$23&gt;='様式第４（療養者名簿）  (15日以内)'!$O92,IF(AA$23&lt;='様式第４（療養者名簿）  (15日以内)'!$W92,1,0),0),0)</f>
        <v>0</v>
      </c>
      <c r="AB92" s="238">
        <f>IF(AB$23-'様式第４（療養者名簿）  (15日以内)'!$O92+1&lt;=15,IF(AB$23&gt;='様式第４（療養者名簿）  (15日以内)'!$O92,IF(AB$23&lt;='様式第４（療養者名簿）  (15日以内)'!$W92,1,0),0),0)</f>
        <v>0</v>
      </c>
      <c r="AC92" s="238">
        <f>IF(AC$23-'様式第４（療養者名簿）  (15日以内)'!$O92+1&lt;=15,IF(AC$23&gt;='様式第４（療養者名簿）  (15日以内)'!$O92,IF(AC$23&lt;='様式第４（療養者名簿）  (15日以内)'!$W92,1,0),0),0)</f>
        <v>0</v>
      </c>
      <c r="AD92" s="238">
        <f>IF(AD$23-'様式第４（療養者名簿）  (15日以内)'!$O92+1&lt;=15,IF(AD$23&gt;='様式第４（療養者名簿）  (15日以内)'!$O92,IF(AD$23&lt;='様式第４（療養者名簿）  (15日以内)'!$W92,1,0),0),0)</f>
        <v>0</v>
      </c>
      <c r="AE92" s="238">
        <f>IF(AE$23-'様式第４（療養者名簿）  (15日以内)'!$O92+1&lt;=15,IF(AE$23&gt;='様式第４（療養者名簿）  (15日以内)'!$O92,IF(AE$23&lt;='様式第４（療養者名簿）  (15日以内)'!$W92,1,0),0),0)</f>
        <v>0</v>
      </c>
      <c r="AF92" s="238">
        <f>IF(AF$23-'様式第４（療養者名簿）  (15日以内)'!$O92+1&lt;=15,IF(AF$23&gt;='様式第４（療養者名簿）  (15日以内)'!$O92,IF(AF$23&lt;='様式第４（療養者名簿）  (15日以内)'!$W92,1,0),0),0)</f>
        <v>0</v>
      </c>
      <c r="AG92" s="238">
        <f>IF(AG$23-'様式第４（療養者名簿）  (15日以内)'!$O92+1&lt;=15,IF(AG$23&gt;='様式第４（療養者名簿）  (15日以内)'!$O92,IF(AG$23&lt;='様式第４（療養者名簿）  (15日以内)'!$W92,1,0),0),0)</f>
        <v>0</v>
      </c>
      <c r="AH92" s="238">
        <f>IF(AH$23-'様式第４（療養者名簿）  (15日以内)'!$O92+1&lt;=15,IF(AH$23&gt;='様式第４（療養者名簿）  (15日以内)'!$O92,IF(AH$23&lt;='様式第４（療養者名簿）  (15日以内)'!$W92,1,0),0),0)</f>
        <v>0</v>
      </c>
      <c r="AI92" s="238">
        <f>IF(AI$23-'様式第４（療養者名簿）  (15日以内)'!$O92+1&lt;=15,IF(AI$23&gt;='様式第４（療養者名簿）  (15日以内)'!$O92,IF(AI$23&lt;='様式第４（療養者名簿）  (15日以内)'!$W92,1,0),0),0)</f>
        <v>0</v>
      </c>
      <c r="AJ92" s="238">
        <f>IF(AJ$23-'様式第４（療養者名簿）  (15日以内)'!$O92+1&lt;=15,IF(AJ$23&gt;='様式第４（療養者名簿）  (15日以内)'!$O92,IF(AJ$23&lt;='様式第４（療養者名簿）  (15日以内)'!$W92,1,0),0),0)</f>
        <v>0</v>
      </c>
      <c r="AK92" s="238">
        <f>IF(AK$23-'様式第４（療養者名簿）  (15日以内)'!$O92+1&lt;=15,IF(AK$23&gt;='様式第４（療養者名簿）  (15日以内)'!$O92,IF(AK$23&lt;='様式第４（療養者名簿）  (15日以内)'!$W92,1,0),0),0)</f>
        <v>0</v>
      </c>
      <c r="AL92" s="238">
        <f>IF(AL$23-'様式第４（療養者名簿）  (15日以内)'!$O92+1&lt;=15,IF(AL$23&gt;='様式第４（療養者名簿）  (15日以内)'!$O92,IF(AL$23&lt;='様式第４（療養者名簿）  (15日以内)'!$W92,1,0),0),0)</f>
        <v>0</v>
      </c>
      <c r="AM92" s="238">
        <f>IF(AM$23-'様式第４（療養者名簿）  (15日以内)'!$O92+1&lt;=15,IF(AM$23&gt;='様式第４（療養者名簿）  (15日以内)'!$O92,IF(AM$23&lt;='様式第４（療養者名簿）  (15日以内)'!$W92,1,0),0),0)</f>
        <v>0</v>
      </c>
      <c r="AN92" s="238">
        <f>IF(AN$23-'様式第４（療養者名簿）  (15日以内)'!$O92+1&lt;=15,IF(AN$23&gt;='様式第４（療養者名簿）  (15日以内)'!$O92,IF(AN$23&lt;='様式第４（療養者名簿）  (15日以内)'!$W92,1,0),0),0)</f>
        <v>0</v>
      </c>
      <c r="AO92" s="238">
        <f>IF(AO$23-'様式第４（療養者名簿）  (15日以内)'!$O92+1&lt;=15,IF(AO$23&gt;='様式第４（療養者名簿）  (15日以内)'!$O92,IF(AO$23&lt;='様式第４（療養者名簿）  (15日以内)'!$W92,1,0),0),0)</f>
        <v>0</v>
      </c>
      <c r="AP92" s="238">
        <f>IF(AP$23-'様式第４（療養者名簿）  (15日以内)'!$O92+1&lt;=15,IF(AP$23&gt;='様式第４（療養者名簿）  (15日以内)'!$O92,IF(AP$23&lt;='様式第４（療養者名簿）  (15日以内)'!$W92,1,0),0),0)</f>
        <v>0</v>
      </c>
      <c r="AQ92" s="238">
        <f>IF(AQ$23-'様式第４（療養者名簿）  (15日以内)'!$O92+1&lt;=15,IF(AQ$23&gt;='様式第４（療養者名簿）  (15日以内)'!$O92,IF(AQ$23&lt;='様式第４（療養者名簿）  (15日以内)'!$W92,1,0),0),0)</f>
        <v>0</v>
      </c>
      <c r="AR92" s="238">
        <f>IF(AR$23-'様式第４（療養者名簿）  (15日以内)'!$O92+1&lt;=15,IF(AR$23&gt;='様式第４（療養者名簿）  (15日以内)'!$O92,IF(AR$23&lt;='様式第４（療養者名簿）  (15日以内)'!$W92,1,0),0),0)</f>
        <v>0</v>
      </c>
      <c r="AS92" s="238">
        <f>IF(AS$23-'様式第４（療養者名簿）  (15日以内)'!$O92+1&lt;=15,IF(AS$23&gt;='様式第４（療養者名簿）  (15日以内)'!$O92,IF(AS$23&lt;='様式第４（療養者名簿）  (15日以内)'!$W92,1,0),0),0)</f>
        <v>0</v>
      </c>
      <c r="AT92" s="238">
        <f>IF(AT$23-'様式第４（療養者名簿）  (15日以内)'!$O92+1&lt;=15,IF(AT$23&gt;='様式第４（療養者名簿）  (15日以内)'!$O92,IF(AT$23&lt;='様式第４（療養者名簿）  (15日以内)'!$W92,1,0),0),0)</f>
        <v>0</v>
      </c>
      <c r="AU92" s="238">
        <f>IF(AU$23-'様式第４（療養者名簿）  (15日以内)'!$O92+1&lt;=15,IF(AU$23&gt;='様式第４（療養者名簿）  (15日以内)'!$O92,IF(AU$23&lt;='様式第４（療養者名簿）  (15日以内)'!$W92,1,0),0),0)</f>
        <v>0</v>
      </c>
      <c r="AV92" s="238">
        <f>IF(AV$23-'様式第４（療養者名簿）  (15日以内)'!$O92+1&lt;=15,IF(AV$23&gt;='様式第４（療養者名簿）  (15日以内)'!$O92,IF(AV$23&lt;='様式第４（療養者名簿）  (15日以内)'!$W92,1,0),0),0)</f>
        <v>0</v>
      </c>
      <c r="AW92" s="238">
        <f>IF(AW$23-'様式第４（療養者名簿）  (15日以内)'!$O92+1&lt;=15,IF(AW$23&gt;='様式第４（療養者名簿）  (15日以内)'!$O92,IF(AW$23&lt;='様式第４（療養者名簿）  (15日以内)'!$W92,1,0),0),0)</f>
        <v>0</v>
      </c>
      <c r="AX92" s="238">
        <f>IF(AX$23-'様式第４（療養者名簿）  (15日以内)'!$O92+1&lt;=15,IF(AX$23&gt;='様式第４（療養者名簿）  (15日以内)'!$O92,IF(AX$23&lt;='様式第４（療養者名簿）  (15日以内)'!$W92,1,0),0),0)</f>
        <v>0</v>
      </c>
      <c r="AY92" s="238">
        <f>IF(AY$23-'様式第４（療養者名簿）  (15日以内)'!$O92+1&lt;=15,IF(AY$23&gt;='様式第４（療養者名簿）  (15日以内)'!$O92,IF(AY$23&lt;='様式第４（療養者名簿）  (15日以内)'!$W92,1,0),0),0)</f>
        <v>0</v>
      </c>
      <c r="AZ92" s="238">
        <f>IF(AZ$23-'様式第４（療養者名簿）  (15日以内)'!$O92+1&lt;=15,IF(AZ$23&gt;='様式第４（療養者名簿）  (15日以内)'!$O92,IF(AZ$23&lt;='様式第４（療養者名簿）  (15日以内)'!$W92,1,0),0),0)</f>
        <v>0</v>
      </c>
      <c r="BA92" s="238">
        <f>IF(BA$23-'様式第４（療養者名簿）  (15日以内)'!$O92+1&lt;=15,IF(BA$23&gt;='様式第４（療養者名簿）  (15日以内)'!$O92,IF(BA$23&lt;='様式第４（療養者名簿）  (15日以内)'!$W92,1,0),0),0)</f>
        <v>0</v>
      </c>
      <c r="BB92" s="238">
        <f>IF(BB$23-'様式第４（療養者名簿）  (15日以内)'!$O92+1&lt;=15,IF(BB$23&gt;='様式第４（療養者名簿）  (15日以内)'!$O92,IF(BB$23&lt;='様式第４（療養者名簿）  (15日以内)'!$W92,1,0),0),0)</f>
        <v>0</v>
      </c>
      <c r="BC92" s="238">
        <f>IF(BC$23-'様式第４（療養者名簿）  (15日以内)'!$O92+1&lt;=15,IF(BC$23&gt;='様式第４（療養者名簿）  (15日以内)'!$O92,IF(BC$23&lt;='様式第４（療養者名簿）  (15日以内)'!$W92,1,0),0),0)</f>
        <v>0</v>
      </c>
      <c r="BD92" s="238">
        <f>IF(BD$23-'様式第４（療養者名簿）  (15日以内)'!$O92+1&lt;=15,IF(BD$23&gt;='様式第４（療養者名簿）  (15日以内)'!$O92,IF(BD$23&lt;='様式第４（療養者名簿）  (15日以内)'!$W92,1,0),0),0)</f>
        <v>0</v>
      </c>
      <c r="BE92" s="238">
        <f>IF(BE$23-'様式第４（療養者名簿）  (15日以内)'!$O92+1&lt;=15,IF(BE$23&gt;='様式第４（療養者名簿）  (15日以内)'!$O92,IF(BE$23&lt;='様式第４（療養者名簿）  (15日以内)'!$W92,1,0),0),0)</f>
        <v>0</v>
      </c>
      <c r="BF92" s="238">
        <f>IF(BF$23-'様式第４（療養者名簿）  (15日以内)'!$O92+1&lt;=15,IF(BF$23&gt;='様式第４（療養者名簿）  (15日以内)'!$O92,IF(BF$23&lt;='様式第４（療養者名簿）  (15日以内)'!$W92,1,0),0),0)</f>
        <v>0</v>
      </c>
      <c r="BG92" s="238">
        <f>IF(BG$23-'様式第４（療養者名簿）  (15日以内)'!$O92+1&lt;=15,IF(BG$23&gt;='様式第４（療養者名簿）  (15日以内)'!$O92,IF(BG$23&lt;='様式第４（療養者名簿）  (15日以内)'!$W92,1,0),0),0)</f>
        <v>0</v>
      </c>
      <c r="BH92" s="238">
        <f>IF(BH$23-'様式第４（療養者名簿）  (15日以内)'!$O92+1&lt;=15,IF(BH$23&gt;='様式第４（療養者名簿）  (15日以内)'!$O92,IF(BH$23&lt;='様式第４（療養者名簿）  (15日以内)'!$W92,1,0),0),0)</f>
        <v>0</v>
      </c>
      <c r="BI92" s="238">
        <f>IF(BI$23-'様式第４（療養者名簿）  (15日以内)'!$O92+1&lt;=15,IF(BI$23&gt;='様式第４（療養者名簿）  (15日以内)'!$O92,IF(BI$23&lt;='様式第４（療養者名簿）  (15日以内)'!$W92,1,0),0),0)</f>
        <v>0</v>
      </c>
      <c r="BJ92" s="238">
        <f>IF(BJ$23-'様式第４（療養者名簿）  (15日以内)'!$O92+1&lt;=15,IF(BJ$23&gt;='様式第４（療養者名簿）  (15日以内)'!$O92,IF(BJ$23&lt;='様式第４（療養者名簿）  (15日以内)'!$W92,1,0),0),0)</f>
        <v>0</v>
      </c>
      <c r="BK92" s="238">
        <f>IF(BK$23-'様式第４（療養者名簿）  (15日以内)'!$O92+1&lt;=15,IF(BK$23&gt;='様式第４（療養者名簿）  (15日以内)'!$O92,IF(BK$23&lt;='様式第４（療養者名簿）  (15日以内)'!$W92,1,0),0),0)</f>
        <v>0</v>
      </c>
      <c r="BL92" s="238">
        <f>IF(BL$23-'様式第４（療養者名簿）  (15日以内)'!$O92+1&lt;=15,IF(BL$23&gt;='様式第４（療養者名簿）  (15日以内)'!$O92,IF(BL$23&lt;='様式第４（療養者名簿）  (15日以内)'!$W92,1,0),0),0)</f>
        <v>0</v>
      </c>
      <c r="BM92" s="238">
        <f>IF(BM$23-'様式第４（療養者名簿）  (15日以内)'!$O92+1&lt;=15,IF(BM$23&gt;='様式第４（療養者名簿）  (15日以内)'!$O92,IF(BM$23&lt;='様式第４（療養者名簿）  (15日以内)'!$W92,1,0),0),0)</f>
        <v>0</v>
      </c>
      <c r="BN92" s="238">
        <f>IF(BN$23-'様式第４（療養者名簿）  (15日以内)'!$O92+1&lt;=15,IF(BN$23&gt;='様式第４（療養者名簿）  (15日以内)'!$O92,IF(BN$23&lt;='様式第４（療養者名簿）  (15日以内)'!$W92,1,0),0),0)</f>
        <v>0</v>
      </c>
      <c r="BO92" s="238">
        <f>IF(BO$23-'様式第４（療養者名簿）  (15日以内)'!$O92+1&lt;=15,IF(BO$23&gt;='様式第４（療養者名簿）  (15日以内)'!$O92,IF(BO$23&lt;='様式第４（療養者名簿）  (15日以内)'!$W92,1,0),0),0)</f>
        <v>0</v>
      </c>
      <c r="BP92" s="238">
        <f>IF(BP$23-'様式第４（療養者名簿）  (15日以内)'!$O92+1&lt;=15,IF(BP$23&gt;='様式第４（療養者名簿）  (15日以内)'!$O92,IF(BP$23&lt;='様式第４（療養者名簿）  (15日以内)'!$W92,1,0),0),0)</f>
        <v>0</v>
      </c>
      <c r="BQ92" s="238">
        <f>IF(BQ$23-'様式第４（療養者名簿）  (15日以内)'!$O92+1&lt;=15,IF(BQ$23&gt;='様式第４（療養者名簿）  (15日以内)'!$O92,IF(BQ$23&lt;='様式第４（療養者名簿）  (15日以内)'!$W92,1,0),0),0)</f>
        <v>0</v>
      </c>
      <c r="BR92" s="238">
        <f>IF(BR$23-'様式第４（療養者名簿）  (15日以内)'!$O92+1&lt;=15,IF(BR$23&gt;='様式第４（療養者名簿）  (15日以内)'!$O92,IF(BR$23&lt;='様式第４（療養者名簿）  (15日以内)'!$W92,1,0),0),0)</f>
        <v>0</v>
      </c>
      <c r="BS92" s="238">
        <f>IF(BS$23-'様式第４（療養者名簿）  (15日以内)'!$O92+1&lt;=15,IF(BS$23&gt;='様式第４（療養者名簿）  (15日以内)'!$O92,IF(BS$23&lt;='様式第４（療養者名簿）  (15日以内)'!$W92,1,0),0),0)</f>
        <v>0</v>
      </c>
    </row>
    <row r="93" spans="1:71" ht="41.95" customHeight="1">
      <c r="A93" s="240">
        <f>'様式第４（療養者名簿）  (15日以内)'!C93</f>
        <v>0</v>
      </c>
      <c r="B93" s="238">
        <f>IF(B$23-'様式第４（療養者名簿）  (15日以内)'!$O93+1&lt;=15,IF(B$23&gt;='様式第４（療養者名簿）  (15日以内)'!$O93,IF(B$23&lt;='様式第４（療養者名簿）  (15日以内)'!$W93,1,0),0),0)</f>
        <v>0</v>
      </c>
      <c r="C93" s="238">
        <f>IF(C$23-'様式第４（療養者名簿）  (15日以内)'!$O93+1&lt;=15,IF(C$23&gt;='様式第４（療養者名簿）  (15日以内)'!$O93,IF(C$23&lt;='様式第４（療養者名簿）  (15日以内)'!$W93,1,0),0),0)</f>
        <v>0</v>
      </c>
      <c r="D93" s="238">
        <f>IF(D$23-'様式第４（療養者名簿）  (15日以内)'!$O93+1&lt;=15,IF(D$23&gt;='様式第４（療養者名簿）  (15日以内)'!$O93,IF(D$23&lt;='様式第４（療養者名簿）  (15日以内)'!$W93,1,0),0),0)</f>
        <v>0</v>
      </c>
      <c r="E93" s="238">
        <f>IF(E$23-'様式第４（療養者名簿）  (15日以内)'!$O93+1&lt;=15,IF(E$23&gt;='様式第４（療養者名簿）  (15日以内)'!$O93,IF(E$23&lt;='様式第４（療養者名簿）  (15日以内)'!$W93,1,0),0),0)</f>
        <v>0</v>
      </c>
      <c r="F93" s="238">
        <f>IF(F$23-'様式第４（療養者名簿）  (15日以内)'!$O93+1&lt;=15,IF(F$23&gt;='様式第４（療養者名簿）  (15日以内)'!$O93,IF(F$23&lt;='様式第４（療養者名簿）  (15日以内)'!$W93,1,0),0),0)</f>
        <v>0</v>
      </c>
      <c r="G93" s="238">
        <f>IF(G$23-'様式第４（療養者名簿）  (15日以内)'!$O93+1&lt;=15,IF(G$23&gt;='様式第４（療養者名簿）  (15日以内)'!$O93,IF(G$23&lt;='様式第４（療養者名簿）  (15日以内)'!$W93,1,0),0),0)</f>
        <v>0</v>
      </c>
      <c r="H93" s="238">
        <f>IF(H$23-'様式第４（療養者名簿）  (15日以内)'!$O93+1&lt;=15,IF(H$23&gt;='様式第４（療養者名簿）  (15日以内)'!$O93,IF(H$23&lt;='様式第４（療養者名簿）  (15日以内)'!$W93,1,0),0),0)</f>
        <v>0</v>
      </c>
      <c r="I93" s="238">
        <f>IF(I$23-'様式第４（療養者名簿）  (15日以内)'!$O93+1&lt;=15,IF(I$23&gt;='様式第４（療養者名簿）  (15日以内)'!$O93,IF(I$23&lt;='様式第４（療養者名簿）  (15日以内)'!$W93,1,0),0),0)</f>
        <v>0</v>
      </c>
      <c r="J93" s="238">
        <f>IF(J$23-'様式第４（療養者名簿）  (15日以内)'!$O93+1&lt;=15,IF(J$23&gt;='様式第４（療養者名簿）  (15日以内)'!$O93,IF(J$23&lt;='様式第４（療養者名簿）  (15日以内)'!$W93,1,0),0),0)</f>
        <v>0</v>
      </c>
      <c r="K93" s="238">
        <f>IF(K$23-'様式第４（療養者名簿）  (15日以内)'!$O93+1&lt;=15,IF(K$23&gt;='様式第４（療養者名簿）  (15日以内)'!$O93,IF(K$23&lt;='様式第４（療養者名簿）  (15日以内)'!$W93,1,0),0),0)</f>
        <v>0</v>
      </c>
      <c r="L93" s="238">
        <f>IF(L$23-'様式第４（療養者名簿）  (15日以内)'!$O93+1&lt;=15,IF(L$23&gt;='様式第４（療養者名簿）  (15日以内)'!$O93,IF(L$23&lt;='様式第４（療養者名簿）  (15日以内)'!$W93,1,0),0),0)</f>
        <v>0</v>
      </c>
      <c r="M93" s="238">
        <f>IF(M$23-'様式第４（療養者名簿）  (15日以内)'!$O93+1&lt;=15,IF(M$23&gt;='様式第４（療養者名簿）  (15日以内)'!$O93,IF(M$23&lt;='様式第４（療養者名簿）  (15日以内)'!$W93,1,0),0),0)</f>
        <v>0</v>
      </c>
      <c r="N93" s="238">
        <f>IF(N$23-'様式第４（療養者名簿）  (15日以内)'!$O93+1&lt;=15,IF(N$23&gt;='様式第４（療養者名簿）  (15日以内)'!$O93,IF(N$23&lt;='様式第４（療養者名簿）  (15日以内)'!$W93,1,0),0),0)</f>
        <v>0</v>
      </c>
      <c r="O93" s="238">
        <f>IF(O$23-'様式第４（療養者名簿）  (15日以内)'!$O93+1&lt;=15,IF(O$23&gt;='様式第４（療養者名簿）  (15日以内)'!$O93,IF(O$23&lt;='様式第４（療養者名簿）  (15日以内)'!$W93,1,0),0),0)</f>
        <v>0</v>
      </c>
      <c r="P93" s="238">
        <f>IF(P$23-'様式第４（療養者名簿）  (15日以内)'!$O93+1&lt;=15,IF(P$23&gt;='様式第４（療養者名簿）  (15日以内)'!$O93,IF(P$23&lt;='様式第４（療養者名簿）  (15日以内)'!$W93,1,0),0),0)</f>
        <v>0</v>
      </c>
      <c r="Q93" s="238">
        <f>IF(Q$23-'様式第４（療養者名簿）  (15日以内)'!$O93+1&lt;=15,IF(Q$23&gt;='様式第４（療養者名簿）  (15日以内)'!$O93,IF(Q$23&lt;='様式第４（療養者名簿）  (15日以内)'!$W93,1,0),0),0)</f>
        <v>0</v>
      </c>
      <c r="R93" s="238">
        <f>IF(R$23-'様式第４（療養者名簿）  (15日以内)'!$O93+1&lt;=15,IF(R$23&gt;='様式第４（療養者名簿）  (15日以内)'!$O93,IF(R$23&lt;='様式第４（療養者名簿）  (15日以内)'!$W93,1,0),0),0)</f>
        <v>0</v>
      </c>
      <c r="S93" s="238">
        <f>IF(S$23-'様式第４（療養者名簿）  (15日以内)'!$O93+1&lt;=15,IF(S$23&gt;='様式第４（療養者名簿）  (15日以内)'!$O93,IF(S$23&lt;='様式第４（療養者名簿）  (15日以内)'!$W93,1,0),0),0)</f>
        <v>0</v>
      </c>
      <c r="T93" s="238">
        <f>IF(T$23-'様式第４（療養者名簿）  (15日以内)'!$O93+1&lt;=15,IF(T$23&gt;='様式第４（療養者名簿）  (15日以内)'!$O93,IF(T$23&lt;='様式第４（療養者名簿）  (15日以内)'!$W93,1,0),0),0)</f>
        <v>0</v>
      </c>
      <c r="U93" s="238">
        <f>IF(U$23-'様式第４（療養者名簿）  (15日以内)'!$O93+1&lt;=15,IF(U$23&gt;='様式第４（療養者名簿）  (15日以内)'!$O93,IF(U$23&lt;='様式第４（療養者名簿）  (15日以内)'!$W93,1,0),0),0)</f>
        <v>0</v>
      </c>
      <c r="V93" s="238">
        <f>IF(V$23-'様式第４（療養者名簿）  (15日以内)'!$O93+1&lt;=15,IF(V$23&gt;='様式第４（療養者名簿）  (15日以内)'!$O93,IF(V$23&lt;='様式第４（療養者名簿）  (15日以内)'!$W93,1,0),0),0)</f>
        <v>0</v>
      </c>
      <c r="W93" s="238">
        <f>IF(W$23-'様式第４（療養者名簿）  (15日以内)'!$O93+1&lt;=15,IF(W$23&gt;='様式第４（療養者名簿）  (15日以内)'!$O93,IF(W$23&lt;='様式第４（療養者名簿）  (15日以内)'!$W93,1,0),0),0)</f>
        <v>0</v>
      </c>
      <c r="X93" s="238">
        <f>IF(X$23-'様式第４（療養者名簿）  (15日以内)'!$O93+1&lt;=15,IF(X$23&gt;='様式第４（療養者名簿）  (15日以内)'!$O93,IF(X$23&lt;='様式第４（療養者名簿）  (15日以内)'!$W93,1,0),0),0)</f>
        <v>0</v>
      </c>
      <c r="Y93" s="238">
        <f>IF(Y$23-'様式第４（療養者名簿）  (15日以内)'!$O93+1&lt;=15,IF(Y$23&gt;='様式第４（療養者名簿）  (15日以内)'!$O93,IF(Y$23&lt;='様式第４（療養者名簿）  (15日以内)'!$W93,1,0),0),0)</f>
        <v>0</v>
      </c>
      <c r="Z93" s="238">
        <f>IF(Z$23-'様式第４（療養者名簿）  (15日以内)'!$O93+1&lt;=15,IF(Z$23&gt;='様式第４（療養者名簿）  (15日以内)'!$O93,IF(Z$23&lt;='様式第４（療養者名簿）  (15日以内)'!$W93,1,0),0),0)</f>
        <v>0</v>
      </c>
      <c r="AA93" s="238">
        <f>IF(AA$23-'様式第４（療養者名簿）  (15日以内)'!$O93+1&lt;=15,IF(AA$23&gt;='様式第４（療養者名簿）  (15日以内)'!$O93,IF(AA$23&lt;='様式第４（療養者名簿）  (15日以内)'!$W93,1,0),0),0)</f>
        <v>0</v>
      </c>
      <c r="AB93" s="238">
        <f>IF(AB$23-'様式第４（療養者名簿）  (15日以内)'!$O93+1&lt;=15,IF(AB$23&gt;='様式第４（療養者名簿）  (15日以内)'!$O93,IF(AB$23&lt;='様式第４（療養者名簿）  (15日以内)'!$W93,1,0),0),0)</f>
        <v>0</v>
      </c>
      <c r="AC93" s="238">
        <f>IF(AC$23-'様式第４（療養者名簿）  (15日以内)'!$O93+1&lt;=15,IF(AC$23&gt;='様式第４（療養者名簿）  (15日以内)'!$O93,IF(AC$23&lt;='様式第４（療養者名簿）  (15日以内)'!$W93,1,0),0),0)</f>
        <v>0</v>
      </c>
      <c r="AD93" s="238">
        <f>IF(AD$23-'様式第４（療養者名簿）  (15日以内)'!$O93+1&lt;=15,IF(AD$23&gt;='様式第４（療養者名簿）  (15日以内)'!$O93,IF(AD$23&lt;='様式第４（療養者名簿）  (15日以内)'!$W93,1,0),0),0)</f>
        <v>0</v>
      </c>
      <c r="AE93" s="238">
        <f>IF(AE$23-'様式第４（療養者名簿）  (15日以内)'!$O93+1&lt;=15,IF(AE$23&gt;='様式第４（療養者名簿）  (15日以内)'!$O93,IF(AE$23&lt;='様式第４（療養者名簿）  (15日以内)'!$W93,1,0),0),0)</f>
        <v>0</v>
      </c>
      <c r="AF93" s="238">
        <f>IF(AF$23-'様式第４（療養者名簿）  (15日以内)'!$O93+1&lt;=15,IF(AF$23&gt;='様式第４（療養者名簿）  (15日以内)'!$O93,IF(AF$23&lt;='様式第４（療養者名簿）  (15日以内)'!$W93,1,0),0),0)</f>
        <v>0</v>
      </c>
      <c r="AG93" s="238">
        <f>IF(AG$23-'様式第４（療養者名簿）  (15日以内)'!$O93+1&lt;=15,IF(AG$23&gt;='様式第４（療養者名簿）  (15日以内)'!$O93,IF(AG$23&lt;='様式第４（療養者名簿）  (15日以内)'!$W93,1,0),0),0)</f>
        <v>0</v>
      </c>
      <c r="AH93" s="238">
        <f>IF(AH$23-'様式第４（療養者名簿）  (15日以内)'!$O93+1&lt;=15,IF(AH$23&gt;='様式第４（療養者名簿）  (15日以内)'!$O93,IF(AH$23&lt;='様式第４（療養者名簿）  (15日以内)'!$W93,1,0),0),0)</f>
        <v>0</v>
      </c>
      <c r="AI93" s="238">
        <f>IF(AI$23-'様式第４（療養者名簿）  (15日以内)'!$O93+1&lt;=15,IF(AI$23&gt;='様式第４（療養者名簿）  (15日以内)'!$O93,IF(AI$23&lt;='様式第４（療養者名簿）  (15日以内)'!$W93,1,0),0),0)</f>
        <v>0</v>
      </c>
      <c r="AJ93" s="238">
        <f>IF(AJ$23-'様式第４（療養者名簿）  (15日以内)'!$O93+1&lt;=15,IF(AJ$23&gt;='様式第４（療養者名簿）  (15日以内)'!$O93,IF(AJ$23&lt;='様式第４（療養者名簿）  (15日以内)'!$W93,1,0),0),0)</f>
        <v>0</v>
      </c>
      <c r="AK93" s="238">
        <f>IF(AK$23-'様式第４（療養者名簿）  (15日以内)'!$O93+1&lt;=15,IF(AK$23&gt;='様式第４（療養者名簿）  (15日以内)'!$O93,IF(AK$23&lt;='様式第４（療養者名簿）  (15日以内)'!$W93,1,0),0),0)</f>
        <v>0</v>
      </c>
      <c r="AL93" s="238">
        <f>IF(AL$23-'様式第４（療養者名簿）  (15日以内)'!$O93+1&lt;=15,IF(AL$23&gt;='様式第４（療養者名簿）  (15日以内)'!$O93,IF(AL$23&lt;='様式第４（療養者名簿）  (15日以内)'!$W93,1,0),0),0)</f>
        <v>0</v>
      </c>
      <c r="AM93" s="238">
        <f>IF(AM$23-'様式第４（療養者名簿）  (15日以内)'!$O93+1&lt;=15,IF(AM$23&gt;='様式第４（療養者名簿）  (15日以内)'!$O93,IF(AM$23&lt;='様式第４（療養者名簿）  (15日以内)'!$W93,1,0),0),0)</f>
        <v>0</v>
      </c>
      <c r="AN93" s="238">
        <f>IF(AN$23-'様式第４（療養者名簿）  (15日以内)'!$O93+1&lt;=15,IF(AN$23&gt;='様式第４（療養者名簿）  (15日以内)'!$O93,IF(AN$23&lt;='様式第４（療養者名簿）  (15日以内)'!$W93,1,0),0),0)</f>
        <v>0</v>
      </c>
      <c r="AO93" s="238">
        <f>IF(AO$23-'様式第４（療養者名簿）  (15日以内)'!$O93+1&lt;=15,IF(AO$23&gt;='様式第４（療養者名簿）  (15日以内)'!$O93,IF(AO$23&lt;='様式第４（療養者名簿）  (15日以内)'!$W93,1,0),0),0)</f>
        <v>0</v>
      </c>
      <c r="AP93" s="238">
        <f>IF(AP$23-'様式第４（療養者名簿）  (15日以内)'!$O93+1&lt;=15,IF(AP$23&gt;='様式第４（療養者名簿）  (15日以内)'!$O93,IF(AP$23&lt;='様式第４（療養者名簿）  (15日以内)'!$W93,1,0),0),0)</f>
        <v>0</v>
      </c>
      <c r="AQ93" s="238">
        <f>IF(AQ$23-'様式第４（療養者名簿）  (15日以内)'!$O93+1&lt;=15,IF(AQ$23&gt;='様式第４（療養者名簿）  (15日以内)'!$O93,IF(AQ$23&lt;='様式第４（療養者名簿）  (15日以内)'!$W93,1,0),0),0)</f>
        <v>0</v>
      </c>
      <c r="AR93" s="238">
        <f>IF(AR$23-'様式第４（療養者名簿）  (15日以内)'!$O93+1&lt;=15,IF(AR$23&gt;='様式第４（療養者名簿）  (15日以内)'!$O93,IF(AR$23&lt;='様式第４（療養者名簿）  (15日以内)'!$W93,1,0),0),0)</f>
        <v>0</v>
      </c>
      <c r="AS93" s="238">
        <f>IF(AS$23-'様式第４（療養者名簿）  (15日以内)'!$O93+1&lt;=15,IF(AS$23&gt;='様式第４（療養者名簿）  (15日以内)'!$O93,IF(AS$23&lt;='様式第４（療養者名簿）  (15日以内)'!$W93,1,0),0),0)</f>
        <v>0</v>
      </c>
      <c r="AT93" s="238">
        <f>IF(AT$23-'様式第４（療養者名簿）  (15日以内)'!$O93+1&lt;=15,IF(AT$23&gt;='様式第４（療養者名簿）  (15日以内)'!$O93,IF(AT$23&lt;='様式第４（療養者名簿）  (15日以内)'!$W93,1,0),0),0)</f>
        <v>0</v>
      </c>
      <c r="AU93" s="238">
        <f>IF(AU$23-'様式第４（療養者名簿）  (15日以内)'!$O93+1&lt;=15,IF(AU$23&gt;='様式第４（療養者名簿）  (15日以内)'!$O93,IF(AU$23&lt;='様式第４（療養者名簿）  (15日以内)'!$W93,1,0),0),0)</f>
        <v>0</v>
      </c>
      <c r="AV93" s="238">
        <f>IF(AV$23-'様式第４（療養者名簿）  (15日以内)'!$O93+1&lt;=15,IF(AV$23&gt;='様式第４（療養者名簿）  (15日以内)'!$O93,IF(AV$23&lt;='様式第４（療養者名簿）  (15日以内)'!$W93,1,0),0),0)</f>
        <v>0</v>
      </c>
      <c r="AW93" s="238">
        <f>IF(AW$23-'様式第４（療養者名簿）  (15日以内)'!$O93+1&lt;=15,IF(AW$23&gt;='様式第４（療養者名簿）  (15日以内)'!$O93,IF(AW$23&lt;='様式第４（療養者名簿）  (15日以内)'!$W93,1,0),0),0)</f>
        <v>0</v>
      </c>
      <c r="AX93" s="238">
        <f>IF(AX$23-'様式第４（療養者名簿）  (15日以内)'!$O93+1&lt;=15,IF(AX$23&gt;='様式第４（療養者名簿）  (15日以内)'!$O93,IF(AX$23&lt;='様式第４（療養者名簿）  (15日以内)'!$W93,1,0),0),0)</f>
        <v>0</v>
      </c>
      <c r="AY93" s="238">
        <f>IF(AY$23-'様式第４（療養者名簿）  (15日以内)'!$O93+1&lt;=15,IF(AY$23&gt;='様式第４（療養者名簿）  (15日以内)'!$O93,IF(AY$23&lt;='様式第４（療養者名簿）  (15日以内)'!$W93,1,0),0),0)</f>
        <v>0</v>
      </c>
      <c r="AZ93" s="238">
        <f>IF(AZ$23-'様式第４（療養者名簿）  (15日以内)'!$O93+1&lt;=15,IF(AZ$23&gt;='様式第４（療養者名簿）  (15日以内)'!$O93,IF(AZ$23&lt;='様式第４（療養者名簿）  (15日以内)'!$W93,1,0),0),0)</f>
        <v>0</v>
      </c>
      <c r="BA93" s="238">
        <f>IF(BA$23-'様式第４（療養者名簿）  (15日以内)'!$O93+1&lt;=15,IF(BA$23&gt;='様式第４（療養者名簿）  (15日以内)'!$O93,IF(BA$23&lt;='様式第４（療養者名簿）  (15日以内)'!$W93,1,0),0),0)</f>
        <v>0</v>
      </c>
      <c r="BB93" s="238">
        <f>IF(BB$23-'様式第４（療養者名簿）  (15日以内)'!$O93+1&lt;=15,IF(BB$23&gt;='様式第４（療養者名簿）  (15日以内)'!$O93,IF(BB$23&lt;='様式第４（療養者名簿）  (15日以内)'!$W93,1,0),0),0)</f>
        <v>0</v>
      </c>
      <c r="BC93" s="238">
        <f>IF(BC$23-'様式第４（療養者名簿）  (15日以内)'!$O93+1&lt;=15,IF(BC$23&gt;='様式第４（療養者名簿）  (15日以内)'!$O93,IF(BC$23&lt;='様式第４（療養者名簿）  (15日以内)'!$W93,1,0),0),0)</f>
        <v>0</v>
      </c>
      <c r="BD93" s="238">
        <f>IF(BD$23-'様式第４（療養者名簿）  (15日以内)'!$O93+1&lt;=15,IF(BD$23&gt;='様式第４（療養者名簿）  (15日以内)'!$O93,IF(BD$23&lt;='様式第４（療養者名簿）  (15日以内)'!$W93,1,0),0),0)</f>
        <v>0</v>
      </c>
      <c r="BE93" s="238">
        <f>IF(BE$23-'様式第４（療養者名簿）  (15日以内)'!$O93+1&lt;=15,IF(BE$23&gt;='様式第４（療養者名簿）  (15日以内)'!$O93,IF(BE$23&lt;='様式第４（療養者名簿）  (15日以内)'!$W93,1,0),0),0)</f>
        <v>0</v>
      </c>
      <c r="BF93" s="238">
        <f>IF(BF$23-'様式第４（療養者名簿）  (15日以内)'!$O93+1&lt;=15,IF(BF$23&gt;='様式第４（療養者名簿）  (15日以内)'!$O93,IF(BF$23&lt;='様式第４（療養者名簿）  (15日以内)'!$W93,1,0),0),0)</f>
        <v>0</v>
      </c>
      <c r="BG93" s="238">
        <f>IF(BG$23-'様式第４（療養者名簿）  (15日以内)'!$O93+1&lt;=15,IF(BG$23&gt;='様式第４（療養者名簿）  (15日以内)'!$O93,IF(BG$23&lt;='様式第４（療養者名簿）  (15日以内)'!$W93,1,0),0),0)</f>
        <v>0</v>
      </c>
      <c r="BH93" s="238">
        <f>IF(BH$23-'様式第４（療養者名簿）  (15日以内)'!$O93+1&lt;=15,IF(BH$23&gt;='様式第４（療養者名簿）  (15日以内)'!$O93,IF(BH$23&lt;='様式第４（療養者名簿）  (15日以内)'!$W93,1,0),0),0)</f>
        <v>0</v>
      </c>
      <c r="BI93" s="238">
        <f>IF(BI$23-'様式第４（療養者名簿）  (15日以内)'!$O93+1&lt;=15,IF(BI$23&gt;='様式第４（療養者名簿）  (15日以内)'!$O93,IF(BI$23&lt;='様式第４（療養者名簿）  (15日以内)'!$W93,1,0),0),0)</f>
        <v>0</v>
      </c>
      <c r="BJ93" s="238">
        <f>IF(BJ$23-'様式第４（療養者名簿）  (15日以内)'!$O93+1&lt;=15,IF(BJ$23&gt;='様式第４（療養者名簿）  (15日以内)'!$O93,IF(BJ$23&lt;='様式第４（療養者名簿）  (15日以内)'!$W93,1,0),0),0)</f>
        <v>0</v>
      </c>
      <c r="BK93" s="238">
        <f>IF(BK$23-'様式第４（療養者名簿）  (15日以内)'!$O93+1&lt;=15,IF(BK$23&gt;='様式第４（療養者名簿）  (15日以内)'!$O93,IF(BK$23&lt;='様式第４（療養者名簿）  (15日以内)'!$W93,1,0),0),0)</f>
        <v>0</v>
      </c>
      <c r="BL93" s="238">
        <f>IF(BL$23-'様式第４（療養者名簿）  (15日以内)'!$O93+1&lt;=15,IF(BL$23&gt;='様式第４（療養者名簿）  (15日以内)'!$O93,IF(BL$23&lt;='様式第４（療養者名簿）  (15日以内)'!$W93,1,0),0),0)</f>
        <v>0</v>
      </c>
      <c r="BM93" s="238">
        <f>IF(BM$23-'様式第４（療養者名簿）  (15日以内)'!$O93+1&lt;=15,IF(BM$23&gt;='様式第４（療養者名簿）  (15日以内)'!$O93,IF(BM$23&lt;='様式第４（療養者名簿）  (15日以内)'!$W93,1,0),0),0)</f>
        <v>0</v>
      </c>
      <c r="BN93" s="238">
        <f>IF(BN$23-'様式第４（療養者名簿）  (15日以内)'!$O93+1&lt;=15,IF(BN$23&gt;='様式第４（療養者名簿）  (15日以内)'!$O93,IF(BN$23&lt;='様式第４（療養者名簿）  (15日以内)'!$W93,1,0),0),0)</f>
        <v>0</v>
      </c>
      <c r="BO93" s="238">
        <f>IF(BO$23-'様式第４（療養者名簿）  (15日以内)'!$O93+1&lt;=15,IF(BO$23&gt;='様式第４（療養者名簿）  (15日以内)'!$O93,IF(BO$23&lt;='様式第４（療養者名簿）  (15日以内)'!$W93,1,0),0),0)</f>
        <v>0</v>
      </c>
      <c r="BP93" s="238">
        <f>IF(BP$23-'様式第４（療養者名簿）  (15日以内)'!$O93+1&lt;=15,IF(BP$23&gt;='様式第４（療養者名簿）  (15日以内)'!$O93,IF(BP$23&lt;='様式第４（療養者名簿）  (15日以内)'!$W93,1,0),0),0)</f>
        <v>0</v>
      </c>
      <c r="BQ93" s="238">
        <f>IF(BQ$23-'様式第４（療養者名簿）  (15日以内)'!$O93+1&lt;=15,IF(BQ$23&gt;='様式第４（療養者名簿）  (15日以内)'!$O93,IF(BQ$23&lt;='様式第４（療養者名簿）  (15日以内)'!$W93,1,0),0),0)</f>
        <v>0</v>
      </c>
      <c r="BR93" s="238">
        <f>IF(BR$23-'様式第４（療養者名簿）  (15日以内)'!$O93+1&lt;=15,IF(BR$23&gt;='様式第４（療養者名簿）  (15日以内)'!$O93,IF(BR$23&lt;='様式第４（療養者名簿）  (15日以内)'!$W93,1,0),0),0)</f>
        <v>0</v>
      </c>
      <c r="BS93" s="238">
        <f>IF(BS$23-'様式第４（療養者名簿）  (15日以内)'!$O93+1&lt;=15,IF(BS$23&gt;='様式第４（療養者名簿）  (15日以内)'!$O93,IF(BS$23&lt;='様式第４（療養者名簿）  (15日以内)'!$W93,1,0),0),0)</f>
        <v>0</v>
      </c>
    </row>
    <row r="94" spans="1:71" ht="41.95" customHeight="1">
      <c r="A94" s="240">
        <f>'様式第４（療養者名簿）  (15日以内)'!C94</f>
        <v>0</v>
      </c>
      <c r="B94" s="238">
        <f>IF(B$23-'様式第４（療養者名簿）  (15日以内)'!$O94+1&lt;=15,IF(B$23&gt;='様式第４（療養者名簿）  (15日以内)'!$O94,IF(B$23&lt;='様式第４（療養者名簿）  (15日以内)'!$W94,1,0),0),0)</f>
        <v>0</v>
      </c>
      <c r="C94" s="238">
        <f>IF(C$23-'様式第４（療養者名簿）  (15日以内)'!$O94+1&lt;=15,IF(C$23&gt;='様式第４（療養者名簿）  (15日以内)'!$O94,IF(C$23&lt;='様式第４（療養者名簿）  (15日以内)'!$W94,1,0),0),0)</f>
        <v>0</v>
      </c>
      <c r="D94" s="238">
        <f>IF(D$23-'様式第４（療養者名簿）  (15日以内)'!$O94+1&lt;=15,IF(D$23&gt;='様式第４（療養者名簿）  (15日以内)'!$O94,IF(D$23&lt;='様式第４（療養者名簿）  (15日以内)'!$W94,1,0),0),0)</f>
        <v>0</v>
      </c>
      <c r="E94" s="238">
        <f>IF(E$23-'様式第４（療養者名簿）  (15日以内)'!$O94+1&lt;=15,IF(E$23&gt;='様式第４（療養者名簿）  (15日以内)'!$O94,IF(E$23&lt;='様式第４（療養者名簿）  (15日以内)'!$W94,1,0),0),0)</f>
        <v>0</v>
      </c>
      <c r="F94" s="238">
        <f>IF(F$23-'様式第４（療養者名簿）  (15日以内)'!$O94+1&lt;=15,IF(F$23&gt;='様式第４（療養者名簿）  (15日以内)'!$O94,IF(F$23&lt;='様式第４（療養者名簿）  (15日以内)'!$W94,1,0),0),0)</f>
        <v>0</v>
      </c>
      <c r="G94" s="238">
        <f>IF(G$23-'様式第４（療養者名簿）  (15日以内)'!$O94+1&lt;=15,IF(G$23&gt;='様式第４（療養者名簿）  (15日以内)'!$O94,IF(G$23&lt;='様式第４（療養者名簿）  (15日以内)'!$W94,1,0),0),0)</f>
        <v>0</v>
      </c>
      <c r="H94" s="238">
        <f>IF(H$23-'様式第４（療養者名簿）  (15日以内)'!$O94+1&lt;=15,IF(H$23&gt;='様式第４（療養者名簿）  (15日以内)'!$O94,IF(H$23&lt;='様式第４（療養者名簿）  (15日以内)'!$W94,1,0),0),0)</f>
        <v>0</v>
      </c>
      <c r="I94" s="238">
        <f>IF(I$23-'様式第４（療養者名簿）  (15日以内)'!$O94+1&lt;=15,IF(I$23&gt;='様式第４（療養者名簿）  (15日以内)'!$O94,IF(I$23&lt;='様式第４（療養者名簿）  (15日以内)'!$W94,1,0),0),0)</f>
        <v>0</v>
      </c>
      <c r="J94" s="238">
        <f>IF(J$23-'様式第４（療養者名簿）  (15日以内)'!$O94+1&lt;=15,IF(J$23&gt;='様式第４（療養者名簿）  (15日以内)'!$O94,IF(J$23&lt;='様式第４（療養者名簿）  (15日以内)'!$W94,1,0),0),0)</f>
        <v>0</v>
      </c>
      <c r="K94" s="238">
        <f>IF(K$23-'様式第４（療養者名簿）  (15日以内)'!$O94+1&lt;=15,IF(K$23&gt;='様式第４（療養者名簿）  (15日以内)'!$O94,IF(K$23&lt;='様式第４（療養者名簿）  (15日以内)'!$W94,1,0),0),0)</f>
        <v>0</v>
      </c>
      <c r="L94" s="238">
        <f>IF(L$23-'様式第４（療養者名簿）  (15日以内)'!$O94+1&lt;=15,IF(L$23&gt;='様式第４（療養者名簿）  (15日以内)'!$O94,IF(L$23&lt;='様式第４（療養者名簿）  (15日以内)'!$W94,1,0),0),0)</f>
        <v>0</v>
      </c>
      <c r="M94" s="238">
        <f>IF(M$23-'様式第４（療養者名簿）  (15日以内)'!$O94+1&lt;=15,IF(M$23&gt;='様式第４（療養者名簿）  (15日以内)'!$O94,IF(M$23&lt;='様式第４（療養者名簿）  (15日以内)'!$W94,1,0),0),0)</f>
        <v>0</v>
      </c>
      <c r="N94" s="238">
        <f>IF(N$23-'様式第４（療養者名簿）  (15日以内)'!$O94+1&lt;=15,IF(N$23&gt;='様式第４（療養者名簿）  (15日以内)'!$O94,IF(N$23&lt;='様式第４（療養者名簿）  (15日以内)'!$W94,1,0),0),0)</f>
        <v>0</v>
      </c>
      <c r="O94" s="238">
        <f>IF(O$23-'様式第４（療養者名簿）  (15日以内)'!$O94+1&lt;=15,IF(O$23&gt;='様式第４（療養者名簿）  (15日以内)'!$O94,IF(O$23&lt;='様式第４（療養者名簿）  (15日以内)'!$W94,1,0),0),0)</f>
        <v>0</v>
      </c>
      <c r="P94" s="238">
        <f>IF(P$23-'様式第４（療養者名簿）  (15日以内)'!$O94+1&lt;=15,IF(P$23&gt;='様式第４（療養者名簿）  (15日以内)'!$O94,IF(P$23&lt;='様式第４（療養者名簿）  (15日以内)'!$W94,1,0),0),0)</f>
        <v>0</v>
      </c>
      <c r="Q94" s="238">
        <f>IF(Q$23-'様式第４（療養者名簿）  (15日以内)'!$O94+1&lt;=15,IF(Q$23&gt;='様式第４（療養者名簿）  (15日以内)'!$O94,IF(Q$23&lt;='様式第４（療養者名簿）  (15日以内)'!$W94,1,0),0),0)</f>
        <v>0</v>
      </c>
      <c r="R94" s="238">
        <f>IF(R$23-'様式第４（療養者名簿）  (15日以内)'!$O94+1&lt;=15,IF(R$23&gt;='様式第４（療養者名簿）  (15日以内)'!$O94,IF(R$23&lt;='様式第４（療養者名簿）  (15日以内)'!$W94,1,0),0),0)</f>
        <v>0</v>
      </c>
      <c r="S94" s="238">
        <f>IF(S$23-'様式第４（療養者名簿）  (15日以内)'!$O94+1&lt;=15,IF(S$23&gt;='様式第４（療養者名簿）  (15日以内)'!$O94,IF(S$23&lt;='様式第４（療養者名簿）  (15日以内)'!$W94,1,0),0),0)</f>
        <v>0</v>
      </c>
      <c r="T94" s="238">
        <f>IF(T$23-'様式第４（療養者名簿）  (15日以内)'!$O94+1&lt;=15,IF(T$23&gt;='様式第４（療養者名簿）  (15日以内)'!$O94,IF(T$23&lt;='様式第４（療養者名簿）  (15日以内)'!$W94,1,0),0),0)</f>
        <v>0</v>
      </c>
      <c r="U94" s="238">
        <f>IF(U$23-'様式第４（療養者名簿）  (15日以内)'!$O94+1&lt;=15,IF(U$23&gt;='様式第４（療養者名簿）  (15日以内)'!$O94,IF(U$23&lt;='様式第４（療養者名簿）  (15日以内)'!$W94,1,0),0),0)</f>
        <v>0</v>
      </c>
      <c r="V94" s="238">
        <f>IF(V$23-'様式第４（療養者名簿）  (15日以内)'!$O94+1&lt;=15,IF(V$23&gt;='様式第４（療養者名簿）  (15日以内)'!$O94,IF(V$23&lt;='様式第４（療養者名簿）  (15日以内)'!$W94,1,0),0),0)</f>
        <v>0</v>
      </c>
      <c r="W94" s="238">
        <f>IF(W$23-'様式第４（療養者名簿）  (15日以内)'!$O94+1&lt;=15,IF(W$23&gt;='様式第４（療養者名簿）  (15日以内)'!$O94,IF(W$23&lt;='様式第４（療養者名簿）  (15日以内)'!$W94,1,0),0),0)</f>
        <v>0</v>
      </c>
      <c r="X94" s="238">
        <f>IF(X$23-'様式第４（療養者名簿）  (15日以内)'!$O94+1&lt;=15,IF(X$23&gt;='様式第４（療養者名簿）  (15日以内)'!$O94,IF(X$23&lt;='様式第４（療養者名簿）  (15日以内)'!$W94,1,0),0),0)</f>
        <v>0</v>
      </c>
      <c r="Y94" s="238">
        <f>IF(Y$23-'様式第４（療養者名簿）  (15日以内)'!$O94+1&lt;=15,IF(Y$23&gt;='様式第４（療養者名簿）  (15日以内)'!$O94,IF(Y$23&lt;='様式第４（療養者名簿）  (15日以内)'!$W94,1,0),0),0)</f>
        <v>0</v>
      </c>
      <c r="Z94" s="238">
        <f>IF(Z$23-'様式第４（療養者名簿）  (15日以内)'!$O94+1&lt;=15,IF(Z$23&gt;='様式第４（療養者名簿）  (15日以内)'!$O94,IF(Z$23&lt;='様式第４（療養者名簿）  (15日以内)'!$W94,1,0),0),0)</f>
        <v>0</v>
      </c>
      <c r="AA94" s="238">
        <f>IF(AA$23-'様式第４（療養者名簿）  (15日以内)'!$O94+1&lt;=15,IF(AA$23&gt;='様式第４（療養者名簿）  (15日以内)'!$O94,IF(AA$23&lt;='様式第４（療養者名簿）  (15日以内)'!$W94,1,0),0),0)</f>
        <v>0</v>
      </c>
      <c r="AB94" s="238">
        <f>IF(AB$23-'様式第４（療養者名簿）  (15日以内)'!$O94+1&lt;=15,IF(AB$23&gt;='様式第４（療養者名簿）  (15日以内)'!$O94,IF(AB$23&lt;='様式第４（療養者名簿）  (15日以内)'!$W94,1,0),0),0)</f>
        <v>0</v>
      </c>
      <c r="AC94" s="238">
        <f>IF(AC$23-'様式第４（療養者名簿）  (15日以内)'!$O94+1&lt;=15,IF(AC$23&gt;='様式第４（療養者名簿）  (15日以内)'!$O94,IF(AC$23&lt;='様式第４（療養者名簿）  (15日以内)'!$W94,1,0),0),0)</f>
        <v>0</v>
      </c>
      <c r="AD94" s="238">
        <f>IF(AD$23-'様式第４（療養者名簿）  (15日以内)'!$O94+1&lt;=15,IF(AD$23&gt;='様式第４（療養者名簿）  (15日以内)'!$O94,IF(AD$23&lt;='様式第４（療養者名簿）  (15日以内)'!$W94,1,0),0),0)</f>
        <v>0</v>
      </c>
      <c r="AE94" s="238">
        <f>IF(AE$23-'様式第４（療養者名簿）  (15日以内)'!$O94+1&lt;=15,IF(AE$23&gt;='様式第４（療養者名簿）  (15日以内)'!$O94,IF(AE$23&lt;='様式第４（療養者名簿）  (15日以内)'!$W94,1,0),0),0)</f>
        <v>0</v>
      </c>
      <c r="AF94" s="238">
        <f>IF(AF$23-'様式第４（療養者名簿）  (15日以内)'!$O94+1&lt;=15,IF(AF$23&gt;='様式第４（療養者名簿）  (15日以内)'!$O94,IF(AF$23&lt;='様式第４（療養者名簿）  (15日以内)'!$W94,1,0),0),0)</f>
        <v>0</v>
      </c>
      <c r="AG94" s="238">
        <f>IF(AG$23-'様式第４（療養者名簿）  (15日以内)'!$O94+1&lt;=15,IF(AG$23&gt;='様式第４（療養者名簿）  (15日以内)'!$O94,IF(AG$23&lt;='様式第４（療養者名簿）  (15日以内)'!$W94,1,0),0),0)</f>
        <v>0</v>
      </c>
      <c r="AH94" s="238">
        <f>IF(AH$23-'様式第４（療養者名簿）  (15日以内)'!$O94+1&lt;=15,IF(AH$23&gt;='様式第４（療養者名簿）  (15日以内)'!$O94,IF(AH$23&lt;='様式第４（療養者名簿）  (15日以内)'!$W94,1,0),0),0)</f>
        <v>0</v>
      </c>
      <c r="AI94" s="238">
        <f>IF(AI$23-'様式第４（療養者名簿）  (15日以内)'!$O94+1&lt;=15,IF(AI$23&gt;='様式第４（療養者名簿）  (15日以内)'!$O94,IF(AI$23&lt;='様式第４（療養者名簿）  (15日以内)'!$W94,1,0),0),0)</f>
        <v>0</v>
      </c>
      <c r="AJ94" s="238">
        <f>IF(AJ$23-'様式第４（療養者名簿）  (15日以内)'!$O94+1&lt;=15,IF(AJ$23&gt;='様式第４（療養者名簿）  (15日以内)'!$O94,IF(AJ$23&lt;='様式第４（療養者名簿）  (15日以内)'!$W94,1,0),0),0)</f>
        <v>0</v>
      </c>
      <c r="AK94" s="238">
        <f>IF(AK$23-'様式第４（療養者名簿）  (15日以内)'!$O94+1&lt;=15,IF(AK$23&gt;='様式第４（療養者名簿）  (15日以内)'!$O94,IF(AK$23&lt;='様式第４（療養者名簿）  (15日以内)'!$W94,1,0),0),0)</f>
        <v>0</v>
      </c>
      <c r="AL94" s="238">
        <f>IF(AL$23-'様式第４（療養者名簿）  (15日以内)'!$O94+1&lt;=15,IF(AL$23&gt;='様式第４（療養者名簿）  (15日以内)'!$O94,IF(AL$23&lt;='様式第４（療養者名簿）  (15日以内)'!$W94,1,0),0),0)</f>
        <v>0</v>
      </c>
      <c r="AM94" s="238">
        <f>IF(AM$23-'様式第４（療養者名簿）  (15日以内)'!$O94+1&lt;=15,IF(AM$23&gt;='様式第４（療養者名簿）  (15日以内)'!$O94,IF(AM$23&lt;='様式第４（療養者名簿）  (15日以内)'!$W94,1,0),0),0)</f>
        <v>0</v>
      </c>
      <c r="AN94" s="238">
        <f>IF(AN$23-'様式第４（療養者名簿）  (15日以内)'!$O94+1&lt;=15,IF(AN$23&gt;='様式第４（療養者名簿）  (15日以内)'!$O94,IF(AN$23&lt;='様式第４（療養者名簿）  (15日以内)'!$W94,1,0),0),0)</f>
        <v>0</v>
      </c>
      <c r="AO94" s="238">
        <f>IF(AO$23-'様式第４（療養者名簿）  (15日以内)'!$O94+1&lt;=15,IF(AO$23&gt;='様式第４（療養者名簿）  (15日以内)'!$O94,IF(AO$23&lt;='様式第４（療養者名簿）  (15日以内)'!$W94,1,0),0),0)</f>
        <v>0</v>
      </c>
      <c r="AP94" s="238">
        <f>IF(AP$23-'様式第４（療養者名簿）  (15日以内)'!$O94+1&lt;=15,IF(AP$23&gt;='様式第４（療養者名簿）  (15日以内)'!$O94,IF(AP$23&lt;='様式第４（療養者名簿）  (15日以内)'!$W94,1,0),0),0)</f>
        <v>0</v>
      </c>
      <c r="AQ94" s="238">
        <f>IF(AQ$23-'様式第４（療養者名簿）  (15日以内)'!$O94+1&lt;=15,IF(AQ$23&gt;='様式第４（療養者名簿）  (15日以内)'!$O94,IF(AQ$23&lt;='様式第４（療養者名簿）  (15日以内)'!$W94,1,0),0),0)</f>
        <v>0</v>
      </c>
      <c r="AR94" s="238">
        <f>IF(AR$23-'様式第４（療養者名簿）  (15日以内)'!$O94+1&lt;=15,IF(AR$23&gt;='様式第４（療養者名簿）  (15日以内)'!$O94,IF(AR$23&lt;='様式第４（療養者名簿）  (15日以内)'!$W94,1,0),0),0)</f>
        <v>0</v>
      </c>
      <c r="AS94" s="238">
        <f>IF(AS$23-'様式第４（療養者名簿）  (15日以内)'!$O94+1&lt;=15,IF(AS$23&gt;='様式第４（療養者名簿）  (15日以内)'!$O94,IF(AS$23&lt;='様式第４（療養者名簿）  (15日以内)'!$W94,1,0),0),0)</f>
        <v>0</v>
      </c>
      <c r="AT94" s="238">
        <f>IF(AT$23-'様式第４（療養者名簿）  (15日以内)'!$O94+1&lt;=15,IF(AT$23&gt;='様式第４（療養者名簿）  (15日以内)'!$O94,IF(AT$23&lt;='様式第４（療養者名簿）  (15日以内)'!$W94,1,0),0),0)</f>
        <v>0</v>
      </c>
      <c r="AU94" s="238">
        <f>IF(AU$23-'様式第４（療養者名簿）  (15日以内)'!$O94+1&lt;=15,IF(AU$23&gt;='様式第４（療養者名簿）  (15日以内)'!$O94,IF(AU$23&lt;='様式第４（療養者名簿）  (15日以内)'!$W94,1,0),0),0)</f>
        <v>0</v>
      </c>
      <c r="AV94" s="238">
        <f>IF(AV$23-'様式第４（療養者名簿）  (15日以内)'!$O94+1&lt;=15,IF(AV$23&gt;='様式第４（療養者名簿）  (15日以内)'!$O94,IF(AV$23&lt;='様式第４（療養者名簿）  (15日以内)'!$W94,1,0),0),0)</f>
        <v>0</v>
      </c>
      <c r="AW94" s="238">
        <f>IF(AW$23-'様式第４（療養者名簿）  (15日以内)'!$O94+1&lt;=15,IF(AW$23&gt;='様式第４（療養者名簿）  (15日以内)'!$O94,IF(AW$23&lt;='様式第４（療養者名簿）  (15日以内)'!$W94,1,0),0),0)</f>
        <v>0</v>
      </c>
      <c r="AX94" s="238">
        <f>IF(AX$23-'様式第４（療養者名簿）  (15日以内)'!$O94+1&lt;=15,IF(AX$23&gt;='様式第４（療養者名簿）  (15日以内)'!$O94,IF(AX$23&lt;='様式第４（療養者名簿）  (15日以内)'!$W94,1,0),0),0)</f>
        <v>0</v>
      </c>
      <c r="AY94" s="238">
        <f>IF(AY$23-'様式第４（療養者名簿）  (15日以内)'!$O94+1&lt;=15,IF(AY$23&gt;='様式第４（療養者名簿）  (15日以内)'!$O94,IF(AY$23&lt;='様式第４（療養者名簿）  (15日以内)'!$W94,1,0),0),0)</f>
        <v>0</v>
      </c>
      <c r="AZ94" s="238">
        <f>IF(AZ$23-'様式第４（療養者名簿）  (15日以内)'!$O94+1&lt;=15,IF(AZ$23&gt;='様式第４（療養者名簿）  (15日以内)'!$O94,IF(AZ$23&lt;='様式第４（療養者名簿）  (15日以内)'!$W94,1,0),0),0)</f>
        <v>0</v>
      </c>
      <c r="BA94" s="238">
        <f>IF(BA$23-'様式第４（療養者名簿）  (15日以内)'!$O94+1&lt;=15,IF(BA$23&gt;='様式第４（療養者名簿）  (15日以内)'!$O94,IF(BA$23&lt;='様式第４（療養者名簿）  (15日以内)'!$W94,1,0),0),0)</f>
        <v>0</v>
      </c>
      <c r="BB94" s="238">
        <f>IF(BB$23-'様式第４（療養者名簿）  (15日以内)'!$O94+1&lt;=15,IF(BB$23&gt;='様式第４（療養者名簿）  (15日以内)'!$O94,IF(BB$23&lt;='様式第４（療養者名簿）  (15日以内)'!$W94,1,0),0),0)</f>
        <v>0</v>
      </c>
      <c r="BC94" s="238">
        <f>IF(BC$23-'様式第４（療養者名簿）  (15日以内)'!$O94+1&lt;=15,IF(BC$23&gt;='様式第４（療養者名簿）  (15日以内)'!$O94,IF(BC$23&lt;='様式第４（療養者名簿）  (15日以内)'!$W94,1,0),0),0)</f>
        <v>0</v>
      </c>
      <c r="BD94" s="238">
        <f>IF(BD$23-'様式第４（療養者名簿）  (15日以内)'!$O94+1&lt;=15,IF(BD$23&gt;='様式第４（療養者名簿）  (15日以内)'!$O94,IF(BD$23&lt;='様式第４（療養者名簿）  (15日以内)'!$W94,1,0),0),0)</f>
        <v>0</v>
      </c>
      <c r="BE94" s="238">
        <f>IF(BE$23-'様式第４（療養者名簿）  (15日以内)'!$O94+1&lt;=15,IF(BE$23&gt;='様式第４（療養者名簿）  (15日以内)'!$O94,IF(BE$23&lt;='様式第４（療養者名簿）  (15日以内)'!$W94,1,0),0),0)</f>
        <v>0</v>
      </c>
      <c r="BF94" s="238">
        <f>IF(BF$23-'様式第４（療養者名簿）  (15日以内)'!$O94+1&lt;=15,IF(BF$23&gt;='様式第４（療養者名簿）  (15日以内)'!$O94,IF(BF$23&lt;='様式第４（療養者名簿）  (15日以内)'!$W94,1,0),0),0)</f>
        <v>0</v>
      </c>
      <c r="BG94" s="238">
        <f>IF(BG$23-'様式第４（療養者名簿）  (15日以内)'!$O94+1&lt;=15,IF(BG$23&gt;='様式第４（療養者名簿）  (15日以内)'!$O94,IF(BG$23&lt;='様式第４（療養者名簿）  (15日以内)'!$W94,1,0),0),0)</f>
        <v>0</v>
      </c>
      <c r="BH94" s="238">
        <f>IF(BH$23-'様式第４（療養者名簿）  (15日以内)'!$O94+1&lt;=15,IF(BH$23&gt;='様式第４（療養者名簿）  (15日以内)'!$O94,IF(BH$23&lt;='様式第４（療養者名簿）  (15日以内)'!$W94,1,0),0),0)</f>
        <v>0</v>
      </c>
      <c r="BI94" s="238">
        <f>IF(BI$23-'様式第４（療養者名簿）  (15日以内)'!$O94+1&lt;=15,IF(BI$23&gt;='様式第４（療養者名簿）  (15日以内)'!$O94,IF(BI$23&lt;='様式第４（療養者名簿）  (15日以内)'!$W94,1,0),0),0)</f>
        <v>0</v>
      </c>
      <c r="BJ94" s="238">
        <f>IF(BJ$23-'様式第４（療養者名簿）  (15日以内)'!$O94+1&lt;=15,IF(BJ$23&gt;='様式第４（療養者名簿）  (15日以内)'!$O94,IF(BJ$23&lt;='様式第４（療養者名簿）  (15日以内)'!$W94,1,0),0),0)</f>
        <v>0</v>
      </c>
      <c r="BK94" s="238">
        <f>IF(BK$23-'様式第４（療養者名簿）  (15日以内)'!$O94+1&lt;=15,IF(BK$23&gt;='様式第４（療養者名簿）  (15日以内)'!$O94,IF(BK$23&lt;='様式第４（療養者名簿）  (15日以内)'!$W94,1,0),0),0)</f>
        <v>0</v>
      </c>
      <c r="BL94" s="238">
        <f>IF(BL$23-'様式第４（療養者名簿）  (15日以内)'!$O94+1&lt;=15,IF(BL$23&gt;='様式第４（療養者名簿）  (15日以内)'!$O94,IF(BL$23&lt;='様式第４（療養者名簿）  (15日以内)'!$W94,1,0),0),0)</f>
        <v>0</v>
      </c>
      <c r="BM94" s="238">
        <f>IF(BM$23-'様式第４（療養者名簿）  (15日以内)'!$O94+1&lt;=15,IF(BM$23&gt;='様式第４（療養者名簿）  (15日以内)'!$O94,IF(BM$23&lt;='様式第４（療養者名簿）  (15日以内)'!$W94,1,0),0),0)</f>
        <v>0</v>
      </c>
      <c r="BN94" s="238">
        <f>IF(BN$23-'様式第４（療養者名簿）  (15日以内)'!$O94+1&lt;=15,IF(BN$23&gt;='様式第４（療養者名簿）  (15日以内)'!$O94,IF(BN$23&lt;='様式第４（療養者名簿）  (15日以内)'!$W94,1,0),0),0)</f>
        <v>0</v>
      </c>
      <c r="BO94" s="238">
        <f>IF(BO$23-'様式第４（療養者名簿）  (15日以内)'!$O94+1&lt;=15,IF(BO$23&gt;='様式第４（療養者名簿）  (15日以内)'!$O94,IF(BO$23&lt;='様式第４（療養者名簿）  (15日以内)'!$W94,1,0),0),0)</f>
        <v>0</v>
      </c>
      <c r="BP94" s="238">
        <f>IF(BP$23-'様式第４（療養者名簿）  (15日以内)'!$O94+1&lt;=15,IF(BP$23&gt;='様式第４（療養者名簿）  (15日以内)'!$O94,IF(BP$23&lt;='様式第４（療養者名簿）  (15日以内)'!$W94,1,0),0),0)</f>
        <v>0</v>
      </c>
      <c r="BQ94" s="238">
        <f>IF(BQ$23-'様式第４（療養者名簿）  (15日以内)'!$O94+1&lt;=15,IF(BQ$23&gt;='様式第４（療養者名簿）  (15日以内)'!$O94,IF(BQ$23&lt;='様式第４（療養者名簿）  (15日以内)'!$W94,1,0),0),0)</f>
        <v>0</v>
      </c>
      <c r="BR94" s="238">
        <f>IF(BR$23-'様式第４（療養者名簿）  (15日以内)'!$O94+1&lt;=15,IF(BR$23&gt;='様式第４（療養者名簿）  (15日以内)'!$O94,IF(BR$23&lt;='様式第４（療養者名簿）  (15日以内)'!$W94,1,0),0),0)</f>
        <v>0</v>
      </c>
      <c r="BS94" s="238">
        <f>IF(BS$23-'様式第４（療養者名簿）  (15日以内)'!$O94+1&lt;=15,IF(BS$23&gt;='様式第４（療養者名簿）  (15日以内)'!$O94,IF(BS$23&lt;='様式第４（療養者名簿）  (15日以内)'!$W94,1,0),0),0)</f>
        <v>0</v>
      </c>
    </row>
    <row r="95" spans="1:71" ht="41.95" customHeight="1">
      <c r="A95" s="240">
        <f>'様式第４（療養者名簿）  (15日以内)'!C95</f>
        <v>0</v>
      </c>
      <c r="B95" s="238">
        <f>IF(B$23-'様式第４（療養者名簿）  (15日以内)'!$O95+1&lt;=15,IF(B$23&gt;='様式第４（療養者名簿）  (15日以内)'!$O95,IF(B$23&lt;='様式第４（療養者名簿）  (15日以内)'!$W95,1,0),0),0)</f>
        <v>0</v>
      </c>
      <c r="C95" s="238">
        <f>IF(C$23-'様式第４（療養者名簿）  (15日以内)'!$O95+1&lt;=15,IF(C$23&gt;='様式第４（療養者名簿）  (15日以内)'!$O95,IF(C$23&lt;='様式第４（療養者名簿）  (15日以内)'!$W95,1,0),0),0)</f>
        <v>0</v>
      </c>
      <c r="D95" s="238">
        <f>IF(D$23-'様式第４（療養者名簿）  (15日以内)'!$O95+1&lt;=15,IF(D$23&gt;='様式第４（療養者名簿）  (15日以内)'!$O95,IF(D$23&lt;='様式第４（療養者名簿）  (15日以内)'!$W95,1,0),0),0)</f>
        <v>0</v>
      </c>
      <c r="E95" s="238">
        <f>IF(E$23-'様式第４（療養者名簿）  (15日以内)'!$O95+1&lt;=15,IF(E$23&gt;='様式第４（療養者名簿）  (15日以内)'!$O95,IF(E$23&lt;='様式第４（療養者名簿）  (15日以内)'!$W95,1,0),0),0)</f>
        <v>0</v>
      </c>
      <c r="F95" s="238">
        <f>IF(F$23-'様式第４（療養者名簿）  (15日以内)'!$O95+1&lt;=15,IF(F$23&gt;='様式第４（療養者名簿）  (15日以内)'!$O95,IF(F$23&lt;='様式第４（療養者名簿）  (15日以内)'!$W95,1,0),0),0)</f>
        <v>0</v>
      </c>
      <c r="G95" s="238">
        <f>IF(G$23-'様式第４（療養者名簿）  (15日以内)'!$O95+1&lt;=15,IF(G$23&gt;='様式第４（療養者名簿）  (15日以内)'!$O95,IF(G$23&lt;='様式第４（療養者名簿）  (15日以内)'!$W95,1,0),0),0)</f>
        <v>0</v>
      </c>
      <c r="H95" s="238">
        <f>IF(H$23-'様式第４（療養者名簿）  (15日以内)'!$O95+1&lt;=15,IF(H$23&gt;='様式第４（療養者名簿）  (15日以内)'!$O95,IF(H$23&lt;='様式第４（療養者名簿）  (15日以内)'!$W95,1,0),0),0)</f>
        <v>0</v>
      </c>
      <c r="I95" s="238">
        <f>IF(I$23-'様式第４（療養者名簿）  (15日以内)'!$O95+1&lt;=15,IF(I$23&gt;='様式第４（療養者名簿）  (15日以内)'!$O95,IF(I$23&lt;='様式第４（療養者名簿）  (15日以内)'!$W95,1,0),0),0)</f>
        <v>0</v>
      </c>
      <c r="J95" s="238">
        <f>IF(J$23-'様式第４（療養者名簿）  (15日以内)'!$O95+1&lt;=15,IF(J$23&gt;='様式第４（療養者名簿）  (15日以内)'!$O95,IF(J$23&lt;='様式第４（療養者名簿）  (15日以内)'!$W95,1,0),0),0)</f>
        <v>0</v>
      </c>
      <c r="K95" s="238">
        <f>IF(K$23-'様式第４（療養者名簿）  (15日以内)'!$O95+1&lt;=15,IF(K$23&gt;='様式第４（療養者名簿）  (15日以内)'!$O95,IF(K$23&lt;='様式第４（療養者名簿）  (15日以内)'!$W95,1,0),0),0)</f>
        <v>0</v>
      </c>
      <c r="L95" s="238">
        <f>IF(L$23-'様式第４（療養者名簿）  (15日以内)'!$O95+1&lt;=15,IF(L$23&gt;='様式第４（療養者名簿）  (15日以内)'!$O95,IF(L$23&lt;='様式第４（療養者名簿）  (15日以内)'!$W95,1,0),0),0)</f>
        <v>0</v>
      </c>
      <c r="M95" s="238">
        <f>IF(M$23-'様式第４（療養者名簿）  (15日以内)'!$O95+1&lt;=15,IF(M$23&gt;='様式第４（療養者名簿）  (15日以内)'!$O95,IF(M$23&lt;='様式第４（療養者名簿）  (15日以内)'!$W95,1,0),0),0)</f>
        <v>0</v>
      </c>
      <c r="N95" s="238">
        <f>IF(N$23-'様式第４（療養者名簿）  (15日以内)'!$O95+1&lt;=15,IF(N$23&gt;='様式第４（療養者名簿）  (15日以内)'!$O95,IF(N$23&lt;='様式第４（療養者名簿）  (15日以内)'!$W95,1,0),0),0)</f>
        <v>0</v>
      </c>
      <c r="O95" s="238">
        <f>IF(O$23-'様式第４（療養者名簿）  (15日以内)'!$O95+1&lt;=15,IF(O$23&gt;='様式第４（療養者名簿）  (15日以内)'!$O95,IF(O$23&lt;='様式第４（療養者名簿）  (15日以内)'!$W95,1,0),0),0)</f>
        <v>0</v>
      </c>
      <c r="P95" s="238">
        <f>IF(P$23-'様式第４（療養者名簿）  (15日以内)'!$O95+1&lt;=15,IF(P$23&gt;='様式第４（療養者名簿）  (15日以内)'!$O95,IF(P$23&lt;='様式第４（療養者名簿）  (15日以内)'!$W95,1,0),0),0)</f>
        <v>0</v>
      </c>
      <c r="Q95" s="238">
        <f>IF(Q$23-'様式第４（療養者名簿）  (15日以内)'!$O95+1&lt;=15,IF(Q$23&gt;='様式第４（療養者名簿）  (15日以内)'!$O95,IF(Q$23&lt;='様式第４（療養者名簿）  (15日以内)'!$W95,1,0),0),0)</f>
        <v>0</v>
      </c>
      <c r="R95" s="238">
        <f>IF(R$23-'様式第４（療養者名簿）  (15日以内)'!$O95+1&lt;=15,IF(R$23&gt;='様式第４（療養者名簿）  (15日以内)'!$O95,IF(R$23&lt;='様式第４（療養者名簿）  (15日以内)'!$W95,1,0),0),0)</f>
        <v>0</v>
      </c>
      <c r="S95" s="238">
        <f>IF(S$23-'様式第４（療養者名簿）  (15日以内)'!$O95+1&lt;=15,IF(S$23&gt;='様式第４（療養者名簿）  (15日以内)'!$O95,IF(S$23&lt;='様式第４（療養者名簿）  (15日以内)'!$W95,1,0),0),0)</f>
        <v>0</v>
      </c>
      <c r="T95" s="238">
        <f>IF(T$23-'様式第４（療養者名簿）  (15日以内)'!$O95+1&lt;=15,IF(T$23&gt;='様式第４（療養者名簿）  (15日以内)'!$O95,IF(T$23&lt;='様式第４（療養者名簿）  (15日以内)'!$W95,1,0),0),0)</f>
        <v>0</v>
      </c>
      <c r="U95" s="238">
        <f>IF(U$23-'様式第４（療養者名簿）  (15日以内)'!$O95+1&lt;=15,IF(U$23&gt;='様式第４（療養者名簿）  (15日以内)'!$O95,IF(U$23&lt;='様式第４（療養者名簿）  (15日以内)'!$W95,1,0),0),0)</f>
        <v>0</v>
      </c>
      <c r="V95" s="238">
        <f>IF(V$23-'様式第４（療養者名簿）  (15日以内)'!$O95+1&lt;=15,IF(V$23&gt;='様式第４（療養者名簿）  (15日以内)'!$O95,IF(V$23&lt;='様式第４（療養者名簿）  (15日以内)'!$W95,1,0),0),0)</f>
        <v>0</v>
      </c>
      <c r="W95" s="238">
        <f>IF(W$23-'様式第４（療養者名簿）  (15日以内)'!$O95+1&lt;=15,IF(W$23&gt;='様式第４（療養者名簿）  (15日以内)'!$O95,IF(W$23&lt;='様式第４（療養者名簿）  (15日以内)'!$W95,1,0),0),0)</f>
        <v>0</v>
      </c>
      <c r="X95" s="238">
        <f>IF(X$23-'様式第４（療養者名簿）  (15日以内)'!$O95+1&lt;=15,IF(X$23&gt;='様式第４（療養者名簿）  (15日以内)'!$O95,IF(X$23&lt;='様式第４（療養者名簿）  (15日以内)'!$W95,1,0),0),0)</f>
        <v>0</v>
      </c>
      <c r="Y95" s="238">
        <f>IF(Y$23-'様式第４（療養者名簿）  (15日以内)'!$O95+1&lt;=15,IF(Y$23&gt;='様式第４（療養者名簿）  (15日以内)'!$O95,IF(Y$23&lt;='様式第４（療養者名簿）  (15日以内)'!$W95,1,0),0),0)</f>
        <v>0</v>
      </c>
      <c r="Z95" s="238">
        <f>IF(Z$23-'様式第４（療養者名簿）  (15日以内)'!$O95+1&lt;=15,IF(Z$23&gt;='様式第４（療養者名簿）  (15日以内)'!$O95,IF(Z$23&lt;='様式第４（療養者名簿）  (15日以内)'!$W95,1,0),0),0)</f>
        <v>0</v>
      </c>
      <c r="AA95" s="238">
        <f>IF(AA$23-'様式第４（療養者名簿）  (15日以内)'!$O95+1&lt;=15,IF(AA$23&gt;='様式第４（療養者名簿）  (15日以内)'!$O95,IF(AA$23&lt;='様式第４（療養者名簿）  (15日以内)'!$W95,1,0),0),0)</f>
        <v>0</v>
      </c>
      <c r="AB95" s="238">
        <f>IF(AB$23-'様式第４（療養者名簿）  (15日以内)'!$O95+1&lt;=15,IF(AB$23&gt;='様式第４（療養者名簿）  (15日以内)'!$O95,IF(AB$23&lt;='様式第４（療養者名簿）  (15日以内)'!$W95,1,0),0),0)</f>
        <v>0</v>
      </c>
      <c r="AC95" s="238">
        <f>IF(AC$23-'様式第４（療養者名簿）  (15日以内)'!$O95+1&lt;=15,IF(AC$23&gt;='様式第４（療養者名簿）  (15日以内)'!$O95,IF(AC$23&lt;='様式第４（療養者名簿）  (15日以内)'!$W95,1,0),0),0)</f>
        <v>0</v>
      </c>
      <c r="AD95" s="238">
        <f>IF(AD$23-'様式第４（療養者名簿）  (15日以内)'!$O95+1&lt;=15,IF(AD$23&gt;='様式第４（療養者名簿）  (15日以内)'!$O95,IF(AD$23&lt;='様式第４（療養者名簿）  (15日以内)'!$W95,1,0),0),0)</f>
        <v>0</v>
      </c>
      <c r="AE95" s="238">
        <f>IF(AE$23-'様式第４（療養者名簿）  (15日以内)'!$O95+1&lt;=15,IF(AE$23&gt;='様式第４（療養者名簿）  (15日以内)'!$O95,IF(AE$23&lt;='様式第４（療養者名簿）  (15日以内)'!$W95,1,0),0),0)</f>
        <v>0</v>
      </c>
      <c r="AF95" s="238">
        <f>IF(AF$23-'様式第４（療養者名簿）  (15日以内)'!$O95+1&lt;=15,IF(AF$23&gt;='様式第４（療養者名簿）  (15日以内)'!$O95,IF(AF$23&lt;='様式第４（療養者名簿）  (15日以内)'!$W95,1,0),0),0)</f>
        <v>0</v>
      </c>
      <c r="AG95" s="238">
        <f>IF(AG$23-'様式第４（療養者名簿）  (15日以内)'!$O95+1&lt;=15,IF(AG$23&gt;='様式第４（療養者名簿）  (15日以内)'!$O95,IF(AG$23&lt;='様式第４（療養者名簿）  (15日以内)'!$W95,1,0),0),0)</f>
        <v>0</v>
      </c>
      <c r="AH95" s="238">
        <f>IF(AH$23-'様式第４（療養者名簿）  (15日以内)'!$O95+1&lt;=15,IF(AH$23&gt;='様式第４（療養者名簿）  (15日以内)'!$O95,IF(AH$23&lt;='様式第４（療養者名簿）  (15日以内)'!$W95,1,0),0),0)</f>
        <v>0</v>
      </c>
      <c r="AI95" s="238">
        <f>IF(AI$23-'様式第４（療養者名簿）  (15日以内)'!$O95+1&lt;=15,IF(AI$23&gt;='様式第４（療養者名簿）  (15日以内)'!$O95,IF(AI$23&lt;='様式第４（療養者名簿）  (15日以内)'!$W95,1,0),0),0)</f>
        <v>0</v>
      </c>
      <c r="AJ95" s="238">
        <f>IF(AJ$23-'様式第４（療養者名簿）  (15日以内)'!$O95+1&lt;=15,IF(AJ$23&gt;='様式第４（療養者名簿）  (15日以内)'!$O95,IF(AJ$23&lt;='様式第４（療養者名簿）  (15日以内)'!$W95,1,0),0),0)</f>
        <v>0</v>
      </c>
      <c r="AK95" s="238">
        <f>IF(AK$23-'様式第４（療養者名簿）  (15日以内)'!$O95+1&lt;=15,IF(AK$23&gt;='様式第４（療養者名簿）  (15日以内)'!$O95,IF(AK$23&lt;='様式第４（療養者名簿）  (15日以内)'!$W95,1,0),0),0)</f>
        <v>0</v>
      </c>
      <c r="AL95" s="238">
        <f>IF(AL$23-'様式第４（療養者名簿）  (15日以内)'!$O95+1&lt;=15,IF(AL$23&gt;='様式第４（療養者名簿）  (15日以内)'!$O95,IF(AL$23&lt;='様式第４（療養者名簿）  (15日以内)'!$W95,1,0),0),0)</f>
        <v>0</v>
      </c>
      <c r="AM95" s="238">
        <f>IF(AM$23-'様式第４（療養者名簿）  (15日以内)'!$O95+1&lt;=15,IF(AM$23&gt;='様式第４（療養者名簿）  (15日以内)'!$O95,IF(AM$23&lt;='様式第４（療養者名簿）  (15日以内)'!$W95,1,0),0),0)</f>
        <v>0</v>
      </c>
      <c r="AN95" s="238">
        <f>IF(AN$23-'様式第４（療養者名簿）  (15日以内)'!$O95+1&lt;=15,IF(AN$23&gt;='様式第４（療養者名簿）  (15日以内)'!$O95,IF(AN$23&lt;='様式第４（療養者名簿）  (15日以内)'!$W95,1,0),0),0)</f>
        <v>0</v>
      </c>
      <c r="AO95" s="238">
        <f>IF(AO$23-'様式第４（療養者名簿）  (15日以内)'!$O95+1&lt;=15,IF(AO$23&gt;='様式第４（療養者名簿）  (15日以内)'!$O95,IF(AO$23&lt;='様式第４（療養者名簿）  (15日以内)'!$W95,1,0),0),0)</f>
        <v>0</v>
      </c>
      <c r="AP95" s="238">
        <f>IF(AP$23-'様式第４（療養者名簿）  (15日以内)'!$O95+1&lt;=15,IF(AP$23&gt;='様式第４（療養者名簿）  (15日以内)'!$O95,IF(AP$23&lt;='様式第４（療養者名簿）  (15日以内)'!$W95,1,0),0),0)</f>
        <v>0</v>
      </c>
      <c r="AQ95" s="238">
        <f>IF(AQ$23-'様式第４（療養者名簿）  (15日以内)'!$O95+1&lt;=15,IF(AQ$23&gt;='様式第４（療養者名簿）  (15日以内)'!$O95,IF(AQ$23&lt;='様式第４（療養者名簿）  (15日以内)'!$W95,1,0),0),0)</f>
        <v>0</v>
      </c>
      <c r="AR95" s="238">
        <f>IF(AR$23-'様式第４（療養者名簿）  (15日以内)'!$O95+1&lt;=15,IF(AR$23&gt;='様式第４（療養者名簿）  (15日以内)'!$O95,IF(AR$23&lt;='様式第４（療養者名簿）  (15日以内)'!$W95,1,0),0),0)</f>
        <v>0</v>
      </c>
      <c r="AS95" s="238">
        <f>IF(AS$23-'様式第４（療養者名簿）  (15日以内)'!$O95+1&lt;=15,IF(AS$23&gt;='様式第４（療養者名簿）  (15日以内)'!$O95,IF(AS$23&lt;='様式第４（療養者名簿）  (15日以内)'!$W95,1,0),0),0)</f>
        <v>0</v>
      </c>
      <c r="AT95" s="238">
        <f>IF(AT$23-'様式第４（療養者名簿）  (15日以内)'!$O95+1&lt;=15,IF(AT$23&gt;='様式第４（療養者名簿）  (15日以内)'!$O95,IF(AT$23&lt;='様式第４（療養者名簿）  (15日以内)'!$W95,1,0),0),0)</f>
        <v>0</v>
      </c>
      <c r="AU95" s="238">
        <f>IF(AU$23-'様式第４（療養者名簿）  (15日以内)'!$O95+1&lt;=15,IF(AU$23&gt;='様式第４（療養者名簿）  (15日以内)'!$O95,IF(AU$23&lt;='様式第４（療養者名簿）  (15日以内)'!$W95,1,0),0),0)</f>
        <v>0</v>
      </c>
      <c r="AV95" s="238">
        <f>IF(AV$23-'様式第４（療養者名簿）  (15日以内)'!$O95+1&lt;=15,IF(AV$23&gt;='様式第４（療養者名簿）  (15日以内)'!$O95,IF(AV$23&lt;='様式第４（療養者名簿）  (15日以内)'!$W95,1,0),0),0)</f>
        <v>0</v>
      </c>
      <c r="AW95" s="238">
        <f>IF(AW$23-'様式第４（療養者名簿）  (15日以内)'!$O95+1&lt;=15,IF(AW$23&gt;='様式第４（療養者名簿）  (15日以内)'!$O95,IF(AW$23&lt;='様式第４（療養者名簿）  (15日以内)'!$W95,1,0),0),0)</f>
        <v>0</v>
      </c>
      <c r="AX95" s="238">
        <f>IF(AX$23-'様式第４（療養者名簿）  (15日以内)'!$O95+1&lt;=15,IF(AX$23&gt;='様式第４（療養者名簿）  (15日以内)'!$O95,IF(AX$23&lt;='様式第４（療養者名簿）  (15日以内)'!$W95,1,0),0),0)</f>
        <v>0</v>
      </c>
      <c r="AY95" s="238">
        <f>IF(AY$23-'様式第４（療養者名簿）  (15日以内)'!$O95+1&lt;=15,IF(AY$23&gt;='様式第４（療養者名簿）  (15日以内)'!$O95,IF(AY$23&lt;='様式第４（療養者名簿）  (15日以内)'!$W95,1,0),0),0)</f>
        <v>0</v>
      </c>
      <c r="AZ95" s="238">
        <f>IF(AZ$23-'様式第４（療養者名簿）  (15日以内)'!$O95+1&lt;=15,IF(AZ$23&gt;='様式第４（療養者名簿）  (15日以内)'!$O95,IF(AZ$23&lt;='様式第４（療養者名簿）  (15日以内)'!$W95,1,0),0),0)</f>
        <v>0</v>
      </c>
      <c r="BA95" s="238">
        <f>IF(BA$23-'様式第４（療養者名簿）  (15日以内)'!$O95+1&lt;=15,IF(BA$23&gt;='様式第４（療養者名簿）  (15日以内)'!$O95,IF(BA$23&lt;='様式第４（療養者名簿）  (15日以内)'!$W95,1,0),0),0)</f>
        <v>0</v>
      </c>
      <c r="BB95" s="238">
        <f>IF(BB$23-'様式第４（療養者名簿）  (15日以内)'!$O95+1&lt;=15,IF(BB$23&gt;='様式第４（療養者名簿）  (15日以内)'!$O95,IF(BB$23&lt;='様式第４（療養者名簿）  (15日以内)'!$W95,1,0),0),0)</f>
        <v>0</v>
      </c>
      <c r="BC95" s="238">
        <f>IF(BC$23-'様式第４（療養者名簿）  (15日以内)'!$O95+1&lt;=15,IF(BC$23&gt;='様式第４（療養者名簿）  (15日以内)'!$O95,IF(BC$23&lt;='様式第４（療養者名簿）  (15日以内)'!$W95,1,0),0),0)</f>
        <v>0</v>
      </c>
      <c r="BD95" s="238">
        <f>IF(BD$23-'様式第４（療養者名簿）  (15日以内)'!$O95+1&lt;=15,IF(BD$23&gt;='様式第４（療養者名簿）  (15日以内)'!$O95,IF(BD$23&lt;='様式第４（療養者名簿）  (15日以内)'!$W95,1,0),0),0)</f>
        <v>0</v>
      </c>
      <c r="BE95" s="238">
        <f>IF(BE$23-'様式第４（療養者名簿）  (15日以内)'!$O95+1&lt;=15,IF(BE$23&gt;='様式第４（療養者名簿）  (15日以内)'!$O95,IF(BE$23&lt;='様式第４（療養者名簿）  (15日以内)'!$W95,1,0),0),0)</f>
        <v>0</v>
      </c>
      <c r="BF95" s="238">
        <f>IF(BF$23-'様式第４（療養者名簿）  (15日以内)'!$O95+1&lt;=15,IF(BF$23&gt;='様式第４（療養者名簿）  (15日以内)'!$O95,IF(BF$23&lt;='様式第４（療養者名簿）  (15日以内)'!$W95,1,0),0),0)</f>
        <v>0</v>
      </c>
      <c r="BG95" s="238">
        <f>IF(BG$23-'様式第４（療養者名簿）  (15日以内)'!$O95+1&lt;=15,IF(BG$23&gt;='様式第４（療養者名簿）  (15日以内)'!$O95,IF(BG$23&lt;='様式第４（療養者名簿）  (15日以内)'!$W95,1,0),0),0)</f>
        <v>0</v>
      </c>
      <c r="BH95" s="238">
        <f>IF(BH$23-'様式第４（療養者名簿）  (15日以内)'!$O95+1&lt;=15,IF(BH$23&gt;='様式第４（療養者名簿）  (15日以内)'!$O95,IF(BH$23&lt;='様式第４（療養者名簿）  (15日以内)'!$W95,1,0),0),0)</f>
        <v>0</v>
      </c>
      <c r="BI95" s="238">
        <f>IF(BI$23-'様式第４（療養者名簿）  (15日以内)'!$O95+1&lt;=15,IF(BI$23&gt;='様式第４（療養者名簿）  (15日以内)'!$O95,IF(BI$23&lt;='様式第４（療養者名簿）  (15日以内)'!$W95,1,0),0),0)</f>
        <v>0</v>
      </c>
      <c r="BJ95" s="238">
        <f>IF(BJ$23-'様式第４（療養者名簿）  (15日以内)'!$O95+1&lt;=15,IF(BJ$23&gt;='様式第４（療養者名簿）  (15日以内)'!$O95,IF(BJ$23&lt;='様式第４（療養者名簿）  (15日以内)'!$W95,1,0),0),0)</f>
        <v>0</v>
      </c>
      <c r="BK95" s="238">
        <f>IF(BK$23-'様式第４（療養者名簿）  (15日以内)'!$O95+1&lt;=15,IF(BK$23&gt;='様式第４（療養者名簿）  (15日以内)'!$O95,IF(BK$23&lt;='様式第４（療養者名簿）  (15日以内)'!$W95,1,0),0),0)</f>
        <v>0</v>
      </c>
      <c r="BL95" s="238">
        <f>IF(BL$23-'様式第４（療養者名簿）  (15日以内)'!$O95+1&lt;=15,IF(BL$23&gt;='様式第４（療養者名簿）  (15日以内)'!$O95,IF(BL$23&lt;='様式第４（療養者名簿）  (15日以内)'!$W95,1,0),0),0)</f>
        <v>0</v>
      </c>
      <c r="BM95" s="238">
        <f>IF(BM$23-'様式第４（療養者名簿）  (15日以内)'!$O95+1&lt;=15,IF(BM$23&gt;='様式第４（療養者名簿）  (15日以内)'!$O95,IF(BM$23&lt;='様式第４（療養者名簿）  (15日以内)'!$W95,1,0),0),0)</f>
        <v>0</v>
      </c>
      <c r="BN95" s="238">
        <f>IF(BN$23-'様式第４（療養者名簿）  (15日以内)'!$O95+1&lt;=15,IF(BN$23&gt;='様式第４（療養者名簿）  (15日以内)'!$O95,IF(BN$23&lt;='様式第４（療養者名簿）  (15日以内)'!$W95,1,0),0),0)</f>
        <v>0</v>
      </c>
      <c r="BO95" s="238">
        <f>IF(BO$23-'様式第４（療養者名簿）  (15日以内)'!$O95+1&lt;=15,IF(BO$23&gt;='様式第４（療養者名簿）  (15日以内)'!$O95,IF(BO$23&lt;='様式第４（療養者名簿）  (15日以内)'!$W95,1,0),0),0)</f>
        <v>0</v>
      </c>
      <c r="BP95" s="238">
        <f>IF(BP$23-'様式第４（療養者名簿）  (15日以内)'!$O95+1&lt;=15,IF(BP$23&gt;='様式第４（療養者名簿）  (15日以内)'!$O95,IF(BP$23&lt;='様式第４（療養者名簿）  (15日以内)'!$W95,1,0),0),0)</f>
        <v>0</v>
      </c>
      <c r="BQ95" s="238">
        <f>IF(BQ$23-'様式第４（療養者名簿）  (15日以内)'!$O95+1&lt;=15,IF(BQ$23&gt;='様式第４（療養者名簿）  (15日以内)'!$O95,IF(BQ$23&lt;='様式第４（療養者名簿）  (15日以内)'!$W95,1,0),0),0)</f>
        <v>0</v>
      </c>
      <c r="BR95" s="238">
        <f>IF(BR$23-'様式第４（療養者名簿）  (15日以内)'!$O95+1&lt;=15,IF(BR$23&gt;='様式第４（療養者名簿）  (15日以内)'!$O95,IF(BR$23&lt;='様式第４（療養者名簿）  (15日以内)'!$W95,1,0),0),0)</f>
        <v>0</v>
      </c>
      <c r="BS95" s="238">
        <f>IF(BS$23-'様式第４（療養者名簿）  (15日以内)'!$O95+1&lt;=15,IF(BS$23&gt;='様式第４（療養者名簿）  (15日以内)'!$O95,IF(BS$23&lt;='様式第４（療養者名簿）  (15日以内)'!$W95,1,0),0),0)</f>
        <v>0</v>
      </c>
    </row>
    <row r="96" spans="1:71" ht="41.95" customHeight="1">
      <c r="A96" s="240">
        <f>'様式第４（療養者名簿）  (15日以内)'!C96</f>
        <v>0</v>
      </c>
      <c r="B96" s="238">
        <f>IF(B$23-'様式第４（療養者名簿）  (15日以内)'!$O96+1&lt;=15,IF(B$23&gt;='様式第４（療養者名簿）  (15日以内)'!$O96,IF(B$23&lt;='様式第４（療養者名簿）  (15日以内)'!$W96,1,0),0),0)</f>
        <v>0</v>
      </c>
      <c r="C96" s="238">
        <f>IF(C$23-'様式第４（療養者名簿）  (15日以内)'!$O96+1&lt;=15,IF(C$23&gt;='様式第４（療養者名簿）  (15日以内)'!$O96,IF(C$23&lt;='様式第４（療養者名簿）  (15日以内)'!$W96,1,0),0),0)</f>
        <v>0</v>
      </c>
      <c r="D96" s="238">
        <f>IF(D$23-'様式第４（療養者名簿）  (15日以内)'!$O96+1&lt;=15,IF(D$23&gt;='様式第４（療養者名簿）  (15日以内)'!$O96,IF(D$23&lt;='様式第４（療養者名簿）  (15日以内)'!$W96,1,0),0),0)</f>
        <v>0</v>
      </c>
      <c r="E96" s="238">
        <f>IF(E$23-'様式第４（療養者名簿）  (15日以内)'!$O96+1&lt;=15,IF(E$23&gt;='様式第４（療養者名簿）  (15日以内)'!$O96,IF(E$23&lt;='様式第４（療養者名簿）  (15日以内)'!$W96,1,0),0),0)</f>
        <v>0</v>
      </c>
      <c r="F96" s="238">
        <f>IF(F$23-'様式第４（療養者名簿）  (15日以内)'!$O96+1&lt;=15,IF(F$23&gt;='様式第４（療養者名簿）  (15日以内)'!$O96,IF(F$23&lt;='様式第４（療養者名簿）  (15日以内)'!$W96,1,0),0),0)</f>
        <v>0</v>
      </c>
      <c r="G96" s="238">
        <f>IF(G$23-'様式第４（療養者名簿）  (15日以内)'!$O96+1&lt;=15,IF(G$23&gt;='様式第４（療養者名簿）  (15日以内)'!$O96,IF(G$23&lt;='様式第４（療養者名簿）  (15日以内)'!$W96,1,0),0),0)</f>
        <v>0</v>
      </c>
      <c r="H96" s="238">
        <f>IF(H$23-'様式第４（療養者名簿）  (15日以内)'!$O96+1&lt;=15,IF(H$23&gt;='様式第４（療養者名簿）  (15日以内)'!$O96,IF(H$23&lt;='様式第４（療養者名簿）  (15日以内)'!$W96,1,0),0),0)</f>
        <v>0</v>
      </c>
      <c r="I96" s="238">
        <f>IF(I$23-'様式第４（療養者名簿）  (15日以内)'!$O96+1&lt;=15,IF(I$23&gt;='様式第４（療養者名簿）  (15日以内)'!$O96,IF(I$23&lt;='様式第４（療養者名簿）  (15日以内)'!$W96,1,0),0),0)</f>
        <v>0</v>
      </c>
      <c r="J96" s="238">
        <f>IF(J$23-'様式第４（療養者名簿）  (15日以内)'!$O96+1&lt;=15,IF(J$23&gt;='様式第４（療養者名簿）  (15日以内)'!$O96,IF(J$23&lt;='様式第４（療養者名簿）  (15日以内)'!$W96,1,0),0),0)</f>
        <v>0</v>
      </c>
      <c r="K96" s="238">
        <f>IF(K$23-'様式第４（療養者名簿）  (15日以内)'!$O96+1&lt;=15,IF(K$23&gt;='様式第４（療養者名簿）  (15日以内)'!$O96,IF(K$23&lt;='様式第４（療養者名簿）  (15日以内)'!$W96,1,0),0),0)</f>
        <v>0</v>
      </c>
      <c r="L96" s="238">
        <f>IF(L$23-'様式第４（療養者名簿）  (15日以内)'!$O96+1&lt;=15,IF(L$23&gt;='様式第４（療養者名簿）  (15日以内)'!$O96,IF(L$23&lt;='様式第４（療養者名簿）  (15日以内)'!$W96,1,0),0),0)</f>
        <v>0</v>
      </c>
      <c r="M96" s="238">
        <f>IF(M$23-'様式第４（療養者名簿）  (15日以内)'!$O96+1&lt;=15,IF(M$23&gt;='様式第４（療養者名簿）  (15日以内)'!$O96,IF(M$23&lt;='様式第４（療養者名簿）  (15日以内)'!$W96,1,0),0),0)</f>
        <v>0</v>
      </c>
      <c r="N96" s="238">
        <f>IF(N$23-'様式第４（療養者名簿）  (15日以内)'!$O96+1&lt;=15,IF(N$23&gt;='様式第４（療養者名簿）  (15日以内)'!$O96,IF(N$23&lt;='様式第４（療養者名簿）  (15日以内)'!$W96,1,0),0),0)</f>
        <v>0</v>
      </c>
      <c r="O96" s="238">
        <f>IF(O$23-'様式第４（療養者名簿）  (15日以内)'!$O96+1&lt;=15,IF(O$23&gt;='様式第４（療養者名簿）  (15日以内)'!$O96,IF(O$23&lt;='様式第４（療養者名簿）  (15日以内)'!$W96,1,0),0),0)</f>
        <v>0</v>
      </c>
      <c r="P96" s="238">
        <f>IF(P$23-'様式第４（療養者名簿）  (15日以内)'!$O96+1&lt;=15,IF(P$23&gt;='様式第４（療養者名簿）  (15日以内)'!$O96,IF(P$23&lt;='様式第４（療養者名簿）  (15日以内)'!$W96,1,0),0),0)</f>
        <v>0</v>
      </c>
      <c r="Q96" s="238">
        <f>IF(Q$23-'様式第４（療養者名簿）  (15日以内)'!$O96+1&lt;=15,IF(Q$23&gt;='様式第４（療養者名簿）  (15日以内)'!$O96,IF(Q$23&lt;='様式第４（療養者名簿）  (15日以内)'!$W96,1,0),0),0)</f>
        <v>0</v>
      </c>
      <c r="R96" s="238">
        <f>IF(R$23-'様式第４（療養者名簿）  (15日以内)'!$O96+1&lt;=15,IF(R$23&gt;='様式第４（療養者名簿）  (15日以内)'!$O96,IF(R$23&lt;='様式第４（療養者名簿）  (15日以内)'!$W96,1,0),0),0)</f>
        <v>0</v>
      </c>
      <c r="S96" s="238">
        <f>IF(S$23-'様式第４（療養者名簿）  (15日以内)'!$O96+1&lt;=15,IF(S$23&gt;='様式第４（療養者名簿）  (15日以内)'!$O96,IF(S$23&lt;='様式第４（療養者名簿）  (15日以内)'!$W96,1,0),0),0)</f>
        <v>0</v>
      </c>
      <c r="T96" s="238">
        <f>IF(T$23-'様式第４（療養者名簿）  (15日以内)'!$O96+1&lt;=15,IF(T$23&gt;='様式第４（療養者名簿）  (15日以内)'!$O96,IF(T$23&lt;='様式第４（療養者名簿）  (15日以内)'!$W96,1,0),0),0)</f>
        <v>0</v>
      </c>
      <c r="U96" s="238">
        <f>IF(U$23-'様式第４（療養者名簿）  (15日以内)'!$O96+1&lt;=15,IF(U$23&gt;='様式第４（療養者名簿）  (15日以内)'!$O96,IF(U$23&lt;='様式第４（療養者名簿）  (15日以内)'!$W96,1,0),0),0)</f>
        <v>0</v>
      </c>
      <c r="V96" s="238">
        <f>IF(V$23-'様式第４（療養者名簿）  (15日以内)'!$O96+1&lt;=15,IF(V$23&gt;='様式第４（療養者名簿）  (15日以内)'!$O96,IF(V$23&lt;='様式第４（療養者名簿）  (15日以内)'!$W96,1,0),0),0)</f>
        <v>0</v>
      </c>
      <c r="W96" s="238">
        <f>IF(W$23-'様式第４（療養者名簿）  (15日以内)'!$O96+1&lt;=15,IF(W$23&gt;='様式第４（療養者名簿）  (15日以内)'!$O96,IF(W$23&lt;='様式第４（療養者名簿）  (15日以内)'!$W96,1,0),0),0)</f>
        <v>0</v>
      </c>
      <c r="X96" s="238">
        <f>IF(X$23-'様式第４（療養者名簿）  (15日以内)'!$O96+1&lt;=15,IF(X$23&gt;='様式第４（療養者名簿）  (15日以内)'!$O96,IF(X$23&lt;='様式第４（療養者名簿）  (15日以内)'!$W96,1,0),0),0)</f>
        <v>0</v>
      </c>
      <c r="Y96" s="238">
        <f>IF(Y$23-'様式第４（療養者名簿）  (15日以内)'!$O96+1&lt;=15,IF(Y$23&gt;='様式第４（療養者名簿）  (15日以内)'!$O96,IF(Y$23&lt;='様式第４（療養者名簿）  (15日以内)'!$W96,1,0),0),0)</f>
        <v>0</v>
      </c>
      <c r="Z96" s="238">
        <f>IF(Z$23-'様式第４（療養者名簿）  (15日以内)'!$O96+1&lt;=15,IF(Z$23&gt;='様式第４（療養者名簿）  (15日以内)'!$O96,IF(Z$23&lt;='様式第４（療養者名簿）  (15日以内)'!$W96,1,0),0),0)</f>
        <v>0</v>
      </c>
      <c r="AA96" s="238">
        <f>IF(AA$23-'様式第４（療養者名簿）  (15日以内)'!$O96+1&lt;=15,IF(AA$23&gt;='様式第４（療養者名簿）  (15日以内)'!$O96,IF(AA$23&lt;='様式第４（療養者名簿）  (15日以内)'!$W96,1,0),0),0)</f>
        <v>0</v>
      </c>
      <c r="AB96" s="238">
        <f>IF(AB$23-'様式第４（療養者名簿）  (15日以内)'!$O96+1&lt;=15,IF(AB$23&gt;='様式第４（療養者名簿）  (15日以内)'!$O96,IF(AB$23&lt;='様式第４（療養者名簿）  (15日以内)'!$W96,1,0),0),0)</f>
        <v>0</v>
      </c>
      <c r="AC96" s="238">
        <f>IF(AC$23-'様式第４（療養者名簿）  (15日以内)'!$O96+1&lt;=15,IF(AC$23&gt;='様式第４（療養者名簿）  (15日以内)'!$O96,IF(AC$23&lt;='様式第４（療養者名簿）  (15日以内)'!$W96,1,0),0),0)</f>
        <v>0</v>
      </c>
      <c r="AD96" s="238">
        <f>IF(AD$23-'様式第４（療養者名簿）  (15日以内)'!$O96+1&lt;=15,IF(AD$23&gt;='様式第４（療養者名簿）  (15日以内)'!$O96,IF(AD$23&lt;='様式第４（療養者名簿）  (15日以内)'!$W96,1,0),0),0)</f>
        <v>0</v>
      </c>
      <c r="AE96" s="238">
        <f>IF(AE$23-'様式第４（療養者名簿）  (15日以内)'!$O96+1&lt;=15,IF(AE$23&gt;='様式第４（療養者名簿）  (15日以内)'!$O96,IF(AE$23&lt;='様式第４（療養者名簿）  (15日以内)'!$W96,1,0),0),0)</f>
        <v>0</v>
      </c>
      <c r="AF96" s="238">
        <f>IF(AF$23-'様式第４（療養者名簿）  (15日以内)'!$O96+1&lt;=15,IF(AF$23&gt;='様式第４（療養者名簿）  (15日以内)'!$O96,IF(AF$23&lt;='様式第４（療養者名簿）  (15日以内)'!$W96,1,0),0),0)</f>
        <v>0</v>
      </c>
      <c r="AG96" s="238">
        <f>IF(AG$23-'様式第４（療養者名簿）  (15日以内)'!$O96+1&lt;=15,IF(AG$23&gt;='様式第４（療養者名簿）  (15日以内)'!$O96,IF(AG$23&lt;='様式第４（療養者名簿）  (15日以内)'!$W96,1,0),0),0)</f>
        <v>0</v>
      </c>
      <c r="AH96" s="238">
        <f>IF(AH$23-'様式第４（療養者名簿）  (15日以内)'!$O96+1&lt;=15,IF(AH$23&gt;='様式第４（療養者名簿）  (15日以内)'!$O96,IF(AH$23&lt;='様式第４（療養者名簿）  (15日以内)'!$W96,1,0),0),0)</f>
        <v>0</v>
      </c>
      <c r="AI96" s="238">
        <f>IF(AI$23-'様式第４（療養者名簿）  (15日以内)'!$O96+1&lt;=15,IF(AI$23&gt;='様式第４（療養者名簿）  (15日以内)'!$O96,IF(AI$23&lt;='様式第４（療養者名簿）  (15日以内)'!$W96,1,0),0),0)</f>
        <v>0</v>
      </c>
      <c r="AJ96" s="238">
        <f>IF(AJ$23-'様式第４（療養者名簿）  (15日以内)'!$O96+1&lt;=15,IF(AJ$23&gt;='様式第４（療養者名簿）  (15日以内)'!$O96,IF(AJ$23&lt;='様式第４（療養者名簿）  (15日以内)'!$W96,1,0),0),0)</f>
        <v>0</v>
      </c>
      <c r="AK96" s="238">
        <f>IF(AK$23-'様式第４（療養者名簿）  (15日以内)'!$O96+1&lt;=15,IF(AK$23&gt;='様式第４（療養者名簿）  (15日以内)'!$O96,IF(AK$23&lt;='様式第４（療養者名簿）  (15日以内)'!$W96,1,0),0),0)</f>
        <v>0</v>
      </c>
      <c r="AL96" s="238">
        <f>IF(AL$23-'様式第４（療養者名簿）  (15日以内)'!$O96+1&lt;=15,IF(AL$23&gt;='様式第４（療養者名簿）  (15日以内)'!$O96,IF(AL$23&lt;='様式第４（療養者名簿）  (15日以内)'!$W96,1,0),0),0)</f>
        <v>0</v>
      </c>
      <c r="AM96" s="238">
        <f>IF(AM$23-'様式第４（療養者名簿）  (15日以内)'!$O96+1&lt;=15,IF(AM$23&gt;='様式第４（療養者名簿）  (15日以内)'!$O96,IF(AM$23&lt;='様式第４（療養者名簿）  (15日以内)'!$W96,1,0),0),0)</f>
        <v>0</v>
      </c>
      <c r="AN96" s="238">
        <f>IF(AN$23-'様式第４（療養者名簿）  (15日以内)'!$O96+1&lt;=15,IF(AN$23&gt;='様式第４（療養者名簿）  (15日以内)'!$O96,IF(AN$23&lt;='様式第４（療養者名簿）  (15日以内)'!$W96,1,0),0),0)</f>
        <v>0</v>
      </c>
      <c r="AO96" s="238">
        <f>IF(AO$23-'様式第４（療養者名簿）  (15日以内)'!$O96+1&lt;=15,IF(AO$23&gt;='様式第４（療養者名簿）  (15日以内)'!$O96,IF(AO$23&lt;='様式第４（療養者名簿）  (15日以内)'!$W96,1,0),0),0)</f>
        <v>0</v>
      </c>
      <c r="AP96" s="238">
        <f>IF(AP$23-'様式第４（療養者名簿）  (15日以内)'!$O96+1&lt;=15,IF(AP$23&gt;='様式第４（療養者名簿）  (15日以内)'!$O96,IF(AP$23&lt;='様式第４（療養者名簿）  (15日以内)'!$W96,1,0),0),0)</f>
        <v>0</v>
      </c>
      <c r="AQ96" s="238">
        <f>IF(AQ$23-'様式第４（療養者名簿）  (15日以内)'!$O96+1&lt;=15,IF(AQ$23&gt;='様式第４（療養者名簿）  (15日以内)'!$O96,IF(AQ$23&lt;='様式第４（療養者名簿）  (15日以内)'!$W96,1,0),0),0)</f>
        <v>0</v>
      </c>
      <c r="AR96" s="238">
        <f>IF(AR$23-'様式第４（療養者名簿）  (15日以内)'!$O96+1&lt;=15,IF(AR$23&gt;='様式第４（療養者名簿）  (15日以内)'!$O96,IF(AR$23&lt;='様式第４（療養者名簿）  (15日以内)'!$W96,1,0),0),0)</f>
        <v>0</v>
      </c>
      <c r="AS96" s="238">
        <f>IF(AS$23-'様式第４（療養者名簿）  (15日以内)'!$O96+1&lt;=15,IF(AS$23&gt;='様式第４（療養者名簿）  (15日以内)'!$O96,IF(AS$23&lt;='様式第４（療養者名簿）  (15日以内)'!$W96,1,0),0),0)</f>
        <v>0</v>
      </c>
      <c r="AT96" s="238">
        <f>IF(AT$23-'様式第４（療養者名簿）  (15日以内)'!$O96+1&lt;=15,IF(AT$23&gt;='様式第４（療養者名簿）  (15日以内)'!$O96,IF(AT$23&lt;='様式第４（療養者名簿）  (15日以内)'!$W96,1,0),0),0)</f>
        <v>0</v>
      </c>
      <c r="AU96" s="238">
        <f>IF(AU$23-'様式第４（療養者名簿）  (15日以内)'!$O96+1&lt;=15,IF(AU$23&gt;='様式第４（療養者名簿）  (15日以内)'!$O96,IF(AU$23&lt;='様式第４（療養者名簿）  (15日以内)'!$W96,1,0),0),0)</f>
        <v>0</v>
      </c>
      <c r="AV96" s="238">
        <f>IF(AV$23-'様式第４（療養者名簿）  (15日以内)'!$O96+1&lt;=15,IF(AV$23&gt;='様式第４（療養者名簿）  (15日以内)'!$O96,IF(AV$23&lt;='様式第４（療養者名簿）  (15日以内)'!$W96,1,0),0),0)</f>
        <v>0</v>
      </c>
      <c r="AW96" s="238">
        <f>IF(AW$23-'様式第４（療養者名簿）  (15日以内)'!$O96+1&lt;=15,IF(AW$23&gt;='様式第４（療養者名簿）  (15日以内)'!$O96,IF(AW$23&lt;='様式第４（療養者名簿）  (15日以内)'!$W96,1,0),0),0)</f>
        <v>0</v>
      </c>
      <c r="AX96" s="238">
        <f>IF(AX$23-'様式第４（療養者名簿）  (15日以内)'!$O96+1&lt;=15,IF(AX$23&gt;='様式第４（療養者名簿）  (15日以内)'!$O96,IF(AX$23&lt;='様式第４（療養者名簿）  (15日以内)'!$W96,1,0),0),0)</f>
        <v>0</v>
      </c>
      <c r="AY96" s="238">
        <f>IF(AY$23-'様式第４（療養者名簿）  (15日以内)'!$O96+1&lt;=15,IF(AY$23&gt;='様式第４（療養者名簿）  (15日以内)'!$O96,IF(AY$23&lt;='様式第４（療養者名簿）  (15日以内)'!$W96,1,0),0),0)</f>
        <v>0</v>
      </c>
      <c r="AZ96" s="238">
        <f>IF(AZ$23-'様式第４（療養者名簿）  (15日以内)'!$O96+1&lt;=15,IF(AZ$23&gt;='様式第４（療養者名簿）  (15日以内)'!$O96,IF(AZ$23&lt;='様式第４（療養者名簿）  (15日以内)'!$W96,1,0),0),0)</f>
        <v>0</v>
      </c>
      <c r="BA96" s="238">
        <f>IF(BA$23-'様式第４（療養者名簿）  (15日以内)'!$O96+1&lt;=15,IF(BA$23&gt;='様式第４（療養者名簿）  (15日以内)'!$O96,IF(BA$23&lt;='様式第４（療養者名簿）  (15日以内)'!$W96,1,0),0),0)</f>
        <v>0</v>
      </c>
      <c r="BB96" s="238">
        <f>IF(BB$23-'様式第４（療養者名簿）  (15日以内)'!$O96+1&lt;=15,IF(BB$23&gt;='様式第４（療養者名簿）  (15日以内)'!$O96,IF(BB$23&lt;='様式第４（療養者名簿）  (15日以内)'!$W96,1,0),0),0)</f>
        <v>0</v>
      </c>
      <c r="BC96" s="238">
        <f>IF(BC$23-'様式第４（療養者名簿）  (15日以内)'!$O96+1&lt;=15,IF(BC$23&gt;='様式第４（療養者名簿）  (15日以内)'!$O96,IF(BC$23&lt;='様式第４（療養者名簿）  (15日以内)'!$W96,1,0),0),0)</f>
        <v>0</v>
      </c>
      <c r="BD96" s="238">
        <f>IF(BD$23-'様式第４（療養者名簿）  (15日以内)'!$O96+1&lt;=15,IF(BD$23&gt;='様式第４（療養者名簿）  (15日以内)'!$O96,IF(BD$23&lt;='様式第４（療養者名簿）  (15日以内)'!$W96,1,0),0),0)</f>
        <v>0</v>
      </c>
      <c r="BE96" s="238">
        <f>IF(BE$23-'様式第４（療養者名簿）  (15日以内)'!$O96+1&lt;=15,IF(BE$23&gt;='様式第４（療養者名簿）  (15日以内)'!$O96,IF(BE$23&lt;='様式第４（療養者名簿）  (15日以内)'!$W96,1,0),0),0)</f>
        <v>0</v>
      </c>
      <c r="BF96" s="238">
        <f>IF(BF$23-'様式第４（療養者名簿）  (15日以内)'!$O96+1&lt;=15,IF(BF$23&gt;='様式第４（療養者名簿）  (15日以内)'!$O96,IF(BF$23&lt;='様式第４（療養者名簿）  (15日以内)'!$W96,1,0),0),0)</f>
        <v>0</v>
      </c>
      <c r="BG96" s="238">
        <f>IF(BG$23-'様式第４（療養者名簿）  (15日以内)'!$O96+1&lt;=15,IF(BG$23&gt;='様式第４（療養者名簿）  (15日以内)'!$O96,IF(BG$23&lt;='様式第４（療養者名簿）  (15日以内)'!$W96,1,0),0),0)</f>
        <v>0</v>
      </c>
      <c r="BH96" s="238">
        <f>IF(BH$23-'様式第４（療養者名簿）  (15日以内)'!$O96+1&lt;=15,IF(BH$23&gt;='様式第４（療養者名簿）  (15日以内)'!$O96,IF(BH$23&lt;='様式第４（療養者名簿）  (15日以内)'!$W96,1,0),0),0)</f>
        <v>0</v>
      </c>
      <c r="BI96" s="238">
        <f>IF(BI$23-'様式第４（療養者名簿）  (15日以内)'!$O96+1&lt;=15,IF(BI$23&gt;='様式第４（療養者名簿）  (15日以内)'!$O96,IF(BI$23&lt;='様式第４（療養者名簿）  (15日以内)'!$W96,1,0),0),0)</f>
        <v>0</v>
      </c>
      <c r="BJ96" s="238">
        <f>IF(BJ$23-'様式第４（療養者名簿）  (15日以内)'!$O96+1&lt;=15,IF(BJ$23&gt;='様式第４（療養者名簿）  (15日以内)'!$O96,IF(BJ$23&lt;='様式第４（療養者名簿）  (15日以内)'!$W96,1,0),0),0)</f>
        <v>0</v>
      </c>
      <c r="BK96" s="238">
        <f>IF(BK$23-'様式第４（療養者名簿）  (15日以内)'!$O96+1&lt;=15,IF(BK$23&gt;='様式第４（療養者名簿）  (15日以内)'!$O96,IF(BK$23&lt;='様式第４（療養者名簿）  (15日以内)'!$W96,1,0),0),0)</f>
        <v>0</v>
      </c>
      <c r="BL96" s="238">
        <f>IF(BL$23-'様式第４（療養者名簿）  (15日以内)'!$O96+1&lt;=15,IF(BL$23&gt;='様式第４（療養者名簿）  (15日以内)'!$O96,IF(BL$23&lt;='様式第４（療養者名簿）  (15日以内)'!$W96,1,0),0),0)</f>
        <v>0</v>
      </c>
      <c r="BM96" s="238">
        <f>IF(BM$23-'様式第４（療養者名簿）  (15日以内)'!$O96+1&lt;=15,IF(BM$23&gt;='様式第４（療養者名簿）  (15日以内)'!$O96,IF(BM$23&lt;='様式第４（療養者名簿）  (15日以内)'!$W96,1,0),0),0)</f>
        <v>0</v>
      </c>
      <c r="BN96" s="238">
        <f>IF(BN$23-'様式第４（療養者名簿）  (15日以内)'!$O96+1&lt;=15,IF(BN$23&gt;='様式第４（療養者名簿）  (15日以内)'!$O96,IF(BN$23&lt;='様式第４（療養者名簿）  (15日以内)'!$W96,1,0),0),0)</f>
        <v>0</v>
      </c>
      <c r="BO96" s="238">
        <f>IF(BO$23-'様式第４（療養者名簿）  (15日以内)'!$O96+1&lt;=15,IF(BO$23&gt;='様式第４（療養者名簿）  (15日以内)'!$O96,IF(BO$23&lt;='様式第４（療養者名簿）  (15日以内)'!$W96,1,0),0),0)</f>
        <v>0</v>
      </c>
      <c r="BP96" s="238">
        <f>IF(BP$23-'様式第４（療養者名簿）  (15日以内)'!$O96+1&lt;=15,IF(BP$23&gt;='様式第４（療養者名簿）  (15日以内)'!$O96,IF(BP$23&lt;='様式第４（療養者名簿）  (15日以内)'!$W96,1,0),0),0)</f>
        <v>0</v>
      </c>
      <c r="BQ96" s="238">
        <f>IF(BQ$23-'様式第４（療養者名簿）  (15日以内)'!$O96+1&lt;=15,IF(BQ$23&gt;='様式第４（療養者名簿）  (15日以内)'!$O96,IF(BQ$23&lt;='様式第４（療養者名簿）  (15日以内)'!$W96,1,0),0),0)</f>
        <v>0</v>
      </c>
      <c r="BR96" s="238">
        <f>IF(BR$23-'様式第４（療養者名簿）  (15日以内)'!$O96+1&lt;=15,IF(BR$23&gt;='様式第４（療養者名簿）  (15日以内)'!$O96,IF(BR$23&lt;='様式第４（療養者名簿）  (15日以内)'!$W96,1,0),0),0)</f>
        <v>0</v>
      </c>
      <c r="BS96" s="238">
        <f>IF(BS$23-'様式第４（療養者名簿）  (15日以内)'!$O96+1&lt;=15,IF(BS$23&gt;='様式第４（療養者名簿）  (15日以内)'!$O96,IF(BS$23&lt;='様式第４（療養者名簿）  (15日以内)'!$W96,1,0),0),0)</f>
        <v>0</v>
      </c>
    </row>
    <row r="97" spans="1:71" ht="41.95" customHeight="1">
      <c r="A97" s="240">
        <f>'様式第４（療養者名簿）  (15日以内)'!C97</f>
        <v>0</v>
      </c>
      <c r="B97" s="238">
        <f>IF(B$23-'様式第４（療養者名簿）  (15日以内)'!$O97+1&lt;=15,IF(B$23&gt;='様式第４（療養者名簿）  (15日以内)'!$O97,IF(B$23&lt;='様式第４（療養者名簿）  (15日以内)'!$W97,1,0),0),0)</f>
        <v>0</v>
      </c>
      <c r="C97" s="238">
        <f>IF(C$23-'様式第４（療養者名簿）  (15日以内)'!$O97+1&lt;=15,IF(C$23&gt;='様式第４（療養者名簿）  (15日以内)'!$O97,IF(C$23&lt;='様式第４（療養者名簿）  (15日以内)'!$W97,1,0),0),0)</f>
        <v>0</v>
      </c>
      <c r="D97" s="238">
        <f>IF(D$23-'様式第４（療養者名簿）  (15日以内)'!$O97+1&lt;=15,IF(D$23&gt;='様式第４（療養者名簿）  (15日以内)'!$O97,IF(D$23&lt;='様式第４（療養者名簿）  (15日以内)'!$W97,1,0),0),0)</f>
        <v>0</v>
      </c>
      <c r="E97" s="238">
        <f>IF(E$23-'様式第４（療養者名簿）  (15日以内)'!$O97+1&lt;=15,IF(E$23&gt;='様式第４（療養者名簿）  (15日以内)'!$O97,IF(E$23&lt;='様式第４（療養者名簿）  (15日以内)'!$W97,1,0),0),0)</f>
        <v>0</v>
      </c>
      <c r="F97" s="238">
        <f>IF(F$23-'様式第４（療養者名簿）  (15日以内)'!$O97+1&lt;=15,IF(F$23&gt;='様式第４（療養者名簿）  (15日以内)'!$O97,IF(F$23&lt;='様式第４（療養者名簿）  (15日以内)'!$W97,1,0),0),0)</f>
        <v>0</v>
      </c>
      <c r="G97" s="238">
        <f>IF(G$23-'様式第４（療養者名簿）  (15日以内)'!$O97+1&lt;=15,IF(G$23&gt;='様式第４（療養者名簿）  (15日以内)'!$O97,IF(G$23&lt;='様式第４（療養者名簿）  (15日以内)'!$W97,1,0),0),0)</f>
        <v>0</v>
      </c>
      <c r="H97" s="238">
        <f>IF(H$23-'様式第４（療養者名簿）  (15日以内)'!$O97+1&lt;=15,IF(H$23&gt;='様式第４（療養者名簿）  (15日以内)'!$O97,IF(H$23&lt;='様式第４（療養者名簿）  (15日以内)'!$W97,1,0),0),0)</f>
        <v>0</v>
      </c>
      <c r="I97" s="238">
        <f>IF(I$23-'様式第４（療養者名簿）  (15日以内)'!$O97+1&lt;=15,IF(I$23&gt;='様式第４（療養者名簿）  (15日以内)'!$O97,IF(I$23&lt;='様式第４（療養者名簿）  (15日以内)'!$W97,1,0),0),0)</f>
        <v>0</v>
      </c>
      <c r="J97" s="238">
        <f>IF(J$23-'様式第４（療養者名簿）  (15日以内)'!$O97+1&lt;=15,IF(J$23&gt;='様式第４（療養者名簿）  (15日以内)'!$O97,IF(J$23&lt;='様式第４（療養者名簿）  (15日以内)'!$W97,1,0),0),0)</f>
        <v>0</v>
      </c>
      <c r="K97" s="238">
        <f>IF(K$23-'様式第４（療養者名簿）  (15日以内)'!$O97+1&lt;=15,IF(K$23&gt;='様式第４（療養者名簿）  (15日以内)'!$O97,IF(K$23&lt;='様式第４（療養者名簿）  (15日以内)'!$W97,1,0),0),0)</f>
        <v>0</v>
      </c>
      <c r="L97" s="238">
        <f>IF(L$23-'様式第４（療養者名簿）  (15日以内)'!$O97+1&lt;=15,IF(L$23&gt;='様式第４（療養者名簿）  (15日以内)'!$O97,IF(L$23&lt;='様式第４（療養者名簿）  (15日以内)'!$W97,1,0),0),0)</f>
        <v>0</v>
      </c>
      <c r="M97" s="238">
        <f>IF(M$23-'様式第４（療養者名簿）  (15日以内)'!$O97+1&lt;=15,IF(M$23&gt;='様式第４（療養者名簿）  (15日以内)'!$O97,IF(M$23&lt;='様式第４（療養者名簿）  (15日以内)'!$W97,1,0),0),0)</f>
        <v>0</v>
      </c>
      <c r="N97" s="238">
        <f>IF(N$23-'様式第４（療養者名簿）  (15日以内)'!$O97+1&lt;=15,IF(N$23&gt;='様式第４（療養者名簿）  (15日以内)'!$O97,IF(N$23&lt;='様式第４（療養者名簿）  (15日以内)'!$W97,1,0),0),0)</f>
        <v>0</v>
      </c>
      <c r="O97" s="238">
        <f>IF(O$23-'様式第４（療養者名簿）  (15日以内)'!$O97+1&lt;=15,IF(O$23&gt;='様式第４（療養者名簿）  (15日以内)'!$O97,IF(O$23&lt;='様式第４（療養者名簿）  (15日以内)'!$W97,1,0),0),0)</f>
        <v>0</v>
      </c>
      <c r="P97" s="238">
        <f>IF(P$23-'様式第４（療養者名簿）  (15日以内)'!$O97+1&lt;=15,IF(P$23&gt;='様式第４（療養者名簿）  (15日以内)'!$O97,IF(P$23&lt;='様式第４（療養者名簿）  (15日以内)'!$W97,1,0),0),0)</f>
        <v>0</v>
      </c>
      <c r="Q97" s="238">
        <f>IF(Q$23-'様式第４（療養者名簿）  (15日以内)'!$O97+1&lt;=15,IF(Q$23&gt;='様式第４（療養者名簿）  (15日以内)'!$O97,IF(Q$23&lt;='様式第４（療養者名簿）  (15日以内)'!$W97,1,0),0),0)</f>
        <v>0</v>
      </c>
      <c r="R97" s="238">
        <f>IF(R$23-'様式第４（療養者名簿）  (15日以内)'!$O97+1&lt;=15,IF(R$23&gt;='様式第４（療養者名簿）  (15日以内)'!$O97,IF(R$23&lt;='様式第４（療養者名簿）  (15日以内)'!$W97,1,0),0),0)</f>
        <v>0</v>
      </c>
      <c r="S97" s="238">
        <f>IF(S$23-'様式第４（療養者名簿）  (15日以内)'!$O97+1&lt;=15,IF(S$23&gt;='様式第４（療養者名簿）  (15日以内)'!$O97,IF(S$23&lt;='様式第４（療養者名簿）  (15日以内)'!$W97,1,0),0),0)</f>
        <v>0</v>
      </c>
      <c r="T97" s="238">
        <f>IF(T$23-'様式第４（療養者名簿）  (15日以内)'!$O97+1&lt;=15,IF(T$23&gt;='様式第４（療養者名簿）  (15日以内)'!$O97,IF(T$23&lt;='様式第４（療養者名簿）  (15日以内)'!$W97,1,0),0),0)</f>
        <v>0</v>
      </c>
      <c r="U97" s="238">
        <f>IF(U$23-'様式第４（療養者名簿）  (15日以内)'!$O97+1&lt;=15,IF(U$23&gt;='様式第４（療養者名簿）  (15日以内)'!$O97,IF(U$23&lt;='様式第４（療養者名簿）  (15日以内)'!$W97,1,0),0),0)</f>
        <v>0</v>
      </c>
      <c r="V97" s="238">
        <f>IF(V$23-'様式第４（療養者名簿）  (15日以内)'!$O97+1&lt;=15,IF(V$23&gt;='様式第４（療養者名簿）  (15日以内)'!$O97,IF(V$23&lt;='様式第４（療養者名簿）  (15日以内)'!$W97,1,0),0),0)</f>
        <v>0</v>
      </c>
      <c r="W97" s="238">
        <f>IF(W$23-'様式第４（療養者名簿）  (15日以内)'!$O97+1&lt;=15,IF(W$23&gt;='様式第４（療養者名簿）  (15日以内)'!$O97,IF(W$23&lt;='様式第４（療養者名簿）  (15日以内)'!$W97,1,0),0),0)</f>
        <v>0</v>
      </c>
      <c r="X97" s="238">
        <f>IF(X$23-'様式第４（療養者名簿）  (15日以内)'!$O97+1&lt;=15,IF(X$23&gt;='様式第４（療養者名簿）  (15日以内)'!$O97,IF(X$23&lt;='様式第４（療養者名簿）  (15日以内)'!$W97,1,0),0),0)</f>
        <v>0</v>
      </c>
      <c r="Y97" s="238">
        <f>IF(Y$23-'様式第４（療養者名簿）  (15日以内)'!$O97+1&lt;=15,IF(Y$23&gt;='様式第４（療養者名簿）  (15日以内)'!$O97,IF(Y$23&lt;='様式第４（療養者名簿）  (15日以内)'!$W97,1,0),0),0)</f>
        <v>0</v>
      </c>
      <c r="Z97" s="238">
        <f>IF(Z$23-'様式第４（療養者名簿）  (15日以内)'!$O97+1&lt;=15,IF(Z$23&gt;='様式第４（療養者名簿）  (15日以内)'!$O97,IF(Z$23&lt;='様式第４（療養者名簿）  (15日以内)'!$W97,1,0),0),0)</f>
        <v>0</v>
      </c>
      <c r="AA97" s="238">
        <f>IF(AA$23-'様式第４（療養者名簿）  (15日以内)'!$O97+1&lt;=15,IF(AA$23&gt;='様式第４（療養者名簿）  (15日以内)'!$O97,IF(AA$23&lt;='様式第４（療養者名簿）  (15日以内)'!$W97,1,0),0),0)</f>
        <v>0</v>
      </c>
      <c r="AB97" s="238">
        <f>IF(AB$23-'様式第４（療養者名簿）  (15日以内)'!$O97+1&lt;=15,IF(AB$23&gt;='様式第４（療養者名簿）  (15日以内)'!$O97,IF(AB$23&lt;='様式第４（療養者名簿）  (15日以内)'!$W97,1,0),0),0)</f>
        <v>0</v>
      </c>
      <c r="AC97" s="238">
        <f>IF(AC$23-'様式第４（療養者名簿）  (15日以内)'!$O97+1&lt;=15,IF(AC$23&gt;='様式第４（療養者名簿）  (15日以内)'!$O97,IF(AC$23&lt;='様式第４（療養者名簿）  (15日以内)'!$W97,1,0),0),0)</f>
        <v>0</v>
      </c>
      <c r="AD97" s="238">
        <f>IF(AD$23-'様式第４（療養者名簿）  (15日以内)'!$O97+1&lt;=15,IF(AD$23&gt;='様式第４（療養者名簿）  (15日以内)'!$O97,IF(AD$23&lt;='様式第４（療養者名簿）  (15日以内)'!$W97,1,0),0),0)</f>
        <v>0</v>
      </c>
      <c r="AE97" s="238">
        <f>IF(AE$23-'様式第４（療養者名簿）  (15日以内)'!$O97+1&lt;=15,IF(AE$23&gt;='様式第４（療養者名簿）  (15日以内)'!$O97,IF(AE$23&lt;='様式第４（療養者名簿）  (15日以内)'!$W97,1,0),0),0)</f>
        <v>0</v>
      </c>
      <c r="AF97" s="238">
        <f>IF(AF$23-'様式第４（療養者名簿）  (15日以内)'!$O97+1&lt;=15,IF(AF$23&gt;='様式第４（療養者名簿）  (15日以内)'!$O97,IF(AF$23&lt;='様式第４（療養者名簿）  (15日以内)'!$W97,1,0),0),0)</f>
        <v>0</v>
      </c>
      <c r="AG97" s="238">
        <f>IF(AG$23-'様式第４（療養者名簿）  (15日以内)'!$O97+1&lt;=15,IF(AG$23&gt;='様式第４（療養者名簿）  (15日以内)'!$O97,IF(AG$23&lt;='様式第４（療養者名簿）  (15日以内)'!$W97,1,0),0),0)</f>
        <v>0</v>
      </c>
      <c r="AH97" s="238">
        <f>IF(AH$23-'様式第４（療養者名簿）  (15日以内)'!$O97+1&lt;=15,IF(AH$23&gt;='様式第４（療養者名簿）  (15日以内)'!$O97,IF(AH$23&lt;='様式第４（療養者名簿）  (15日以内)'!$W97,1,0),0),0)</f>
        <v>0</v>
      </c>
      <c r="AI97" s="238">
        <f>IF(AI$23-'様式第４（療養者名簿）  (15日以内)'!$O97+1&lt;=15,IF(AI$23&gt;='様式第４（療養者名簿）  (15日以内)'!$O97,IF(AI$23&lt;='様式第４（療養者名簿）  (15日以内)'!$W97,1,0),0),0)</f>
        <v>0</v>
      </c>
      <c r="AJ97" s="238">
        <f>IF(AJ$23-'様式第４（療養者名簿）  (15日以内)'!$O97+1&lt;=15,IF(AJ$23&gt;='様式第４（療養者名簿）  (15日以内)'!$O97,IF(AJ$23&lt;='様式第４（療養者名簿）  (15日以内)'!$W97,1,0),0),0)</f>
        <v>0</v>
      </c>
      <c r="AK97" s="238">
        <f>IF(AK$23-'様式第４（療養者名簿）  (15日以内)'!$O97+1&lt;=15,IF(AK$23&gt;='様式第４（療養者名簿）  (15日以内)'!$O97,IF(AK$23&lt;='様式第４（療養者名簿）  (15日以内)'!$W97,1,0),0),0)</f>
        <v>0</v>
      </c>
      <c r="AL97" s="238">
        <f>IF(AL$23-'様式第４（療養者名簿）  (15日以内)'!$O97+1&lt;=15,IF(AL$23&gt;='様式第４（療養者名簿）  (15日以内)'!$O97,IF(AL$23&lt;='様式第４（療養者名簿）  (15日以内)'!$W97,1,0),0),0)</f>
        <v>0</v>
      </c>
      <c r="AM97" s="238">
        <f>IF(AM$23-'様式第４（療養者名簿）  (15日以内)'!$O97+1&lt;=15,IF(AM$23&gt;='様式第４（療養者名簿）  (15日以内)'!$O97,IF(AM$23&lt;='様式第４（療養者名簿）  (15日以内)'!$W97,1,0),0),0)</f>
        <v>0</v>
      </c>
      <c r="AN97" s="238">
        <f>IF(AN$23-'様式第４（療養者名簿）  (15日以内)'!$O97+1&lt;=15,IF(AN$23&gt;='様式第４（療養者名簿）  (15日以内)'!$O97,IF(AN$23&lt;='様式第４（療養者名簿）  (15日以内)'!$W97,1,0),0),0)</f>
        <v>0</v>
      </c>
      <c r="AO97" s="238">
        <f>IF(AO$23-'様式第４（療養者名簿）  (15日以内)'!$O97+1&lt;=15,IF(AO$23&gt;='様式第４（療養者名簿）  (15日以内)'!$O97,IF(AO$23&lt;='様式第４（療養者名簿）  (15日以内)'!$W97,1,0),0),0)</f>
        <v>0</v>
      </c>
      <c r="AP97" s="238">
        <f>IF(AP$23-'様式第４（療養者名簿）  (15日以内)'!$O97+1&lt;=15,IF(AP$23&gt;='様式第４（療養者名簿）  (15日以内)'!$O97,IF(AP$23&lt;='様式第４（療養者名簿）  (15日以内)'!$W97,1,0),0),0)</f>
        <v>0</v>
      </c>
      <c r="AQ97" s="238">
        <f>IF(AQ$23-'様式第４（療養者名簿）  (15日以内)'!$O97+1&lt;=15,IF(AQ$23&gt;='様式第４（療養者名簿）  (15日以内)'!$O97,IF(AQ$23&lt;='様式第４（療養者名簿）  (15日以内)'!$W97,1,0),0),0)</f>
        <v>0</v>
      </c>
      <c r="AR97" s="238">
        <f>IF(AR$23-'様式第４（療養者名簿）  (15日以内)'!$O97+1&lt;=15,IF(AR$23&gt;='様式第４（療養者名簿）  (15日以内)'!$O97,IF(AR$23&lt;='様式第４（療養者名簿）  (15日以内)'!$W97,1,0),0),0)</f>
        <v>0</v>
      </c>
      <c r="AS97" s="238">
        <f>IF(AS$23-'様式第４（療養者名簿）  (15日以内)'!$O97+1&lt;=15,IF(AS$23&gt;='様式第４（療養者名簿）  (15日以内)'!$O97,IF(AS$23&lt;='様式第４（療養者名簿）  (15日以内)'!$W97,1,0),0),0)</f>
        <v>0</v>
      </c>
      <c r="AT97" s="238">
        <f>IF(AT$23-'様式第４（療養者名簿）  (15日以内)'!$O97+1&lt;=15,IF(AT$23&gt;='様式第４（療養者名簿）  (15日以内)'!$O97,IF(AT$23&lt;='様式第４（療養者名簿）  (15日以内)'!$W97,1,0),0),0)</f>
        <v>0</v>
      </c>
      <c r="AU97" s="238">
        <f>IF(AU$23-'様式第４（療養者名簿）  (15日以内)'!$O97+1&lt;=15,IF(AU$23&gt;='様式第４（療養者名簿）  (15日以内)'!$O97,IF(AU$23&lt;='様式第４（療養者名簿）  (15日以内)'!$W97,1,0),0),0)</f>
        <v>0</v>
      </c>
      <c r="AV97" s="238">
        <f>IF(AV$23-'様式第４（療養者名簿）  (15日以内)'!$O97+1&lt;=15,IF(AV$23&gt;='様式第４（療養者名簿）  (15日以内)'!$O97,IF(AV$23&lt;='様式第４（療養者名簿）  (15日以内)'!$W97,1,0),0),0)</f>
        <v>0</v>
      </c>
      <c r="AW97" s="238">
        <f>IF(AW$23-'様式第４（療養者名簿）  (15日以内)'!$O97+1&lt;=15,IF(AW$23&gt;='様式第４（療養者名簿）  (15日以内)'!$O97,IF(AW$23&lt;='様式第４（療養者名簿）  (15日以内)'!$W97,1,0),0),0)</f>
        <v>0</v>
      </c>
      <c r="AX97" s="238">
        <f>IF(AX$23-'様式第４（療養者名簿）  (15日以内)'!$O97+1&lt;=15,IF(AX$23&gt;='様式第４（療養者名簿）  (15日以内)'!$O97,IF(AX$23&lt;='様式第４（療養者名簿）  (15日以内)'!$W97,1,0),0),0)</f>
        <v>0</v>
      </c>
      <c r="AY97" s="238">
        <f>IF(AY$23-'様式第４（療養者名簿）  (15日以内)'!$O97+1&lt;=15,IF(AY$23&gt;='様式第４（療養者名簿）  (15日以内)'!$O97,IF(AY$23&lt;='様式第４（療養者名簿）  (15日以内)'!$W97,1,0),0),0)</f>
        <v>0</v>
      </c>
      <c r="AZ97" s="238">
        <f>IF(AZ$23-'様式第４（療養者名簿）  (15日以内)'!$O97+1&lt;=15,IF(AZ$23&gt;='様式第４（療養者名簿）  (15日以内)'!$O97,IF(AZ$23&lt;='様式第４（療養者名簿）  (15日以内)'!$W97,1,0),0),0)</f>
        <v>0</v>
      </c>
      <c r="BA97" s="238">
        <f>IF(BA$23-'様式第４（療養者名簿）  (15日以内)'!$O97+1&lt;=15,IF(BA$23&gt;='様式第４（療養者名簿）  (15日以内)'!$O97,IF(BA$23&lt;='様式第４（療養者名簿）  (15日以内)'!$W97,1,0),0),0)</f>
        <v>0</v>
      </c>
      <c r="BB97" s="238">
        <f>IF(BB$23-'様式第４（療養者名簿）  (15日以内)'!$O97+1&lt;=15,IF(BB$23&gt;='様式第４（療養者名簿）  (15日以内)'!$O97,IF(BB$23&lt;='様式第４（療養者名簿）  (15日以内)'!$W97,1,0),0),0)</f>
        <v>0</v>
      </c>
      <c r="BC97" s="238">
        <f>IF(BC$23-'様式第４（療養者名簿）  (15日以内)'!$O97+1&lt;=15,IF(BC$23&gt;='様式第４（療養者名簿）  (15日以内)'!$O97,IF(BC$23&lt;='様式第４（療養者名簿）  (15日以内)'!$W97,1,0),0),0)</f>
        <v>0</v>
      </c>
      <c r="BD97" s="238">
        <f>IF(BD$23-'様式第４（療養者名簿）  (15日以内)'!$O97+1&lt;=15,IF(BD$23&gt;='様式第４（療養者名簿）  (15日以内)'!$O97,IF(BD$23&lt;='様式第４（療養者名簿）  (15日以内)'!$W97,1,0),0),0)</f>
        <v>0</v>
      </c>
      <c r="BE97" s="238">
        <f>IF(BE$23-'様式第４（療養者名簿）  (15日以内)'!$O97+1&lt;=15,IF(BE$23&gt;='様式第４（療養者名簿）  (15日以内)'!$O97,IF(BE$23&lt;='様式第４（療養者名簿）  (15日以内)'!$W97,1,0),0),0)</f>
        <v>0</v>
      </c>
      <c r="BF97" s="238">
        <f>IF(BF$23-'様式第４（療養者名簿）  (15日以内)'!$O97+1&lt;=15,IF(BF$23&gt;='様式第４（療養者名簿）  (15日以内)'!$O97,IF(BF$23&lt;='様式第４（療養者名簿）  (15日以内)'!$W97,1,0),0),0)</f>
        <v>0</v>
      </c>
      <c r="BG97" s="238">
        <f>IF(BG$23-'様式第４（療養者名簿）  (15日以内)'!$O97+1&lt;=15,IF(BG$23&gt;='様式第４（療養者名簿）  (15日以内)'!$O97,IF(BG$23&lt;='様式第４（療養者名簿）  (15日以内)'!$W97,1,0),0),0)</f>
        <v>0</v>
      </c>
      <c r="BH97" s="238">
        <f>IF(BH$23-'様式第４（療養者名簿）  (15日以内)'!$O97+1&lt;=15,IF(BH$23&gt;='様式第４（療養者名簿）  (15日以内)'!$O97,IF(BH$23&lt;='様式第４（療養者名簿）  (15日以内)'!$W97,1,0),0),0)</f>
        <v>0</v>
      </c>
      <c r="BI97" s="238">
        <f>IF(BI$23-'様式第４（療養者名簿）  (15日以内)'!$O97+1&lt;=15,IF(BI$23&gt;='様式第４（療養者名簿）  (15日以内)'!$O97,IF(BI$23&lt;='様式第４（療養者名簿）  (15日以内)'!$W97,1,0),0),0)</f>
        <v>0</v>
      </c>
      <c r="BJ97" s="238">
        <f>IF(BJ$23-'様式第４（療養者名簿）  (15日以内)'!$O97+1&lt;=15,IF(BJ$23&gt;='様式第４（療養者名簿）  (15日以内)'!$O97,IF(BJ$23&lt;='様式第４（療養者名簿）  (15日以内)'!$W97,1,0),0),0)</f>
        <v>0</v>
      </c>
      <c r="BK97" s="238">
        <f>IF(BK$23-'様式第４（療養者名簿）  (15日以内)'!$O97+1&lt;=15,IF(BK$23&gt;='様式第４（療養者名簿）  (15日以内)'!$O97,IF(BK$23&lt;='様式第４（療養者名簿）  (15日以内)'!$W97,1,0),0),0)</f>
        <v>0</v>
      </c>
      <c r="BL97" s="238">
        <f>IF(BL$23-'様式第４（療養者名簿）  (15日以内)'!$O97+1&lt;=15,IF(BL$23&gt;='様式第４（療養者名簿）  (15日以内)'!$O97,IF(BL$23&lt;='様式第４（療養者名簿）  (15日以内)'!$W97,1,0),0),0)</f>
        <v>0</v>
      </c>
      <c r="BM97" s="238">
        <f>IF(BM$23-'様式第４（療養者名簿）  (15日以内)'!$O97+1&lt;=15,IF(BM$23&gt;='様式第４（療養者名簿）  (15日以内)'!$O97,IF(BM$23&lt;='様式第４（療養者名簿）  (15日以内)'!$W97,1,0),0),0)</f>
        <v>0</v>
      </c>
      <c r="BN97" s="238">
        <f>IF(BN$23-'様式第４（療養者名簿）  (15日以内)'!$O97+1&lt;=15,IF(BN$23&gt;='様式第４（療養者名簿）  (15日以内)'!$O97,IF(BN$23&lt;='様式第４（療養者名簿）  (15日以内)'!$W97,1,0),0),0)</f>
        <v>0</v>
      </c>
      <c r="BO97" s="238">
        <f>IF(BO$23-'様式第４（療養者名簿）  (15日以内)'!$O97+1&lt;=15,IF(BO$23&gt;='様式第４（療養者名簿）  (15日以内)'!$O97,IF(BO$23&lt;='様式第４（療養者名簿）  (15日以内)'!$W97,1,0),0),0)</f>
        <v>0</v>
      </c>
      <c r="BP97" s="238">
        <f>IF(BP$23-'様式第４（療養者名簿）  (15日以内)'!$O97+1&lt;=15,IF(BP$23&gt;='様式第４（療養者名簿）  (15日以内)'!$O97,IF(BP$23&lt;='様式第４（療養者名簿）  (15日以内)'!$W97,1,0),0),0)</f>
        <v>0</v>
      </c>
      <c r="BQ97" s="238">
        <f>IF(BQ$23-'様式第４（療養者名簿）  (15日以内)'!$O97+1&lt;=15,IF(BQ$23&gt;='様式第４（療養者名簿）  (15日以内)'!$O97,IF(BQ$23&lt;='様式第４（療養者名簿）  (15日以内)'!$W97,1,0),0),0)</f>
        <v>0</v>
      </c>
      <c r="BR97" s="238">
        <f>IF(BR$23-'様式第４（療養者名簿）  (15日以内)'!$O97+1&lt;=15,IF(BR$23&gt;='様式第４（療養者名簿）  (15日以内)'!$O97,IF(BR$23&lt;='様式第４（療養者名簿）  (15日以内)'!$W97,1,0),0),0)</f>
        <v>0</v>
      </c>
      <c r="BS97" s="238">
        <f>IF(BS$23-'様式第４（療養者名簿）  (15日以内)'!$O97+1&lt;=15,IF(BS$23&gt;='様式第４（療養者名簿）  (15日以内)'!$O97,IF(BS$23&lt;='様式第４（療養者名簿）  (15日以内)'!$W97,1,0),0),0)</f>
        <v>0</v>
      </c>
    </row>
    <row r="98" spans="1:71" ht="41.95" customHeight="1">
      <c r="A98" s="240">
        <f>'様式第４（療養者名簿）  (15日以内)'!C98</f>
        <v>0</v>
      </c>
      <c r="B98" s="238">
        <f>IF(B$23-'様式第４（療養者名簿）  (15日以内)'!$O98+1&lt;=15,IF(B$23&gt;='様式第４（療養者名簿）  (15日以内)'!$O98,IF(B$23&lt;='様式第４（療養者名簿）  (15日以内)'!$W98,1,0),0),0)</f>
        <v>0</v>
      </c>
      <c r="C98" s="238">
        <f>IF(C$23-'様式第４（療養者名簿）  (15日以内)'!$O98+1&lt;=15,IF(C$23&gt;='様式第４（療養者名簿）  (15日以内)'!$O98,IF(C$23&lt;='様式第４（療養者名簿）  (15日以内)'!$W98,1,0),0),0)</f>
        <v>0</v>
      </c>
      <c r="D98" s="238">
        <f>IF(D$23-'様式第４（療養者名簿）  (15日以内)'!$O98+1&lt;=15,IF(D$23&gt;='様式第４（療養者名簿）  (15日以内)'!$O98,IF(D$23&lt;='様式第４（療養者名簿）  (15日以内)'!$W98,1,0),0),0)</f>
        <v>0</v>
      </c>
      <c r="E98" s="238">
        <f>IF(E$23-'様式第４（療養者名簿）  (15日以内)'!$O98+1&lt;=15,IF(E$23&gt;='様式第４（療養者名簿）  (15日以内)'!$O98,IF(E$23&lt;='様式第４（療養者名簿）  (15日以内)'!$W98,1,0),0),0)</f>
        <v>0</v>
      </c>
      <c r="F98" s="238">
        <f>IF(F$23-'様式第４（療養者名簿）  (15日以内)'!$O98+1&lt;=15,IF(F$23&gt;='様式第４（療養者名簿）  (15日以内)'!$O98,IF(F$23&lt;='様式第４（療養者名簿）  (15日以内)'!$W98,1,0),0),0)</f>
        <v>0</v>
      </c>
      <c r="G98" s="238">
        <f>IF(G$23-'様式第４（療養者名簿）  (15日以内)'!$O98+1&lt;=15,IF(G$23&gt;='様式第４（療養者名簿）  (15日以内)'!$O98,IF(G$23&lt;='様式第４（療養者名簿）  (15日以内)'!$W98,1,0),0),0)</f>
        <v>0</v>
      </c>
      <c r="H98" s="238">
        <f>IF(H$23-'様式第４（療養者名簿）  (15日以内)'!$O98+1&lt;=15,IF(H$23&gt;='様式第４（療養者名簿）  (15日以内)'!$O98,IF(H$23&lt;='様式第４（療養者名簿）  (15日以内)'!$W98,1,0),0),0)</f>
        <v>0</v>
      </c>
      <c r="I98" s="238">
        <f>IF(I$23-'様式第４（療養者名簿）  (15日以内)'!$O98+1&lt;=15,IF(I$23&gt;='様式第４（療養者名簿）  (15日以内)'!$O98,IF(I$23&lt;='様式第４（療養者名簿）  (15日以内)'!$W98,1,0),0),0)</f>
        <v>0</v>
      </c>
      <c r="J98" s="238">
        <f>IF(J$23-'様式第４（療養者名簿）  (15日以内)'!$O98+1&lt;=15,IF(J$23&gt;='様式第４（療養者名簿）  (15日以内)'!$O98,IF(J$23&lt;='様式第４（療養者名簿）  (15日以内)'!$W98,1,0),0),0)</f>
        <v>0</v>
      </c>
      <c r="K98" s="238">
        <f>IF(K$23-'様式第４（療養者名簿）  (15日以内)'!$O98+1&lt;=15,IF(K$23&gt;='様式第４（療養者名簿）  (15日以内)'!$O98,IF(K$23&lt;='様式第４（療養者名簿）  (15日以内)'!$W98,1,0),0),0)</f>
        <v>0</v>
      </c>
      <c r="L98" s="238">
        <f>IF(L$23-'様式第４（療養者名簿）  (15日以内)'!$O98+1&lt;=15,IF(L$23&gt;='様式第４（療養者名簿）  (15日以内)'!$O98,IF(L$23&lt;='様式第４（療養者名簿）  (15日以内)'!$W98,1,0),0),0)</f>
        <v>0</v>
      </c>
      <c r="M98" s="238">
        <f>IF(M$23-'様式第４（療養者名簿）  (15日以内)'!$O98+1&lt;=15,IF(M$23&gt;='様式第４（療養者名簿）  (15日以内)'!$O98,IF(M$23&lt;='様式第４（療養者名簿）  (15日以内)'!$W98,1,0),0),0)</f>
        <v>0</v>
      </c>
      <c r="N98" s="238">
        <f>IF(N$23-'様式第４（療養者名簿）  (15日以内)'!$O98+1&lt;=15,IF(N$23&gt;='様式第４（療養者名簿）  (15日以内)'!$O98,IF(N$23&lt;='様式第４（療養者名簿）  (15日以内)'!$W98,1,0),0),0)</f>
        <v>0</v>
      </c>
      <c r="O98" s="238">
        <f>IF(O$23-'様式第４（療養者名簿）  (15日以内)'!$O98+1&lt;=15,IF(O$23&gt;='様式第４（療養者名簿）  (15日以内)'!$O98,IF(O$23&lt;='様式第４（療養者名簿）  (15日以内)'!$W98,1,0),0),0)</f>
        <v>0</v>
      </c>
      <c r="P98" s="238">
        <f>IF(P$23-'様式第４（療養者名簿）  (15日以内)'!$O98+1&lt;=15,IF(P$23&gt;='様式第４（療養者名簿）  (15日以内)'!$O98,IF(P$23&lt;='様式第４（療養者名簿）  (15日以内)'!$W98,1,0),0),0)</f>
        <v>0</v>
      </c>
      <c r="Q98" s="238">
        <f>IF(Q$23-'様式第４（療養者名簿）  (15日以内)'!$O98+1&lt;=15,IF(Q$23&gt;='様式第４（療養者名簿）  (15日以内)'!$O98,IF(Q$23&lt;='様式第４（療養者名簿）  (15日以内)'!$W98,1,0),0),0)</f>
        <v>0</v>
      </c>
      <c r="R98" s="238">
        <f>IF(R$23-'様式第４（療養者名簿）  (15日以内)'!$O98+1&lt;=15,IF(R$23&gt;='様式第４（療養者名簿）  (15日以内)'!$O98,IF(R$23&lt;='様式第４（療養者名簿）  (15日以内)'!$W98,1,0),0),0)</f>
        <v>0</v>
      </c>
      <c r="S98" s="238">
        <f>IF(S$23-'様式第４（療養者名簿）  (15日以内)'!$O98+1&lt;=15,IF(S$23&gt;='様式第４（療養者名簿）  (15日以内)'!$O98,IF(S$23&lt;='様式第４（療養者名簿）  (15日以内)'!$W98,1,0),0),0)</f>
        <v>0</v>
      </c>
      <c r="T98" s="238">
        <f>IF(T$23-'様式第４（療養者名簿）  (15日以内)'!$O98+1&lt;=15,IF(T$23&gt;='様式第４（療養者名簿）  (15日以内)'!$O98,IF(T$23&lt;='様式第４（療養者名簿）  (15日以内)'!$W98,1,0),0),0)</f>
        <v>0</v>
      </c>
      <c r="U98" s="238">
        <f>IF(U$23-'様式第４（療養者名簿）  (15日以内)'!$O98+1&lt;=15,IF(U$23&gt;='様式第４（療養者名簿）  (15日以内)'!$O98,IF(U$23&lt;='様式第４（療養者名簿）  (15日以内)'!$W98,1,0),0),0)</f>
        <v>0</v>
      </c>
      <c r="V98" s="238">
        <f>IF(V$23-'様式第４（療養者名簿）  (15日以内)'!$O98+1&lt;=15,IF(V$23&gt;='様式第４（療養者名簿）  (15日以内)'!$O98,IF(V$23&lt;='様式第４（療養者名簿）  (15日以内)'!$W98,1,0),0),0)</f>
        <v>0</v>
      </c>
      <c r="W98" s="238">
        <f>IF(W$23-'様式第４（療養者名簿）  (15日以内)'!$O98+1&lt;=15,IF(W$23&gt;='様式第４（療養者名簿）  (15日以内)'!$O98,IF(W$23&lt;='様式第４（療養者名簿）  (15日以内)'!$W98,1,0),0),0)</f>
        <v>0</v>
      </c>
      <c r="X98" s="238">
        <f>IF(X$23-'様式第４（療養者名簿）  (15日以内)'!$O98+1&lt;=15,IF(X$23&gt;='様式第４（療養者名簿）  (15日以内)'!$O98,IF(X$23&lt;='様式第４（療養者名簿）  (15日以内)'!$W98,1,0),0),0)</f>
        <v>0</v>
      </c>
      <c r="Y98" s="238">
        <f>IF(Y$23-'様式第４（療養者名簿）  (15日以内)'!$O98+1&lt;=15,IF(Y$23&gt;='様式第４（療養者名簿）  (15日以内)'!$O98,IF(Y$23&lt;='様式第４（療養者名簿）  (15日以内)'!$W98,1,0),0),0)</f>
        <v>0</v>
      </c>
      <c r="Z98" s="238">
        <f>IF(Z$23-'様式第４（療養者名簿）  (15日以内)'!$O98+1&lt;=15,IF(Z$23&gt;='様式第４（療養者名簿）  (15日以内)'!$O98,IF(Z$23&lt;='様式第４（療養者名簿）  (15日以内)'!$W98,1,0),0),0)</f>
        <v>0</v>
      </c>
      <c r="AA98" s="238">
        <f>IF(AA$23-'様式第４（療養者名簿）  (15日以内)'!$O98+1&lt;=15,IF(AA$23&gt;='様式第４（療養者名簿）  (15日以内)'!$O98,IF(AA$23&lt;='様式第４（療養者名簿）  (15日以内)'!$W98,1,0),0),0)</f>
        <v>0</v>
      </c>
      <c r="AB98" s="238">
        <f>IF(AB$23-'様式第４（療養者名簿）  (15日以内)'!$O98+1&lt;=15,IF(AB$23&gt;='様式第４（療養者名簿）  (15日以内)'!$O98,IF(AB$23&lt;='様式第４（療養者名簿）  (15日以内)'!$W98,1,0),0),0)</f>
        <v>0</v>
      </c>
      <c r="AC98" s="238">
        <f>IF(AC$23-'様式第４（療養者名簿）  (15日以内)'!$O98+1&lt;=15,IF(AC$23&gt;='様式第４（療養者名簿）  (15日以内)'!$O98,IF(AC$23&lt;='様式第４（療養者名簿）  (15日以内)'!$W98,1,0),0),0)</f>
        <v>0</v>
      </c>
      <c r="AD98" s="238">
        <f>IF(AD$23-'様式第４（療養者名簿）  (15日以内)'!$O98+1&lt;=15,IF(AD$23&gt;='様式第４（療養者名簿）  (15日以内)'!$O98,IF(AD$23&lt;='様式第４（療養者名簿）  (15日以内)'!$W98,1,0),0),0)</f>
        <v>0</v>
      </c>
      <c r="AE98" s="238">
        <f>IF(AE$23-'様式第４（療養者名簿）  (15日以内)'!$O98+1&lt;=15,IF(AE$23&gt;='様式第４（療養者名簿）  (15日以内)'!$O98,IF(AE$23&lt;='様式第４（療養者名簿）  (15日以内)'!$W98,1,0),0),0)</f>
        <v>0</v>
      </c>
      <c r="AF98" s="238">
        <f>IF(AF$23-'様式第４（療養者名簿）  (15日以内)'!$O98+1&lt;=15,IF(AF$23&gt;='様式第４（療養者名簿）  (15日以内)'!$O98,IF(AF$23&lt;='様式第４（療養者名簿）  (15日以内)'!$W98,1,0),0),0)</f>
        <v>0</v>
      </c>
      <c r="AG98" s="238">
        <f>IF(AG$23-'様式第４（療養者名簿）  (15日以内)'!$O98+1&lt;=15,IF(AG$23&gt;='様式第４（療養者名簿）  (15日以内)'!$O98,IF(AG$23&lt;='様式第４（療養者名簿）  (15日以内)'!$W98,1,0),0),0)</f>
        <v>0</v>
      </c>
      <c r="AH98" s="238">
        <f>IF(AH$23-'様式第４（療養者名簿）  (15日以内)'!$O98+1&lt;=15,IF(AH$23&gt;='様式第４（療養者名簿）  (15日以内)'!$O98,IF(AH$23&lt;='様式第４（療養者名簿）  (15日以内)'!$W98,1,0),0),0)</f>
        <v>0</v>
      </c>
      <c r="AI98" s="238">
        <f>IF(AI$23-'様式第４（療養者名簿）  (15日以内)'!$O98+1&lt;=15,IF(AI$23&gt;='様式第４（療養者名簿）  (15日以内)'!$O98,IF(AI$23&lt;='様式第４（療養者名簿）  (15日以内)'!$W98,1,0),0),0)</f>
        <v>0</v>
      </c>
      <c r="AJ98" s="238">
        <f>IF(AJ$23-'様式第４（療養者名簿）  (15日以内)'!$O98+1&lt;=15,IF(AJ$23&gt;='様式第４（療養者名簿）  (15日以内)'!$O98,IF(AJ$23&lt;='様式第４（療養者名簿）  (15日以内)'!$W98,1,0),0),0)</f>
        <v>0</v>
      </c>
      <c r="AK98" s="238">
        <f>IF(AK$23-'様式第４（療養者名簿）  (15日以内)'!$O98+1&lt;=15,IF(AK$23&gt;='様式第４（療養者名簿）  (15日以内)'!$O98,IF(AK$23&lt;='様式第４（療養者名簿）  (15日以内)'!$W98,1,0),0),0)</f>
        <v>0</v>
      </c>
      <c r="AL98" s="238">
        <f>IF(AL$23-'様式第４（療養者名簿）  (15日以内)'!$O98+1&lt;=15,IF(AL$23&gt;='様式第４（療養者名簿）  (15日以内)'!$O98,IF(AL$23&lt;='様式第４（療養者名簿）  (15日以内)'!$W98,1,0),0),0)</f>
        <v>0</v>
      </c>
      <c r="AM98" s="238">
        <f>IF(AM$23-'様式第４（療養者名簿）  (15日以内)'!$O98+1&lt;=15,IF(AM$23&gt;='様式第４（療養者名簿）  (15日以内)'!$O98,IF(AM$23&lt;='様式第４（療養者名簿）  (15日以内)'!$W98,1,0),0),0)</f>
        <v>0</v>
      </c>
      <c r="AN98" s="238">
        <f>IF(AN$23-'様式第４（療養者名簿）  (15日以内)'!$O98+1&lt;=15,IF(AN$23&gt;='様式第４（療養者名簿）  (15日以内)'!$O98,IF(AN$23&lt;='様式第４（療養者名簿）  (15日以内)'!$W98,1,0),0),0)</f>
        <v>0</v>
      </c>
      <c r="AO98" s="238">
        <f>IF(AO$23-'様式第４（療養者名簿）  (15日以内)'!$O98+1&lt;=15,IF(AO$23&gt;='様式第４（療養者名簿）  (15日以内)'!$O98,IF(AO$23&lt;='様式第４（療養者名簿）  (15日以内)'!$W98,1,0),0),0)</f>
        <v>0</v>
      </c>
      <c r="AP98" s="238">
        <f>IF(AP$23-'様式第４（療養者名簿）  (15日以内)'!$O98+1&lt;=15,IF(AP$23&gt;='様式第４（療養者名簿）  (15日以内)'!$O98,IF(AP$23&lt;='様式第４（療養者名簿）  (15日以内)'!$W98,1,0),0),0)</f>
        <v>0</v>
      </c>
      <c r="AQ98" s="238">
        <f>IF(AQ$23-'様式第４（療養者名簿）  (15日以内)'!$O98+1&lt;=15,IF(AQ$23&gt;='様式第４（療養者名簿）  (15日以内)'!$O98,IF(AQ$23&lt;='様式第４（療養者名簿）  (15日以内)'!$W98,1,0),0),0)</f>
        <v>0</v>
      </c>
      <c r="AR98" s="238">
        <f>IF(AR$23-'様式第４（療養者名簿）  (15日以内)'!$O98+1&lt;=15,IF(AR$23&gt;='様式第４（療養者名簿）  (15日以内)'!$O98,IF(AR$23&lt;='様式第４（療養者名簿）  (15日以内)'!$W98,1,0),0),0)</f>
        <v>0</v>
      </c>
      <c r="AS98" s="238">
        <f>IF(AS$23-'様式第４（療養者名簿）  (15日以内)'!$O98+1&lt;=15,IF(AS$23&gt;='様式第４（療養者名簿）  (15日以内)'!$O98,IF(AS$23&lt;='様式第４（療養者名簿）  (15日以内)'!$W98,1,0),0),0)</f>
        <v>0</v>
      </c>
      <c r="AT98" s="238">
        <f>IF(AT$23-'様式第４（療養者名簿）  (15日以内)'!$O98+1&lt;=15,IF(AT$23&gt;='様式第４（療養者名簿）  (15日以内)'!$O98,IF(AT$23&lt;='様式第４（療養者名簿）  (15日以内)'!$W98,1,0),0),0)</f>
        <v>0</v>
      </c>
      <c r="AU98" s="238">
        <f>IF(AU$23-'様式第４（療養者名簿）  (15日以内)'!$O98+1&lt;=15,IF(AU$23&gt;='様式第４（療養者名簿）  (15日以内)'!$O98,IF(AU$23&lt;='様式第４（療養者名簿）  (15日以内)'!$W98,1,0),0),0)</f>
        <v>0</v>
      </c>
      <c r="AV98" s="238">
        <f>IF(AV$23-'様式第４（療養者名簿）  (15日以内)'!$O98+1&lt;=15,IF(AV$23&gt;='様式第４（療養者名簿）  (15日以内)'!$O98,IF(AV$23&lt;='様式第４（療養者名簿）  (15日以内)'!$W98,1,0),0),0)</f>
        <v>0</v>
      </c>
      <c r="AW98" s="238">
        <f>IF(AW$23-'様式第４（療養者名簿）  (15日以内)'!$O98+1&lt;=15,IF(AW$23&gt;='様式第４（療養者名簿）  (15日以内)'!$O98,IF(AW$23&lt;='様式第４（療養者名簿）  (15日以内)'!$W98,1,0),0),0)</f>
        <v>0</v>
      </c>
      <c r="AX98" s="238">
        <f>IF(AX$23-'様式第４（療養者名簿）  (15日以内)'!$O98+1&lt;=15,IF(AX$23&gt;='様式第４（療養者名簿）  (15日以内)'!$O98,IF(AX$23&lt;='様式第４（療養者名簿）  (15日以内)'!$W98,1,0),0),0)</f>
        <v>0</v>
      </c>
      <c r="AY98" s="238">
        <f>IF(AY$23-'様式第４（療養者名簿）  (15日以内)'!$O98+1&lt;=15,IF(AY$23&gt;='様式第４（療養者名簿）  (15日以内)'!$O98,IF(AY$23&lt;='様式第４（療養者名簿）  (15日以内)'!$W98,1,0),0),0)</f>
        <v>0</v>
      </c>
      <c r="AZ98" s="238">
        <f>IF(AZ$23-'様式第４（療養者名簿）  (15日以内)'!$O98+1&lt;=15,IF(AZ$23&gt;='様式第４（療養者名簿）  (15日以内)'!$O98,IF(AZ$23&lt;='様式第４（療養者名簿）  (15日以内)'!$W98,1,0),0),0)</f>
        <v>0</v>
      </c>
      <c r="BA98" s="238">
        <f>IF(BA$23-'様式第４（療養者名簿）  (15日以内)'!$O98+1&lt;=15,IF(BA$23&gt;='様式第４（療養者名簿）  (15日以内)'!$O98,IF(BA$23&lt;='様式第４（療養者名簿）  (15日以内)'!$W98,1,0),0),0)</f>
        <v>0</v>
      </c>
      <c r="BB98" s="238">
        <f>IF(BB$23-'様式第４（療養者名簿）  (15日以内)'!$O98+1&lt;=15,IF(BB$23&gt;='様式第４（療養者名簿）  (15日以内)'!$O98,IF(BB$23&lt;='様式第４（療養者名簿）  (15日以内)'!$W98,1,0),0),0)</f>
        <v>0</v>
      </c>
      <c r="BC98" s="238">
        <f>IF(BC$23-'様式第４（療養者名簿）  (15日以内)'!$O98+1&lt;=15,IF(BC$23&gt;='様式第４（療養者名簿）  (15日以内)'!$O98,IF(BC$23&lt;='様式第４（療養者名簿）  (15日以内)'!$W98,1,0),0),0)</f>
        <v>0</v>
      </c>
      <c r="BD98" s="238">
        <f>IF(BD$23-'様式第４（療養者名簿）  (15日以内)'!$O98+1&lt;=15,IF(BD$23&gt;='様式第４（療養者名簿）  (15日以内)'!$O98,IF(BD$23&lt;='様式第４（療養者名簿）  (15日以内)'!$W98,1,0),0),0)</f>
        <v>0</v>
      </c>
      <c r="BE98" s="238">
        <f>IF(BE$23-'様式第４（療養者名簿）  (15日以内)'!$O98+1&lt;=15,IF(BE$23&gt;='様式第４（療養者名簿）  (15日以内)'!$O98,IF(BE$23&lt;='様式第４（療養者名簿）  (15日以内)'!$W98,1,0),0),0)</f>
        <v>0</v>
      </c>
      <c r="BF98" s="238">
        <f>IF(BF$23-'様式第４（療養者名簿）  (15日以内)'!$O98+1&lt;=15,IF(BF$23&gt;='様式第４（療養者名簿）  (15日以内)'!$O98,IF(BF$23&lt;='様式第４（療養者名簿）  (15日以内)'!$W98,1,0),0),0)</f>
        <v>0</v>
      </c>
      <c r="BG98" s="238">
        <f>IF(BG$23-'様式第４（療養者名簿）  (15日以内)'!$O98+1&lt;=15,IF(BG$23&gt;='様式第４（療養者名簿）  (15日以内)'!$O98,IF(BG$23&lt;='様式第４（療養者名簿）  (15日以内)'!$W98,1,0),0),0)</f>
        <v>0</v>
      </c>
      <c r="BH98" s="238">
        <f>IF(BH$23-'様式第４（療養者名簿）  (15日以内)'!$O98+1&lt;=15,IF(BH$23&gt;='様式第４（療養者名簿）  (15日以内)'!$O98,IF(BH$23&lt;='様式第４（療養者名簿）  (15日以内)'!$W98,1,0),0),0)</f>
        <v>0</v>
      </c>
      <c r="BI98" s="238">
        <f>IF(BI$23-'様式第４（療養者名簿）  (15日以内)'!$O98+1&lt;=15,IF(BI$23&gt;='様式第４（療養者名簿）  (15日以内)'!$O98,IF(BI$23&lt;='様式第４（療養者名簿）  (15日以内)'!$W98,1,0),0),0)</f>
        <v>0</v>
      </c>
      <c r="BJ98" s="238">
        <f>IF(BJ$23-'様式第４（療養者名簿）  (15日以内)'!$O98+1&lt;=15,IF(BJ$23&gt;='様式第４（療養者名簿）  (15日以内)'!$O98,IF(BJ$23&lt;='様式第４（療養者名簿）  (15日以内)'!$W98,1,0),0),0)</f>
        <v>0</v>
      </c>
      <c r="BK98" s="238">
        <f>IF(BK$23-'様式第４（療養者名簿）  (15日以内)'!$O98+1&lt;=15,IF(BK$23&gt;='様式第４（療養者名簿）  (15日以内)'!$O98,IF(BK$23&lt;='様式第４（療養者名簿）  (15日以内)'!$W98,1,0),0),0)</f>
        <v>0</v>
      </c>
      <c r="BL98" s="238">
        <f>IF(BL$23-'様式第４（療養者名簿）  (15日以内)'!$O98+1&lt;=15,IF(BL$23&gt;='様式第４（療養者名簿）  (15日以内)'!$O98,IF(BL$23&lt;='様式第４（療養者名簿）  (15日以内)'!$W98,1,0),0),0)</f>
        <v>0</v>
      </c>
      <c r="BM98" s="238">
        <f>IF(BM$23-'様式第４（療養者名簿）  (15日以内)'!$O98+1&lt;=15,IF(BM$23&gt;='様式第４（療養者名簿）  (15日以内)'!$O98,IF(BM$23&lt;='様式第４（療養者名簿）  (15日以内)'!$W98,1,0),0),0)</f>
        <v>0</v>
      </c>
      <c r="BN98" s="238">
        <f>IF(BN$23-'様式第４（療養者名簿）  (15日以内)'!$O98+1&lt;=15,IF(BN$23&gt;='様式第４（療養者名簿）  (15日以内)'!$O98,IF(BN$23&lt;='様式第４（療養者名簿）  (15日以内)'!$W98,1,0),0),0)</f>
        <v>0</v>
      </c>
      <c r="BO98" s="238">
        <f>IF(BO$23-'様式第４（療養者名簿）  (15日以内)'!$O98+1&lt;=15,IF(BO$23&gt;='様式第４（療養者名簿）  (15日以内)'!$O98,IF(BO$23&lt;='様式第４（療養者名簿）  (15日以内)'!$W98,1,0),0),0)</f>
        <v>0</v>
      </c>
      <c r="BP98" s="238">
        <f>IF(BP$23-'様式第４（療養者名簿）  (15日以内)'!$O98+1&lt;=15,IF(BP$23&gt;='様式第４（療養者名簿）  (15日以内)'!$O98,IF(BP$23&lt;='様式第４（療養者名簿）  (15日以内)'!$W98,1,0),0),0)</f>
        <v>0</v>
      </c>
      <c r="BQ98" s="238">
        <f>IF(BQ$23-'様式第４（療養者名簿）  (15日以内)'!$O98+1&lt;=15,IF(BQ$23&gt;='様式第４（療養者名簿）  (15日以内)'!$O98,IF(BQ$23&lt;='様式第４（療養者名簿）  (15日以内)'!$W98,1,0),0),0)</f>
        <v>0</v>
      </c>
      <c r="BR98" s="238">
        <f>IF(BR$23-'様式第４（療養者名簿）  (15日以内)'!$O98+1&lt;=15,IF(BR$23&gt;='様式第４（療養者名簿）  (15日以内)'!$O98,IF(BR$23&lt;='様式第４（療養者名簿）  (15日以内)'!$W98,1,0),0),0)</f>
        <v>0</v>
      </c>
      <c r="BS98" s="238">
        <f>IF(BS$23-'様式第４（療養者名簿）  (15日以内)'!$O98+1&lt;=15,IF(BS$23&gt;='様式第４（療養者名簿）  (15日以内)'!$O98,IF(BS$23&lt;='様式第４（療養者名簿）  (15日以内)'!$W98,1,0),0),0)</f>
        <v>0</v>
      </c>
    </row>
    <row r="99" spans="1:71" ht="41.95" customHeight="1">
      <c r="A99" s="240">
        <f>'様式第４（療養者名簿）  (15日以内)'!C99</f>
        <v>0</v>
      </c>
      <c r="B99" s="238">
        <f>IF(B$23-'様式第４（療養者名簿）  (15日以内)'!$O99+1&lt;=15,IF(B$23&gt;='様式第４（療養者名簿）  (15日以内)'!$O99,IF(B$23&lt;='様式第４（療養者名簿）  (15日以内)'!$W99,1,0),0),0)</f>
        <v>0</v>
      </c>
      <c r="C99" s="238">
        <f>IF(C$23-'様式第４（療養者名簿）  (15日以内)'!$O99+1&lt;=15,IF(C$23&gt;='様式第４（療養者名簿）  (15日以内)'!$O99,IF(C$23&lt;='様式第４（療養者名簿）  (15日以内)'!$W99,1,0),0),0)</f>
        <v>0</v>
      </c>
      <c r="D99" s="238">
        <f>IF(D$23-'様式第４（療養者名簿）  (15日以内)'!$O99+1&lt;=15,IF(D$23&gt;='様式第４（療養者名簿）  (15日以内)'!$O99,IF(D$23&lt;='様式第４（療養者名簿）  (15日以内)'!$W99,1,0),0),0)</f>
        <v>0</v>
      </c>
      <c r="E99" s="238">
        <f>IF(E$23-'様式第４（療養者名簿）  (15日以内)'!$O99+1&lt;=15,IF(E$23&gt;='様式第４（療養者名簿）  (15日以内)'!$O99,IF(E$23&lt;='様式第４（療養者名簿）  (15日以内)'!$W99,1,0),0),0)</f>
        <v>0</v>
      </c>
      <c r="F99" s="238">
        <f>IF(F$23-'様式第４（療養者名簿）  (15日以内)'!$O99+1&lt;=15,IF(F$23&gt;='様式第４（療養者名簿）  (15日以内)'!$O99,IF(F$23&lt;='様式第４（療養者名簿）  (15日以内)'!$W99,1,0),0),0)</f>
        <v>0</v>
      </c>
      <c r="G99" s="238">
        <f>IF(G$23-'様式第４（療養者名簿）  (15日以内)'!$O99+1&lt;=15,IF(G$23&gt;='様式第４（療養者名簿）  (15日以内)'!$O99,IF(G$23&lt;='様式第４（療養者名簿）  (15日以内)'!$W99,1,0),0),0)</f>
        <v>0</v>
      </c>
      <c r="H99" s="238">
        <f>IF(H$23-'様式第４（療養者名簿）  (15日以内)'!$O99+1&lt;=15,IF(H$23&gt;='様式第４（療養者名簿）  (15日以内)'!$O99,IF(H$23&lt;='様式第４（療養者名簿）  (15日以内)'!$W99,1,0),0),0)</f>
        <v>0</v>
      </c>
      <c r="I99" s="238">
        <f>IF(I$23-'様式第４（療養者名簿）  (15日以内)'!$O99+1&lt;=15,IF(I$23&gt;='様式第４（療養者名簿）  (15日以内)'!$O99,IF(I$23&lt;='様式第４（療養者名簿）  (15日以内)'!$W99,1,0),0),0)</f>
        <v>0</v>
      </c>
      <c r="J99" s="238">
        <f>IF(J$23-'様式第４（療養者名簿）  (15日以内)'!$O99+1&lt;=15,IF(J$23&gt;='様式第４（療養者名簿）  (15日以内)'!$O99,IF(J$23&lt;='様式第４（療養者名簿）  (15日以内)'!$W99,1,0),0),0)</f>
        <v>0</v>
      </c>
      <c r="K99" s="238">
        <f>IF(K$23-'様式第４（療養者名簿）  (15日以内)'!$O99+1&lt;=15,IF(K$23&gt;='様式第４（療養者名簿）  (15日以内)'!$O99,IF(K$23&lt;='様式第４（療養者名簿）  (15日以内)'!$W99,1,0),0),0)</f>
        <v>0</v>
      </c>
      <c r="L99" s="238">
        <f>IF(L$23-'様式第４（療養者名簿）  (15日以内)'!$O99+1&lt;=15,IF(L$23&gt;='様式第４（療養者名簿）  (15日以内)'!$O99,IF(L$23&lt;='様式第４（療養者名簿）  (15日以内)'!$W99,1,0),0),0)</f>
        <v>0</v>
      </c>
      <c r="M99" s="238">
        <f>IF(M$23-'様式第４（療養者名簿）  (15日以内)'!$O99+1&lt;=15,IF(M$23&gt;='様式第４（療養者名簿）  (15日以内)'!$O99,IF(M$23&lt;='様式第４（療養者名簿）  (15日以内)'!$W99,1,0),0),0)</f>
        <v>0</v>
      </c>
      <c r="N99" s="238">
        <f>IF(N$23-'様式第４（療養者名簿）  (15日以内)'!$O99+1&lt;=15,IF(N$23&gt;='様式第４（療養者名簿）  (15日以内)'!$O99,IF(N$23&lt;='様式第４（療養者名簿）  (15日以内)'!$W99,1,0),0),0)</f>
        <v>0</v>
      </c>
      <c r="O99" s="238">
        <f>IF(O$23-'様式第４（療養者名簿）  (15日以内)'!$O99+1&lt;=15,IF(O$23&gt;='様式第４（療養者名簿）  (15日以内)'!$O99,IF(O$23&lt;='様式第４（療養者名簿）  (15日以内)'!$W99,1,0),0),0)</f>
        <v>0</v>
      </c>
      <c r="P99" s="238">
        <f>IF(P$23-'様式第４（療養者名簿）  (15日以内)'!$O99+1&lt;=15,IF(P$23&gt;='様式第４（療養者名簿）  (15日以内)'!$O99,IF(P$23&lt;='様式第４（療養者名簿）  (15日以内)'!$W99,1,0),0),0)</f>
        <v>0</v>
      </c>
      <c r="Q99" s="238">
        <f>IF(Q$23-'様式第４（療養者名簿）  (15日以内)'!$O99+1&lt;=15,IF(Q$23&gt;='様式第４（療養者名簿）  (15日以内)'!$O99,IF(Q$23&lt;='様式第４（療養者名簿）  (15日以内)'!$W99,1,0),0),0)</f>
        <v>0</v>
      </c>
      <c r="R99" s="238">
        <f>IF(R$23-'様式第４（療養者名簿）  (15日以内)'!$O99+1&lt;=15,IF(R$23&gt;='様式第４（療養者名簿）  (15日以内)'!$O99,IF(R$23&lt;='様式第４（療養者名簿）  (15日以内)'!$W99,1,0),0),0)</f>
        <v>0</v>
      </c>
      <c r="S99" s="238">
        <f>IF(S$23-'様式第４（療養者名簿）  (15日以内)'!$O99+1&lt;=15,IF(S$23&gt;='様式第４（療養者名簿）  (15日以内)'!$O99,IF(S$23&lt;='様式第４（療養者名簿）  (15日以内)'!$W99,1,0),0),0)</f>
        <v>0</v>
      </c>
      <c r="T99" s="238">
        <f>IF(T$23-'様式第４（療養者名簿）  (15日以内)'!$O99+1&lt;=15,IF(T$23&gt;='様式第４（療養者名簿）  (15日以内)'!$O99,IF(T$23&lt;='様式第４（療養者名簿）  (15日以内)'!$W99,1,0),0),0)</f>
        <v>0</v>
      </c>
      <c r="U99" s="238">
        <f>IF(U$23-'様式第４（療養者名簿）  (15日以内)'!$O99+1&lt;=15,IF(U$23&gt;='様式第４（療養者名簿）  (15日以内)'!$O99,IF(U$23&lt;='様式第４（療養者名簿）  (15日以内)'!$W99,1,0),0),0)</f>
        <v>0</v>
      </c>
      <c r="V99" s="238">
        <f>IF(V$23-'様式第４（療養者名簿）  (15日以内)'!$O99+1&lt;=15,IF(V$23&gt;='様式第４（療養者名簿）  (15日以内)'!$O99,IF(V$23&lt;='様式第４（療養者名簿）  (15日以内)'!$W99,1,0),0),0)</f>
        <v>0</v>
      </c>
      <c r="W99" s="238">
        <f>IF(W$23-'様式第４（療養者名簿）  (15日以内)'!$O99+1&lt;=15,IF(W$23&gt;='様式第４（療養者名簿）  (15日以内)'!$O99,IF(W$23&lt;='様式第４（療養者名簿）  (15日以内)'!$W99,1,0),0),0)</f>
        <v>0</v>
      </c>
      <c r="X99" s="238">
        <f>IF(X$23-'様式第４（療養者名簿）  (15日以内)'!$O99+1&lt;=15,IF(X$23&gt;='様式第４（療養者名簿）  (15日以内)'!$O99,IF(X$23&lt;='様式第４（療養者名簿）  (15日以内)'!$W99,1,0),0),0)</f>
        <v>0</v>
      </c>
      <c r="Y99" s="238">
        <f>IF(Y$23-'様式第４（療養者名簿）  (15日以内)'!$O99+1&lt;=15,IF(Y$23&gt;='様式第４（療養者名簿）  (15日以内)'!$O99,IF(Y$23&lt;='様式第４（療養者名簿）  (15日以内)'!$W99,1,0),0),0)</f>
        <v>0</v>
      </c>
      <c r="Z99" s="238">
        <f>IF(Z$23-'様式第４（療養者名簿）  (15日以内)'!$O99+1&lt;=15,IF(Z$23&gt;='様式第４（療養者名簿）  (15日以内)'!$O99,IF(Z$23&lt;='様式第４（療養者名簿）  (15日以内)'!$W99,1,0),0),0)</f>
        <v>0</v>
      </c>
      <c r="AA99" s="238">
        <f>IF(AA$23-'様式第４（療養者名簿）  (15日以内)'!$O99+1&lt;=15,IF(AA$23&gt;='様式第４（療養者名簿）  (15日以内)'!$O99,IF(AA$23&lt;='様式第４（療養者名簿）  (15日以内)'!$W99,1,0),0),0)</f>
        <v>0</v>
      </c>
      <c r="AB99" s="238">
        <f>IF(AB$23-'様式第４（療養者名簿）  (15日以内)'!$O99+1&lt;=15,IF(AB$23&gt;='様式第４（療養者名簿）  (15日以内)'!$O99,IF(AB$23&lt;='様式第４（療養者名簿）  (15日以内)'!$W99,1,0),0),0)</f>
        <v>0</v>
      </c>
      <c r="AC99" s="238">
        <f>IF(AC$23-'様式第４（療養者名簿）  (15日以内)'!$O99+1&lt;=15,IF(AC$23&gt;='様式第４（療養者名簿）  (15日以内)'!$O99,IF(AC$23&lt;='様式第４（療養者名簿）  (15日以内)'!$W99,1,0),0),0)</f>
        <v>0</v>
      </c>
      <c r="AD99" s="238">
        <f>IF(AD$23-'様式第４（療養者名簿）  (15日以内)'!$O99+1&lt;=15,IF(AD$23&gt;='様式第４（療養者名簿）  (15日以内)'!$O99,IF(AD$23&lt;='様式第４（療養者名簿）  (15日以内)'!$W99,1,0),0),0)</f>
        <v>0</v>
      </c>
      <c r="AE99" s="238">
        <f>IF(AE$23-'様式第４（療養者名簿）  (15日以内)'!$O99+1&lt;=15,IF(AE$23&gt;='様式第４（療養者名簿）  (15日以内)'!$O99,IF(AE$23&lt;='様式第４（療養者名簿）  (15日以内)'!$W99,1,0),0),0)</f>
        <v>0</v>
      </c>
      <c r="AF99" s="238">
        <f>IF(AF$23-'様式第４（療養者名簿）  (15日以内)'!$O99+1&lt;=15,IF(AF$23&gt;='様式第４（療養者名簿）  (15日以内)'!$O99,IF(AF$23&lt;='様式第４（療養者名簿）  (15日以内)'!$W99,1,0),0),0)</f>
        <v>0</v>
      </c>
      <c r="AG99" s="238">
        <f>IF(AG$23-'様式第４（療養者名簿）  (15日以内)'!$O99+1&lt;=15,IF(AG$23&gt;='様式第４（療養者名簿）  (15日以内)'!$O99,IF(AG$23&lt;='様式第４（療養者名簿）  (15日以内)'!$W99,1,0),0),0)</f>
        <v>0</v>
      </c>
      <c r="AH99" s="238">
        <f>IF(AH$23-'様式第４（療養者名簿）  (15日以内)'!$O99+1&lt;=15,IF(AH$23&gt;='様式第４（療養者名簿）  (15日以内)'!$O99,IF(AH$23&lt;='様式第４（療養者名簿）  (15日以内)'!$W99,1,0),0),0)</f>
        <v>0</v>
      </c>
      <c r="AI99" s="238">
        <f>IF(AI$23-'様式第４（療養者名簿）  (15日以内)'!$O99+1&lt;=15,IF(AI$23&gt;='様式第４（療養者名簿）  (15日以内)'!$O99,IF(AI$23&lt;='様式第４（療養者名簿）  (15日以内)'!$W99,1,0),0),0)</f>
        <v>0</v>
      </c>
      <c r="AJ99" s="238">
        <f>IF(AJ$23-'様式第４（療養者名簿）  (15日以内)'!$O99+1&lt;=15,IF(AJ$23&gt;='様式第４（療養者名簿）  (15日以内)'!$O99,IF(AJ$23&lt;='様式第４（療養者名簿）  (15日以内)'!$W99,1,0),0),0)</f>
        <v>0</v>
      </c>
      <c r="AK99" s="238">
        <f>IF(AK$23-'様式第４（療養者名簿）  (15日以内)'!$O99+1&lt;=15,IF(AK$23&gt;='様式第４（療養者名簿）  (15日以内)'!$O99,IF(AK$23&lt;='様式第４（療養者名簿）  (15日以内)'!$W99,1,0),0),0)</f>
        <v>0</v>
      </c>
      <c r="AL99" s="238">
        <f>IF(AL$23-'様式第４（療養者名簿）  (15日以内)'!$O99+1&lt;=15,IF(AL$23&gt;='様式第４（療養者名簿）  (15日以内)'!$O99,IF(AL$23&lt;='様式第４（療養者名簿）  (15日以内)'!$W99,1,0),0),0)</f>
        <v>0</v>
      </c>
      <c r="AM99" s="238">
        <f>IF(AM$23-'様式第４（療養者名簿）  (15日以内)'!$O99+1&lt;=15,IF(AM$23&gt;='様式第４（療養者名簿）  (15日以内)'!$O99,IF(AM$23&lt;='様式第４（療養者名簿）  (15日以内)'!$W99,1,0),0),0)</f>
        <v>0</v>
      </c>
      <c r="AN99" s="238">
        <f>IF(AN$23-'様式第４（療養者名簿）  (15日以内)'!$O99+1&lt;=15,IF(AN$23&gt;='様式第４（療養者名簿）  (15日以内)'!$O99,IF(AN$23&lt;='様式第４（療養者名簿）  (15日以内)'!$W99,1,0),0),0)</f>
        <v>0</v>
      </c>
      <c r="AO99" s="238">
        <f>IF(AO$23-'様式第４（療養者名簿）  (15日以内)'!$O99+1&lt;=15,IF(AO$23&gt;='様式第４（療養者名簿）  (15日以内)'!$O99,IF(AO$23&lt;='様式第４（療養者名簿）  (15日以内)'!$W99,1,0),0),0)</f>
        <v>0</v>
      </c>
      <c r="AP99" s="238">
        <f>IF(AP$23-'様式第４（療養者名簿）  (15日以内)'!$O99+1&lt;=15,IF(AP$23&gt;='様式第４（療養者名簿）  (15日以内)'!$O99,IF(AP$23&lt;='様式第４（療養者名簿）  (15日以内)'!$W99,1,0),0),0)</f>
        <v>0</v>
      </c>
      <c r="AQ99" s="238">
        <f>IF(AQ$23-'様式第４（療養者名簿）  (15日以内)'!$O99+1&lt;=15,IF(AQ$23&gt;='様式第４（療養者名簿）  (15日以内)'!$O99,IF(AQ$23&lt;='様式第４（療養者名簿）  (15日以内)'!$W99,1,0),0),0)</f>
        <v>0</v>
      </c>
      <c r="AR99" s="238">
        <f>IF(AR$23-'様式第４（療養者名簿）  (15日以内)'!$O99+1&lt;=15,IF(AR$23&gt;='様式第４（療養者名簿）  (15日以内)'!$O99,IF(AR$23&lt;='様式第４（療養者名簿）  (15日以内)'!$W99,1,0),0),0)</f>
        <v>0</v>
      </c>
      <c r="AS99" s="238">
        <f>IF(AS$23-'様式第４（療養者名簿）  (15日以内)'!$O99+1&lt;=15,IF(AS$23&gt;='様式第４（療養者名簿）  (15日以内)'!$O99,IF(AS$23&lt;='様式第４（療養者名簿）  (15日以内)'!$W99,1,0),0),0)</f>
        <v>0</v>
      </c>
      <c r="AT99" s="238">
        <f>IF(AT$23-'様式第４（療養者名簿）  (15日以内)'!$O99+1&lt;=15,IF(AT$23&gt;='様式第４（療養者名簿）  (15日以内)'!$O99,IF(AT$23&lt;='様式第４（療養者名簿）  (15日以内)'!$W99,1,0),0),0)</f>
        <v>0</v>
      </c>
      <c r="AU99" s="238">
        <f>IF(AU$23-'様式第４（療養者名簿）  (15日以内)'!$O99+1&lt;=15,IF(AU$23&gt;='様式第４（療養者名簿）  (15日以内)'!$O99,IF(AU$23&lt;='様式第４（療養者名簿）  (15日以内)'!$W99,1,0),0),0)</f>
        <v>0</v>
      </c>
      <c r="AV99" s="238">
        <f>IF(AV$23-'様式第４（療養者名簿）  (15日以内)'!$O99+1&lt;=15,IF(AV$23&gt;='様式第４（療養者名簿）  (15日以内)'!$O99,IF(AV$23&lt;='様式第４（療養者名簿）  (15日以内)'!$W99,1,0),0),0)</f>
        <v>0</v>
      </c>
      <c r="AW99" s="238">
        <f>IF(AW$23-'様式第４（療養者名簿）  (15日以内)'!$O99+1&lt;=15,IF(AW$23&gt;='様式第４（療養者名簿）  (15日以内)'!$O99,IF(AW$23&lt;='様式第４（療養者名簿）  (15日以内)'!$W99,1,0),0),0)</f>
        <v>0</v>
      </c>
      <c r="AX99" s="238">
        <f>IF(AX$23-'様式第４（療養者名簿）  (15日以内)'!$O99+1&lt;=15,IF(AX$23&gt;='様式第４（療養者名簿）  (15日以内)'!$O99,IF(AX$23&lt;='様式第４（療養者名簿）  (15日以内)'!$W99,1,0),0),0)</f>
        <v>0</v>
      </c>
      <c r="AY99" s="238">
        <f>IF(AY$23-'様式第４（療養者名簿）  (15日以内)'!$O99+1&lt;=15,IF(AY$23&gt;='様式第４（療養者名簿）  (15日以内)'!$O99,IF(AY$23&lt;='様式第４（療養者名簿）  (15日以内)'!$W99,1,0),0),0)</f>
        <v>0</v>
      </c>
      <c r="AZ99" s="238">
        <f>IF(AZ$23-'様式第４（療養者名簿）  (15日以内)'!$O99+1&lt;=15,IF(AZ$23&gt;='様式第４（療養者名簿）  (15日以内)'!$O99,IF(AZ$23&lt;='様式第４（療養者名簿）  (15日以内)'!$W99,1,0),0),0)</f>
        <v>0</v>
      </c>
      <c r="BA99" s="238">
        <f>IF(BA$23-'様式第４（療養者名簿）  (15日以内)'!$O99+1&lt;=15,IF(BA$23&gt;='様式第４（療養者名簿）  (15日以内)'!$O99,IF(BA$23&lt;='様式第４（療養者名簿）  (15日以内)'!$W99,1,0),0),0)</f>
        <v>0</v>
      </c>
      <c r="BB99" s="238">
        <f>IF(BB$23-'様式第４（療養者名簿）  (15日以内)'!$O99+1&lt;=15,IF(BB$23&gt;='様式第４（療養者名簿）  (15日以内)'!$O99,IF(BB$23&lt;='様式第４（療養者名簿）  (15日以内)'!$W99,1,0),0),0)</f>
        <v>0</v>
      </c>
      <c r="BC99" s="238">
        <f>IF(BC$23-'様式第４（療養者名簿）  (15日以内)'!$O99+1&lt;=15,IF(BC$23&gt;='様式第４（療養者名簿）  (15日以内)'!$O99,IF(BC$23&lt;='様式第４（療養者名簿）  (15日以内)'!$W99,1,0),0),0)</f>
        <v>0</v>
      </c>
      <c r="BD99" s="238">
        <f>IF(BD$23-'様式第４（療養者名簿）  (15日以内)'!$O99+1&lt;=15,IF(BD$23&gt;='様式第４（療養者名簿）  (15日以内)'!$O99,IF(BD$23&lt;='様式第４（療養者名簿）  (15日以内)'!$W99,1,0),0),0)</f>
        <v>0</v>
      </c>
      <c r="BE99" s="238">
        <f>IF(BE$23-'様式第４（療養者名簿）  (15日以内)'!$O99+1&lt;=15,IF(BE$23&gt;='様式第４（療養者名簿）  (15日以内)'!$O99,IF(BE$23&lt;='様式第４（療養者名簿）  (15日以内)'!$W99,1,0),0),0)</f>
        <v>0</v>
      </c>
      <c r="BF99" s="238">
        <f>IF(BF$23-'様式第４（療養者名簿）  (15日以内)'!$O99+1&lt;=15,IF(BF$23&gt;='様式第４（療養者名簿）  (15日以内)'!$O99,IF(BF$23&lt;='様式第４（療養者名簿）  (15日以内)'!$W99,1,0),0),0)</f>
        <v>0</v>
      </c>
      <c r="BG99" s="238">
        <f>IF(BG$23-'様式第４（療養者名簿）  (15日以内)'!$O99+1&lt;=15,IF(BG$23&gt;='様式第４（療養者名簿）  (15日以内)'!$O99,IF(BG$23&lt;='様式第４（療養者名簿）  (15日以内)'!$W99,1,0),0),0)</f>
        <v>0</v>
      </c>
      <c r="BH99" s="238">
        <f>IF(BH$23-'様式第４（療養者名簿）  (15日以内)'!$O99+1&lt;=15,IF(BH$23&gt;='様式第４（療養者名簿）  (15日以内)'!$O99,IF(BH$23&lt;='様式第４（療養者名簿）  (15日以内)'!$W99,1,0),0),0)</f>
        <v>0</v>
      </c>
      <c r="BI99" s="238">
        <f>IF(BI$23-'様式第４（療養者名簿）  (15日以内)'!$O99+1&lt;=15,IF(BI$23&gt;='様式第４（療養者名簿）  (15日以内)'!$O99,IF(BI$23&lt;='様式第４（療養者名簿）  (15日以内)'!$W99,1,0),0),0)</f>
        <v>0</v>
      </c>
      <c r="BJ99" s="238">
        <f>IF(BJ$23-'様式第４（療養者名簿）  (15日以内)'!$O99+1&lt;=15,IF(BJ$23&gt;='様式第４（療養者名簿）  (15日以内)'!$O99,IF(BJ$23&lt;='様式第４（療養者名簿）  (15日以内)'!$W99,1,0),0),0)</f>
        <v>0</v>
      </c>
      <c r="BK99" s="238">
        <f>IF(BK$23-'様式第４（療養者名簿）  (15日以内)'!$O99+1&lt;=15,IF(BK$23&gt;='様式第４（療養者名簿）  (15日以内)'!$O99,IF(BK$23&lt;='様式第４（療養者名簿）  (15日以内)'!$W99,1,0),0),0)</f>
        <v>0</v>
      </c>
      <c r="BL99" s="238">
        <f>IF(BL$23-'様式第４（療養者名簿）  (15日以内)'!$O99+1&lt;=15,IF(BL$23&gt;='様式第４（療養者名簿）  (15日以内)'!$O99,IF(BL$23&lt;='様式第４（療養者名簿）  (15日以内)'!$W99,1,0),0),0)</f>
        <v>0</v>
      </c>
      <c r="BM99" s="238">
        <f>IF(BM$23-'様式第４（療養者名簿）  (15日以内)'!$O99+1&lt;=15,IF(BM$23&gt;='様式第４（療養者名簿）  (15日以内)'!$O99,IF(BM$23&lt;='様式第４（療養者名簿）  (15日以内)'!$W99,1,0),0),0)</f>
        <v>0</v>
      </c>
      <c r="BN99" s="238">
        <f>IF(BN$23-'様式第４（療養者名簿）  (15日以内)'!$O99+1&lt;=15,IF(BN$23&gt;='様式第４（療養者名簿）  (15日以内)'!$O99,IF(BN$23&lt;='様式第４（療養者名簿）  (15日以内)'!$W99,1,0),0),0)</f>
        <v>0</v>
      </c>
      <c r="BO99" s="238">
        <f>IF(BO$23-'様式第４（療養者名簿）  (15日以内)'!$O99+1&lt;=15,IF(BO$23&gt;='様式第４（療養者名簿）  (15日以内)'!$O99,IF(BO$23&lt;='様式第４（療養者名簿）  (15日以内)'!$W99,1,0),0),0)</f>
        <v>0</v>
      </c>
      <c r="BP99" s="238">
        <f>IF(BP$23-'様式第４（療養者名簿）  (15日以内)'!$O99+1&lt;=15,IF(BP$23&gt;='様式第４（療養者名簿）  (15日以内)'!$O99,IF(BP$23&lt;='様式第４（療養者名簿）  (15日以内)'!$W99,1,0),0),0)</f>
        <v>0</v>
      </c>
      <c r="BQ99" s="238">
        <f>IF(BQ$23-'様式第４（療養者名簿）  (15日以内)'!$O99+1&lt;=15,IF(BQ$23&gt;='様式第４（療養者名簿）  (15日以内)'!$O99,IF(BQ$23&lt;='様式第４（療養者名簿）  (15日以内)'!$W99,1,0),0),0)</f>
        <v>0</v>
      </c>
      <c r="BR99" s="238">
        <f>IF(BR$23-'様式第４（療養者名簿）  (15日以内)'!$O99+1&lt;=15,IF(BR$23&gt;='様式第４（療養者名簿）  (15日以内)'!$O99,IF(BR$23&lt;='様式第４（療養者名簿）  (15日以内)'!$W99,1,0),0),0)</f>
        <v>0</v>
      </c>
      <c r="BS99" s="238">
        <f>IF(BS$23-'様式第４（療養者名簿）  (15日以内)'!$O99+1&lt;=15,IF(BS$23&gt;='様式第４（療養者名簿）  (15日以内)'!$O99,IF(BS$23&lt;='様式第４（療養者名簿）  (15日以内)'!$W99,1,0),0),0)</f>
        <v>0</v>
      </c>
    </row>
    <row r="100" spans="1:71" ht="41.95" customHeight="1">
      <c r="A100" s="240">
        <f>'様式第４（療養者名簿）  (15日以内)'!C100</f>
        <v>0</v>
      </c>
      <c r="B100" s="238">
        <f>IF(B$23-'様式第４（療養者名簿）  (15日以内)'!$O100+1&lt;=15,IF(B$23&gt;='様式第４（療養者名簿）  (15日以内)'!$O100,IF(B$23&lt;='様式第４（療養者名簿）  (15日以内)'!$W100,1,0),0),0)</f>
        <v>0</v>
      </c>
      <c r="C100" s="238">
        <f>IF(C$23-'様式第４（療養者名簿）  (15日以内)'!$O100+1&lt;=15,IF(C$23&gt;='様式第４（療養者名簿）  (15日以内)'!$O100,IF(C$23&lt;='様式第４（療養者名簿）  (15日以内)'!$W100,1,0),0),0)</f>
        <v>0</v>
      </c>
      <c r="D100" s="238">
        <f>IF(D$23-'様式第４（療養者名簿）  (15日以内)'!$O100+1&lt;=15,IF(D$23&gt;='様式第４（療養者名簿）  (15日以内)'!$O100,IF(D$23&lt;='様式第４（療養者名簿）  (15日以内)'!$W100,1,0),0),0)</f>
        <v>0</v>
      </c>
      <c r="E100" s="238">
        <f>IF(E$23-'様式第４（療養者名簿）  (15日以内)'!$O100+1&lt;=15,IF(E$23&gt;='様式第４（療養者名簿）  (15日以内)'!$O100,IF(E$23&lt;='様式第４（療養者名簿）  (15日以内)'!$W100,1,0),0),0)</f>
        <v>0</v>
      </c>
      <c r="F100" s="238">
        <f>IF(F$23-'様式第４（療養者名簿）  (15日以内)'!$O100+1&lt;=15,IF(F$23&gt;='様式第４（療養者名簿）  (15日以内)'!$O100,IF(F$23&lt;='様式第４（療養者名簿）  (15日以内)'!$W100,1,0),0),0)</f>
        <v>0</v>
      </c>
      <c r="G100" s="238">
        <f>IF(G$23-'様式第４（療養者名簿）  (15日以内)'!$O100+1&lt;=15,IF(G$23&gt;='様式第４（療養者名簿）  (15日以内)'!$O100,IF(G$23&lt;='様式第４（療養者名簿）  (15日以内)'!$W100,1,0),0),0)</f>
        <v>0</v>
      </c>
      <c r="H100" s="238">
        <f>IF(H$23-'様式第４（療養者名簿）  (15日以内)'!$O100+1&lt;=15,IF(H$23&gt;='様式第４（療養者名簿）  (15日以内)'!$O100,IF(H$23&lt;='様式第４（療養者名簿）  (15日以内)'!$W100,1,0),0),0)</f>
        <v>0</v>
      </c>
      <c r="I100" s="238">
        <f>IF(I$23-'様式第４（療養者名簿）  (15日以内)'!$O100+1&lt;=15,IF(I$23&gt;='様式第４（療養者名簿）  (15日以内)'!$O100,IF(I$23&lt;='様式第４（療養者名簿）  (15日以内)'!$W100,1,0),0),0)</f>
        <v>0</v>
      </c>
      <c r="J100" s="238">
        <f>IF(J$23-'様式第４（療養者名簿）  (15日以内)'!$O100+1&lt;=15,IF(J$23&gt;='様式第４（療養者名簿）  (15日以内)'!$O100,IF(J$23&lt;='様式第４（療養者名簿）  (15日以内)'!$W100,1,0),0),0)</f>
        <v>0</v>
      </c>
      <c r="K100" s="238">
        <f>IF(K$23-'様式第４（療養者名簿）  (15日以内)'!$O100+1&lt;=15,IF(K$23&gt;='様式第４（療養者名簿）  (15日以内)'!$O100,IF(K$23&lt;='様式第４（療養者名簿）  (15日以内)'!$W100,1,0),0),0)</f>
        <v>0</v>
      </c>
      <c r="L100" s="238">
        <f>IF(L$23-'様式第４（療養者名簿）  (15日以内)'!$O100+1&lt;=15,IF(L$23&gt;='様式第４（療養者名簿）  (15日以内)'!$O100,IF(L$23&lt;='様式第４（療養者名簿）  (15日以内)'!$W100,1,0),0),0)</f>
        <v>0</v>
      </c>
      <c r="M100" s="238">
        <f>IF(M$23-'様式第４（療養者名簿）  (15日以内)'!$O100+1&lt;=15,IF(M$23&gt;='様式第４（療養者名簿）  (15日以内)'!$O100,IF(M$23&lt;='様式第４（療養者名簿）  (15日以内)'!$W100,1,0),0),0)</f>
        <v>0</v>
      </c>
      <c r="N100" s="238">
        <f>IF(N$23-'様式第４（療養者名簿）  (15日以内)'!$O100+1&lt;=15,IF(N$23&gt;='様式第４（療養者名簿）  (15日以内)'!$O100,IF(N$23&lt;='様式第４（療養者名簿）  (15日以内)'!$W100,1,0),0),0)</f>
        <v>0</v>
      </c>
      <c r="O100" s="238">
        <f>IF(O$23-'様式第４（療養者名簿）  (15日以内)'!$O100+1&lt;=15,IF(O$23&gt;='様式第４（療養者名簿）  (15日以内)'!$O100,IF(O$23&lt;='様式第４（療養者名簿）  (15日以内)'!$W100,1,0),0),0)</f>
        <v>0</v>
      </c>
      <c r="P100" s="238">
        <f>IF(P$23-'様式第４（療養者名簿）  (15日以内)'!$O100+1&lt;=15,IF(P$23&gt;='様式第４（療養者名簿）  (15日以内)'!$O100,IF(P$23&lt;='様式第４（療養者名簿）  (15日以内)'!$W100,1,0),0),0)</f>
        <v>0</v>
      </c>
      <c r="Q100" s="238">
        <f>IF(Q$23-'様式第４（療養者名簿）  (15日以内)'!$O100+1&lt;=15,IF(Q$23&gt;='様式第４（療養者名簿）  (15日以内)'!$O100,IF(Q$23&lt;='様式第４（療養者名簿）  (15日以内)'!$W100,1,0),0),0)</f>
        <v>0</v>
      </c>
      <c r="R100" s="238">
        <f>IF(R$23-'様式第４（療養者名簿）  (15日以内)'!$O100+1&lt;=15,IF(R$23&gt;='様式第４（療養者名簿）  (15日以内)'!$O100,IF(R$23&lt;='様式第４（療養者名簿）  (15日以内)'!$W100,1,0),0),0)</f>
        <v>0</v>
      </c>
      <c r="S100" s="238">
        <f>IF(S$23-'様式第４（療養者名簿）  (15日以内)'!$O100+1&lt;=15,IF(S$23&gt;='様式第４（療養者名簿）  (15日以内)'!$O100,IF(S$23&lt;='様式第４（療養者名簿）  (15日以内)'!$W100,1,0),0),0)</f>
        <v>0</v>
      </c>
      <c r="T100" s="238">
        <f>IF(T$23-'様式第４（療養者名簿）  (15日以内)'!$O100+1&lt;=15,IF(T$23&gt;='様式第４（療養者名簿）  (15日以内)'!$O100,IF(T$23&lt;='様式第４（療養者名簿）  (15日以内)'!$W100,1,0),0),0)</f>
        <v>0</v>
      </c>
      <c r="U100" s="238">
        <f>IF(U$23-'様式第４（療養者名簿）  (15日以内)'!$O100+1&lt;=15,IF(U$23&gt;='様式第４（療養者名簿）  (15日以内)'!$O100,IF(U$23&lt;='様式第４（療養者名簿）  (15日以内)'!$W100,1,0),0),0)</f>
        <v>0</v>
      </c>
      <c r="V100" s="238">
        <f>IF(V$23-'様式第４（療養者名簿）  (15日以内)'!$O100+1&lt;=15,IF(V$23&gt;='様式第４（療養者名簿）  (15日以内)'!$O100,IF(V$23&lt;='様式第４（療養者名簿）  (15日以内)'!$W100,1,0),0),0)</f>
        <v>0</v>
      </c>
      <c r="W100" s="238">
        <f>IF(W$23-'様式第４（療養者名簿）  (15日以内)'!$O100+1&lt;=15,IF(W$23&gt;='様式第４（療養者名簿）  (15日以内)'!$O100,IF(W$23&lt;='様式第４（療養者名簿）  (15日以内)'!$W100,1,0),0),0)</f>
        <v>0</v>
      </c>
      <c r="X100" s="238">
        <f>IF(X$23-'様式第４（療養者名簿）  (15日以内)'!$O100+1&lt;=15,IF(X$23&gt;='様式第４（療養者名簿）  (15日以内)'!$O100,IF(X$23&lt;='様式第４（療養者名簿）  (15日以内)'!$W100,1,0),0),0)</f>
        <v>0</v>
      </c>
      <c r="Y100" s="238">
        <f>IF(Y$23-'様式第４（療養者名簿）  (15日以内)'!$O100+1&lt;=15,IF(Y$23&gt;='様式第４（療養者名簿）  (15日以内)'!$O100,IF(Y$23&lt;='様式第４（療養者名簿）  (15日以内)'!$W100,1,0),0),0)</f>
        <v>0</v>
      </c>
      <c r="Z100" s="238">
        <f>IF(Z$23-'様式第４（療養者名簿）  (15日以内)'!$O100+1&lt;=15,IF(Z$23&gt;='様式第４（療養者名簿）  (15日以内)'!$O100,IF(Z$23&lt;='様式第４（療養者名簿）  (15日以内)'!$W100,1,0),0),0)</f>
        <v>0</v>
      </c>
      <c r="AA100" s="238">
        <f>IF(AA$23-'様式第４（療養者名簿）  (15日以内)'!$O100+1&lt;=15,IF(AA$23&gt;='様式第４（療養者名簿）  (15日以内)'!$O100,IF(AA$23&lt;='様式第４（療養者名簿）  (15日以内)'!$W100,1,0),0),0)</f>
        <v>0</v>
      </c>
      <c r="AB100" s="238">
        <f>IF(AB$23-'様式第４（療養者名簿）  (15日以内)'!$O100+1&lt;=15,IF(AB$23&gt;='様式第４（療養者名簿）  (15日以内)'!$O100,IF(AB$23&lt;='様式第４（療養者名簿）  (15日以内)'!$W100,1,0),0),0)</f>
        <v>0</v>
      </c>
      <c r="AC100" s="238">
        <f>IF(AC$23-'様式第４（療養者名簿）  (15日以内)'!$O100+1&lt;=15,IF(AC$23&gt;='様式第４（療養者名簿）  (15日以内)'!$O100,IF(AC$23&lt;='様式第４（療養者名簿）  (15日以内)'!$W100,1,0),0),0)</f>
        <v>0</v>
      </c>
      <c r="AD100" s="238">
        <f>IF(AD$23-'様式第４（療養者名簿）  (15日以内)'!$O100+1&lt;=15,IF(AD$23&gt;='様式第４（療養者名簿）  (15日以内)'!$O100,IF(AD$23&lt;='様式第４（療養者名簿）  (15日以内)'!$W100,1,0),0),0)</f>
        <v>0</v>
      </c>
      <c r="AE100" s="238">
        <f>IF(AE$23-'様式第４（療養者名簿）  (15日以内)'!$O100+1&lt;=15,IF(AE$23&gt;='様式第４（療養者名簿）  (15日以内)'!$O100,IF(AE$23&lt;='様式第４（療養者名簿）  (15日以内)'!$W100,1,0),0),0)</f>
        <v>0</v>
      </c>
      <c r="AF100" s="238">
        <f>IF(AF$23-'様式第４（療養者名簿）  (15日以内)'!$O100+1&lt;=15,IF(AF$23&gt;='様式第４（療養者名簿）  (15日以内)'!$O100,IF(AF$23&lt;='様式第４（療養者名簿）  (15日以内)'!$W100,1,0),0),0)</f>
        <v>0</v>
      </c>
      <c r="AG100" s="238">
        <f>IF(AG$23-'様式第４（療養者名簿）  (15日以内)'!$O100+1&lt;=15,IF(AG$23&gt;='様式第４（療養者名簿）  (15日以内)'!$O100,IF(AG$23&lt;='様式第４（療養者名簿）  (15日以内)'!$W100,1,0),0),0)</f>
        <v>0</v>
      </c>
      <c r="AH100" s="238">
        <f>IF(AH$23-'様式第４（療養者名簿）  (15日以内)'!$O100+1&lt;=15,IF(AH$23&gt;='様式第４（療養者名簿）  (15日以内)'!$O100,IF(AH$23&lt;='様式第４（療養者名簿）  (15日以内)'!$W100,1,0),0),0)</f>
        <v>0</v>
      </c>
      <c r="AI100" s="238">
        <f>IF(AI$23-'様式第４（療養者名簿）  (15日以内)'!$O100+1&lt;=15,IF(AI$23&gt;='様式第４（療養者名簿）  (15日以内)'!$O100,IF(AI$23&lt;='様式第４（療養者名簿）  (15日以内)'!$W100,1,0),0),0)</f>
        <v>0</v>
      </c>
      <c r="AJ100" s="238">
        <f>IF(AJ$23-'様式第４（療養者名簿）  (15日以内)'!$O100+1&lt;=15,IF(AJ$23&gt;='様式第４（療養者名簿）  (15日以内)'!$O100,IF(AJ$23&lt;='様式第４（療養者名簿）  (15日以内)'!$W100,1,0),0),0)</f>
        <v>0</v>
      </c>
      <c r="AK100" s="238">
        <f>IF(AK$23-'様式第４（療養者名簿）  (15日以内)'!$O100+1&lt;=15,IF(AK$23&gt;='様式第４（療養者名簿）  (15日以内)'!$O100,IF(AK$23&lt;='様式第４（療養者名簿）  (15日以内)'!$W100,1,0),0),0)</f>
        <v>0</v>
      </c>
      <c r="AL100" s="238">
        <f>IF(AL$23-'様式第４（療養者名簿）  (15日以内)'!$O100+1&lt;=15,IF(AL$23&gt;='様式第４（療養者名簿）  (15日以内)'!$O100,IF(AL$23&lt;='様式第４（療養者名簿）  (15日以内)'!$W100,1,0),0),0)</f>
        <v>0</v>
      </c>
      <c r="AM100" s="238">
        <f>IF(AM$23-'様式第４（療養者名簿）  (15日以内)'!$O100+1&lt;=15,IF(AM$23&gt;='様式第４（療養者名簿）  (15日以内)'!$O100,IF(AM$23&lt;='様式第４（療養者名簿）  (15日以内)'!$W100,1,0),0),0)</f>
        <v>0</v>
      </c>
      <c r="AN100" s="238">
        <f>IF(AN$23-'様式第４（療養者名簿）  (15日以内)'!$O100+1&lt;=15,IF(AN$23&gt;='様式第４（療養者名簿）  (15日以内)'!$O100,IF(AN$23&lt;='様式第４（療養者名簿）  (15日以内)'!$W100,1,0),0),0)</f>
        <v>0</v>
      </c>
      <c r="AO100" s="238">
        <f>IF(AO$23-'様式第４（療養者名簿）  (15日以内)'!$O100+1&lt;=15,IF(AO$23&gt;='様式第４（療養者名簿）  (15日以内)'!$O100,IF(AO$23&lt;='様式第４（療養者名簿）  (15日以内)'!$W100,1,0),0),0)</f>
        <v>0</v>
      </c>
      <c r="AP100" s="238">
        <f>IF(AP$23-'様式第４（療養者名簿）  (15日以内)'!$O100+1&lt;=15,IF(AP$23&gt;='様式第４（療養者名簿）  (15日以内)'!$O100,IF(AP$23&lt;='様式第４（療養者名簿）  (15日以内)'!$W100,1,0),0),0)</f>
        <v>0</v>
      </c>
      <c r="AQ100" s="238">
        <f>IF(AQ$23-'様式第４（療養者名簿）  (15日以内)'!$O100+1&lt;=15,IF(AQ$23&gt;='様式第４（療養者名簿）  (15日以内)'!$O100,IF(AQ$23&lt;='様式第４（療養者名簿）  (15日以内)'!$W100,1,0),0),0)</f>
        <v>0</v>
      </c>
      <c r="AR100" s="238">
        <f>IF(AR$23-'様式第４（療養者名簿）  (15日以内)'!$O100+1&lt;=15,IF(AR$23&gt;='様式第４（療養者名簿）  (15日以内)'!$O100,IF(AR$23&lt;='様式第４（療養者名簿）  (15日以内)'!$W100,1,0),0),0)</f>
        <v>0</v>
      </c>
      <c r="AS100" s="238">
        <f>IF(AS$23-'様式第４（療養者名簿）  (15日以内)'!$O100+1&lt;=15,IF(AS$23&gt;='様式第４（療養者名簿）  (15日以内)'!$O100,IF(AS$23&lt;='様式第４（療養者名簿）  (15日以内)'!$W100,1,0),0),0)</f>
        <v>0</v>
      </c>
      <c r="AT100" s="238">
        <f>IF(AT$23-'様式第４（療養者名簿）  (15日以内)'!$O100+1&lt;=15,IF(AT$23&gt;='様式第４（療養者名簿）  (15日以内)'!$O100,IF(AT$23&lt;='様式第４（療養者名簿）  (15日以内)'!$W100,1,0),0),0)</f>
        <v>0</v>
      </c>
      <c r="AU100" s="238">
        <f>IF(AU$23-'様式第４（療養者名簿）  (15日以内)'!$O100+1&lt;=15,IF(AU$23&gt;='様式第４（療養者名簿）  (15日以内)'!$O100,IF(AU$23&lt;='様式第４（療養者名簿）  (15日以内)'!$W100,1,0),0),0)</f>
        <v>0</v>
      </c>
      <c r="AV100" s="238">
        <f>IF(AV$23-'様式第４（療養者名簿）  (15日以内)'!$O100+1&lt;=15,IF(AV$23&gt;='様式第４（療養者名簿）  (15日以内)'!$O100,IF(AV$23&lt;='様式第４（療養者名簿）  (15日以内)'!$W100,1,0),0),0)</f>
        <v>0</v>
      </c>
      <c r="AW100" s="238">
        <f>IF(AW$23-'様式第４（療養者名簿）  (15日以内)'!$O100+1&lt;=15,IF(AW$23&gt;='様式第４（療養者名簿）  (15日以内)'!$O100,IF(AW$23&lt;='様式第４（療養者名簿）  (15日以内)'!$W100,1,0),0),0)</f>
        <v>0</v>
      </c>
      <c r="AX100" s="238">
        <f>IF(AX$23-'様式第４（療養者名簿）  (15日以内)'!$O100+1&lt;=15,IF(AX$23&gt;='様式第４（療養者名簿）  (15日以内)'!$O100,IF(AX$23&lt;='様式第４（療養者名簿）  (15日以内)'!$W100,1,0),0),0)</f>
        <v>0</v>
      </c>
      <c r="AY100" s="238">
        <f>IF(AY$23-'様式第４（療養者名簿）  (15日以内)'!$O100+1&lt;=15,IF(AY$23&gt;='様式第４（療養者名簿）  (15日以内)'!$O100,IF(AY$23&lt;='様式第４（療養者名簿）  (15日以内)'!$W100,1,0),0),0)</f>
        <v>0</v>
      </c>
      <c r="AZ100" s="238">
        <f>IF(AZ$23-'様式第４（療養者名簿）  (15日以内)'!$O100+1&lt;=15,IF(AZ$23&gt;='様式第４（療養者名簿）  (15日以内)'!$O100,IF(AZ$23&lt;='様式第４（療養者名簿）  (15日以内)'!$W100,1,0),0),0)</f>
        <v>0</v>
      </c>
      <c r="BA100" s="238">
        <f>IF(BA$23-'様式第４（療養者名簿）  (15日以内)'!$O100+1&lt;=15,IF(BA$23&gt;='様式第４（療養者名簿）  (15日以内)'!$O100,IF(BA$23&lt;='様式第４（療養者名簿）  (15日以内)'!$W100,1,0),0),0)</f>
        <v>0</v>
      </c>
      <c r="BB100" s="238">
        <f>IF(BB$23-'様式第４（療養者名簿）  (15日以内)'!$O100+1&lt;=15,IF(BB$23&gt;='様式第４（療養者名簿）  (15日以内)'!$O100,IF(BB$23&lt;='様式第４（療養者名簿）  (15日以内)'!$W100,1,0),0),0)</f>
        <v>0</v>
      </c>
      <c r="BC100" s="238">
        <f>IF(BC$23-'様式第４（療養者名簿）  (15日以内)'!$O100+1&lt;=15,IF(BC$23&gt;='様式第４（療養者名簿）  (15日以内)'!$O100,IF(BC$23&lt;='様式第４（療養者名簿）  (15日以内)'!$W100,1,0),0),0)</f>
        <v>0</v>
      </c>
      <c r="BD100" s="238">
        <f>IF(BD$23-'様式第４（療養者名簿）  (15日以内)'!$O100+1&lt;=15,IF(BD$23&gt;='様式第４（療養者名簿）  (15日以内)'!$O100,IF(BD$23&lt;='様式第４（療養者名簿）  (15日以内)'!$W100,1,0),0),0)</f>
        <v>0</v>
      </c>
      <c r="BE100" s="238">
        <f>IF(BE$23-'様式第４（療養者名簿）  (15日以内)'!$O100+1&lt;=15,IF(BE$23&gt;='様式第４（療養者名簿）  (15日以内)'!$O100,IF(BE$23&lt;='様式第４（療養者名簿）  (15日以内)'!$W100,1,0),0),0)</f>
        <v>0</v>
      </c>
      <c r="BF100" s="238">
        <f>IF(BF$23-'様式第４（療養者名簿）  (15日以内)'!$O100+1&lt;=15,IF(BF$23&gt;='様式第４（療養者名簿）  (15日以内)'!$O100,IF(BF$23&lt;='様式第４（療養者名簿）  (15日以内)'!$W100,1,0),0),0)</f>
        <v>0</v>
      </c>
      <c r="BG100" s="238">
        <f>IF(BG$23-'様式第４（療養者名簿）  (15日以内)'!$O100+1&lt;=15,IF(BG$23&gt;='様式第４（療養者名簿）  (15日以内)'!$O100,IF(BG$23&lt;='様式第４（療養者名簿）  (15日以内)'!$W100,1,0),0),0)</f>
        <v>0</v>
      </c>
      <c r="BH100" s="238">
        <f>IF(BH$23-'様式第４（療養者名簿）  (15日以内)'!$O100+1&lt;=15,IF(BH$23&gt;='様式第４（療養者名簿）  (15日以内)'!$O100,IF(BH$23&lt;='様式第４（療養者名簿）  (15日以内)'!$W100,1,0),0),0)</f>
        <v>0</v>
      </c>
      <c r="BI100" s="238">
        <f>IF(BI$23-'様式第４（療養者名簿）  (15日以内)'!$O100+1&lt;=15,IF(BI$23&gt;='様式第４（療養者名簿）  (15日以内)'!$O100,IF(BI$23&lt;='様式第４（療養者名簿）  (15日以内)'!$W100,1,0),0),0)</f>
        <v>0</v>
      </c>
      <c r="BJ100" s="238">
        <f>IF(BJ$23-'様式第４（療養者名簿）  (15日以内)'!$O100+1&lt;=15,IF(BJ$23&gt;='様式第４（療養者名簿）  (15日以内)'!$O100,IF(BJ$23&lt;='様式第４（療養者名簿）  (15日以内)'!$W100,1,0),0),0)</f>
        <v>0</v>
      </c>
      <c r="BK100" s="238">
        <f>IF(BK$23-'様式第４（療養者名簿）  (15日以内)'!$O100+1&lt;=15,IF(BK$23&gt;='様式第４（療養者名簿）  (15日以内)'!$O100,IF(BK$23&lt;='様式第４（療養者名簿）  (15日以内)'!$W100,1,0),0),0)</f>
        <v>0</v>
      </c>
      <c r="BL100" s="238">
        <f>IF(BL$23-'様式第４（療養者名簿）  (15日以内)'!$O100+1&lt;=15,IF(BL$23&gt;='様式第４（療養者名簿）  (15日以内)'!$O100,IF(BL$23&lt;='様式第４（療養者名簿）  (15日以内)'!$W100,1,0),0),0)</f>
        <v>0</v>
      </c>
      <c r="BM100" s="238">
        <f>IF(BM$23-'様式第４（療養者名簿）  (15日以内)'!$O100+1&lt;=15,IF(BM$23&gt;='様式第４（療養者名簿）  (15日以内)'!$O100,IF(BM$23&lt;='様式第４（療養者名簿）  (15日以内)'!$W100,1,0),0),0)</f>
        <v>0</v>
      </c>
      <c r="BN100" s="238">
        <f>IF(BN$23-'様式第４（療養者名簿）  (15日以内)'!$O100+1&lt;=15,IF(BN$23&gt;='様式第４（療養者名簿）  (15日以内)'!$O100,IF(BN$23&lt;='様式第４（療養者名簿）  (15日以内)'!$W100,1,0),0),0)</f>
        <v>0</v>
      </c>
      <c r="BO100" s="238">
        <f>IF(BO$23-'様式第４（療養者名簿）  (15日以内)'!$O100+1&lt;=15,IF(BO$23&gt;='様式第４（療養者名簿）  (15日以内)'!$O100,IF(BO$23&lt;='様式第４（療養者名簿）  (15日以内)'!$W100,1,0),0),0)</f>
        <v>0</v>
      </c>
      <c r="BP100" s="238">
        <f>IF(BP$23-'様式第４（療養者名簿）  (15日以内)'!$O100+1&lt;=15,IF(BP$23&gt;='様式第４（療養者名簿）  (15日以内)'!$O100,IF(BP$23&lt;='様式第４（療養者名簿）  (15日以内)'!$W100,1,0),0),0)</f>
        <v>0</v>
      </c>
      <c r="BQ100" s="238">
        <f>IF(BQ$23-'様式第４（療養者名簿）  (15日以内)'!$O100+1&lt;=15,IF(BQ$23&gt;='様式第４（療養者名簿）  (15日以内)'!$O100,IF(BQ$23&lt;='様式第４（療養者名簿）  (15日以内)'!$W100,1,0),0),0)</f>
        <v>0</v>
      </c>
      <c r="BR100" s="238">
        <f>IF(BR$23-'様式第４（療養者名簿）  (15日以内)'!$O100+1&lt;=15,IF(BR$23&gt;='様式第４（療養者名簿）  (15日以内)'!$O100,IF(BR$23&lt;='様式第４（療養者名簿）  (15日以内)'!$W100,1,0),0),0)</f>
        <v>0</v>
      </c>
      <c r="BS100" s="238">
        <f>IF(BS$23-'様式第４（療養者名簿）  (15日以内)'!$O100+1&lt;=15,IF(BS$23&gt;='様式第４（療養者名簿）  (15日以内)'!$O100,IF(BS$23&lt;='様式第４（療養者名簿）  (15日以内)'!$W100,1,0),0),0)</f>
        <v>0</v>
      </c>
    </row>
    <row r="101" spans="1:71" ht="41.95" customHeight="1">
      <c r="A101" s="240">
        <f>'様式第４（療養者名簿）  (15日以内)'!C101</f>
        <v>0</v>
      </c>
      <c r="B101" s="238">
        <f>IF(B$23-'様式第４（療養者名簿）  (15日以内)'!$O101+1&lt;=15,IF(B$23&gt;='様式第４（療養者名簿）  (15日以内)'!$O101,IF(B$23&lt;='様式第４（療養者名簿）  (15日以内)'!$W101,1,0),0),0)</f>
        <v>0</v>
      </c>
      <c r="C101" s="238">
        <f>IF(C$23-'様式第４（療養者名簿）  (15日以内)'!$O101+1&lt;=15,IF(C$23&gt;='様式第４（療養者名簿）  (15日以内)'!$O101,IF(C$23&lt;='様式第４（療養者名簿）  (15日以内)'!$W101,1,0),0),0)</f>
        <v>0</v>
      </c>
      <c r="D101" s="238">
        <f>IF(D$23-'様式第４（療養者名簿）  (15日以内)'!$O101+1&lt;=15,IF(D$23&gt;='様式第４（療養者名簿）  (15日以内)'!$O101,IF(D$23&lt;='様式第４（療養者名簿）  (15日以内)'!$W101,1,0),0),0)</f>
        <v>0</v>
      </c>
      <c r="E101" s="238">
        <f>IF(E$23-'様式第４（療養者名簿）  (15日以内)'!$O101+1&lt;=15,IF(E$23&gt;='様式第４（療養者名簿）  (15日以内)'!$O101,IF(E$23&lt;='様式第４（療養者名簿）  (15日以内)'!$W101,1,0),0),0)</f>
        <v>0</v>
      </c>
      <c r="F101" s="238">
        <f>IF(F$23-'様式第４（療養者名簿）  (15日以内)'!$O101+1&lt;=15,IF(F$23&gt;='様式第４（療養者名簿）  (15日以内)'!$O101,IF(F$23&lt;='様式第４（療養者名簿）  (15日以内)'!$W101,1,0),0),0)</f>
        <v>0</v>
      </c>
      <c r="G101" s="238">
        <f>IF(G$23-'様式第４（療養者名簿）  (15日以内)'!$O101+1&lt;=15,IF(G$23&gt;='様式第４（療養者名簿）  (15日以内)'!$O101,IF(G$23&lt;='様式第４（療養者名簿）  (15日以内)'!$W101,1,0),0),0)</f>
        <v>0</v>
      </c>
      <c r="H101" s="238">
        <f>IF(H$23-'様式第４（療養者名簿）  (15日以内)'!$O101+1&lt;=15,IF(H$23&gt;='様式第４（療養者名簿）  (15日以内)'!$O101,IF(H$23&lt;='様式第４（療養者名簿）  (15日以内)'!$W101,1,0),0),0)</f>
        <v>0</v>
      </c>
      <c r="I101" s="238">
        <f>IF(I$23-'様式第４（療養者名簿）  (15日以内)'!$O101+1&lt;=15,IF(I$23&gt;='様式第４（療養者名簿）  (15日以内)'!$O101,IF(I$23&lt;='様式第４（療養者名簿）  (15日以内)'!$W101,1,0),0),0)</f>
        <v>0</v>
      </c>
      <c r="J101" s="238">
        <f>IF(J$23-'様式第４（療養者名簿）  (15日以内)'!$O101+1&lt;=15,IF(J$23&gt;='様式第４（療養者名簿）  (15日以内)'!$O101,IF(J$23&lt;='様式第４（療養者名簿）  (15日以内)'!$W101,1,0),0),0)</f>
        <v>0</v>
      </c>
      <c r="K101" s="238">
        <f>IF(K$23-'様式第４（療養者名簿）  (15日以内)'!$O101+1&lt;=15,IF(K$23&gt;='様式第４（療養者名簿）  (15日以内)'!$O101,IF(K$23&lt;='様式第４（療養者名簿）  (15日以内)'!$W101,1,0),0),0)</f>
        <v>0</v>
      </c>
      <c r="L101" s="238">
        <f>IF(L$23-'様式第４（療養者名簿）  (15日以内)'!$O101+1&lt;=15,IF(L$23&gt;='様式第４（療養者名簿）  (15日以内)'!$O101,IF(L$23&lt;='様式第４（療養者名簿）  (15日以内)'!$W101,1,0),0),0)</f>
        <v>0</v>
      </c>
      <c r="M101" s="238">
        <f>IF(M$23-'様式第４（療養者名簿）  (15日以内)'!$O101+1&lt;=15,IF(M$23&gt;='様式第４（療養者名簿）  (15日以内)'!$O101,IF(M$23&lt;='様式第４（療養者名簿）  (15日以内)'!$W101,1,0),0),0)</f>
        <v>0</v>
      </c>
      <c r="N101" s="238">
        <f>IF(N$23-'様式第４（療養者名簿）  (15日以内)'!$O101+1&lt;=15,IF(N$23&gt;='様式第４（療養者名簿）  (15日以内)'!$O101,IF(N$23&lt;='様式第４（療養者名簿）  (15日以内)'!$W101,1,0),0),0)</f>
        <v>0</v>
      </c>
      <c r="O101" s="238">
        <f>IF(O$23-'様式第４（療養者名簿）  (15日以内)'!$O101+1&lt;=15,IF(O$23&gt;='様式第４（療養者名簿）  (15日以内)'!$O101,IF(O$23&lt;='様式第４（療養者名簿）  (15日以内)'!$W101,1,0),0),0)</f>
        <v>0</v>
      </c>
      <c r="P101" s="238">
        <f>IF(P$23-'様式第４（療養者名簿）  (15日以内)'!$O101+1&lt;=15,IF(P$23&gt;='様式第４（療養者名簿）  (15日以内)'!$O101,IF(P$23&lt;='様式第４（療養者名簿）  (15日以内)'!$W101,1,0),0),0)</f>
        <v>0</v>
      </c>
      <c r="Q101" s="238">
        <f>IF(Q$23-'様式第４（療養者名簿）  (15日以内)'!$O101+1&lt;=15,IF(Q$23&gt;='様式第４（療養者名簿）  (15日以内)'!$O101,IF(Q$23&lt;='様式第４（療養者名簿）  (15日以内)'!$W101,1,0),0),0)</f>
        <v>0</v>
      </c>
      <c r="R101" s="238">
        <f>IF(R$23-'様式第４（療養者名簿）  (15日以内)'!$O101+1&lt;=15,IF(R$23&gt;='様式第４（療養者名簿）  (15日以内)'!$O101,IF(R$23&lt;='様式第４（療養者名簿）  (15日以内)'!$W101,1,0),0),0)</f>
        <v>0</v>
      </c>
      <c r="S101" s="238">
        <f>IF(S$23-'様式第４（療養者名簿）  (15日以内)'!$O101+1&lt;=15,IF(S$23&gt;='様式第４（療養者名簿）  (15日以内)'!$O101,IF(S$23&lt;='様式第４（療養者名簿）  (15日以内)'!$W101,1,0),0),0)</f>
        <v>0</v>
      </c>
      <c r="T101" s="238">
        <f>IF(T$23-'様式第４（療養者名簿）  (15日以内)'!$O101+1&lt;=15,IF(T$23&gt;='様式第４（療養者名簿）  (15日以内)'!$O101,IF(T$23&lt;='様式第４（療養者名簿）  (15日以内)'!$W101,1,0),0),0)</f>
        <v>0</v>
      </c>
      <c r="U101" s="238">
        <f>IF(U$23-'様式第４（療養者名簿）  (15日以内)'!$O101+1&lt;=15,IF(U$23&gt;='様式第４（療養者名簿）  (15日以内)'!$O101,IF(U$23&lt;='様式第４（療養者名簿）  (15日以内)'!$W101,1,0),0),0)</f>
        <v>0</v>
      </c>
      <c r="V101" s="238">
        <f>IF(V$23-'様式第４（療養者名簿）  (15日以内)'!$O101+1&lt;=15,IF(V$23&gt;='様式第４（療養者名簿）  (15日以内)'!$O101,IF(V$23&lt;='様式第４（療養者名簿）  (15日以内)'!$W101,1,0),0),0)</f>
        <v>0</v>
      </c>
      <c r="W101" s="238">
        <f>IF(W$23-'様式第４（療養者名簿）  (15日以内)'!$O101+1&lt;=15,IF(W$23&gt;='様式第４（療養者名簿）  (15日以内)'!$O101,IF(W$23&lt;='様式第４（療養者名簿）  (15日以内)'!$W101,1,0),0),0)</f>
        <v>0</v>
      </c>
      <c r="X101" s="238">
        <f>IF(X$23-'様式第４（療養者名簿）  (15日以内)'!$O101+1&lt;=15,IF(X$23&gt;='様式第４（療養者名簿）  (15日以内)'!$O101,IF(X$23&lt;='様式第４（療養者名簿）  (15日以内)'!$W101,1,0),0),0)</f>
        <v>0</v>
      </c>
      <c r="Y101" s="238">
        <f>IF(Y$23-'様式第４（療養者名簿）  (15日以内)'!$O101+1&lt;=15,IF(Y$23&gt;='様式第４（療養者名簿）  (15日以内)'!$O101,IF(Y$23&lt;='様式第４（療養者名簿）  (15日以内)'!$W101,1,0),0),0)</f>
        <v>0</v>
      </c>
      <c r="Z101" s="238">
        <f>IF(Z$23-'様式第４（療養者名簿）  (15日以内)'!$O101+1&lt;=15,IF(Z$23&gt;='様式第４（療養者名簿）  (15日以内)'!$O101,IF(Z$23&lt;='様式第４（療養者名簿）  (15日以内)'!$W101,1,0),0),0)</f>
        <v>0</v>
      </c>
      <c r="AA101" s="238">
        <f>IF(AA$23-'様式第４（療養者名簿）  (15日以内)'!$O101+1&lt;=15,IF(AA$23&gt;='様式第４（療養者名簿）  (15日以内)'!$O101,IF(AA$23&lt;='様式第４（療養者名簿）  (15日以内)'!$W101,1,0),0),0)</f>
        <v>0</v>
      </c>
      <c r="AB101" s="238">
        <f>IF(AB$23-'様式第４（療養者名簿）  (15日以内)'!$O101+1&lt;=15,IF(AB$23&gt;='様式第４（療養者名簿）  (15日以内)'!$O101,IF(AB$23&lt;='様式第４（療養者名簿）  (15日以内)'!$W101,1,0),0),0)</f>
        <v>0</v>
      </c>
      <c r="AC101" s="238">
        <f>IF(AC$23-'様式第４（療養者名簿）  (15日以内)'!$O101+1&lt;=15,IF(AC$23&gt;='様式第４（療養者名簿）  (15日以内)'!$O101,IF(AC$23&lt;='様式第４（療養者名簿）  (15日以内)'!$W101,1,0),0),0)</f>
        <v>0</v>
      </c>
      <c r="AD101" s="238">
        <f>IF(AD$23-'様式第４（療養者名簿）  (15日以内)'!$O101+1&lt;=15,IF(AD$23&gt;='様式第４（療養者名簿）  (15日以内)'!$O101,IF(AD$23&lt;='様式第４（療養者名簿）  (15日以内)'!$W101,1,0),0),0)</f>
        <v>0</v>
      </c>
      <c r="AE101" s="238">
        <f>IF(AE$23-'様式第４（療養者名簿）  (15日以内)'!$O101+1&lt;=15,IF(AE$23&gt;='様式第４（療養者名簿）  (15日以内)'!$O101,IF(AE$23&lt;='様式第４（療養者名簿）  (15日以内)'!$W101,1,0),0),0)</f>
        <v>0</v>
      </c>
      <c r="AF101" s="238">
        <f>IF(AF$23-'様式第４（療養者名簿）  (15日以内)'!$O101+1&lt;=15,IF(AF$23&gt;='様式第４（療養者名簿）  (15日以内)'!$O101,IF(AF$23&lt;='様式第４（療養者名簿）  (15日以内)'!$W101,1,0),0),0)</f>
        <v>0</v>
      </c>
      <c r="AG101" s="238">
        <f>IF(AG$23-'様式第４（療養者名簿）  (15日以内)'!$O101+1&lt;=15,IF(AG$23&gt;='様式第４（療養者名簿）  (15日以内)'!$O101,IF(AG$23&lt;='様式第４（療養者名簿）  (15日以内)'!$W101,1,0),0),0)</f>
        <v>0</v>
      </c>
      <c r="AH101" s="238">
        <f>IF(AH$23-'様式第４（療養者名簿）  (15日以内)'!$O101+1&lt;=15,IF(AH$23&gt;='様式第４（療養者名簿）  (15日以内)'!$O101,IF(AH$23&lt;='様式第４（療養者名簿）  (15日以内)'!$W101,1,0),0),0)</f>
        <v>0</v>
      </c>
      <c r="AI101" s="238">
        <f>IF(AI$23-'様式第４（療養者名簿）  (15日以内)'!$O101+1&lt;=15,IF(AI$23&gt;='様式第４（療養者名簿）  (15日以内)'!$O101,IF(AI$23&lt;='様式第４（療養者名簿）  (15日以内)'!$W101,1,0),0),0)</f>
        <v>0</v>
      </c>
      <c r="AJ101" s="238">
        <f>IF(AJ$23-'様式第４（療養者名簿）  (15日以内)'!$O101+1&lt;=15,IF(AJ$23&gt;='様式第４（療養者名簿）  (15日以内)'!$O101,IF(AJ$23&lt;='様式第４（療養者名簿）  (15日以内)'!$W101,1,0),0),0)</f>
        <v>0</v>
      </c>
      <c r="AK101" s="238">
        <f>IF(AK$23-'様式第４（療養者名簿）  (15日以内)'!$O101+1&lt;=15,IF(AK$23&gt;='様式第４（療養者名簿）  (15日以内)'!$O101,IF(AK$23&lt;='様式第４（療養者名簿）  (15日以内)'!$W101,1,0),0),0)</f>
        <v>0</v>
      </c>
      <c r="AL101" s="238">
        <f>IF(AL$23-'様式第４（療養者名簿）  (15日以内)'!$O101+1&lt;=15,IF(AL$23&gt;='様式第４（療養者名簿）  (15日以内)'!$O101,IF(AL$23&lt;='様式第４（療養者名簿）  (15日以内)'!$W101,1,0),0),0)</f>
        <v>0</v>
      </c>
      <c r="AM101" s="238">
        <f>IF(AM$23-'様式第４（療養者名簿）  (15日以内)'!$O101+1&lt;=15,IF(AM$23&gt;='様式第４（療養者名簿）  (15日以内)'!$O101,IF(AM$23&lt;='様式第４（療養者名簿）  (15日以内)'!$W101,1,0),0),0)</f>
        <v>0</v>
      </c>
      <c r="AN101" s="238">
        <f>IF(AN$23-'様式第４（療養者名簿）  (15日以内)'!$O101+1&lt;=15,IF(AN$23&gt;='様式第４（療養者名簿）  (15日以内)'!$O101,IF(AN$23&lt;='様式第４（療養者名簿）  (15日以内)'!$W101,1,0),0),0)</f>
        <v>0</v>
      </c>
      <c r="AO101" s="238">
        <f>IF(AO$23-'様式第４（療養者名簿）  (15日以内)'!$O101+1&lt;=15,IF(AO$23&gt;='様式第４（療養者名簿）  (15日以内)'!$O101,IF(AO$23&lt;='様式第４（療養者名簿）  (15日以内)'!$W101,1,0),0),0)</f>
        <v>0</v>
      </c>
      <c r="AP101" s="238">
        <f>IF(AP$23-'様式第４（療養者名簿）  (15日以内)'!$O101+1&lt;=15,IF(AP$23&gt;='様式第４（療養者名簿）  (15日以内)'!$O101,IF(AP$23&lt;='様式第４（療養者名簿）  (15日以内)'!$W101,1,0),0),0)</f>
        <v>0</v>
      </c>
      <c r="AQ101" s="238">
        <f>IF(AQ$23-'様式第４（療養者名簿）  (15日以内)'!$O101+1&lt;=15,IF(AQ$23&gt;='様式第４（療養者名簿）  (15日以内)'!$O101,IF(AQ$23&lt;='様式第４（療養者名簿）  (15日以内)'!$W101,1,0),0),0)</f>
        <v>0</v>
      </c>
      <c r="AR101" s="238">
        <f>IF(AR$23-'様式第４（療養者名簿）  (15日以内)'!$O101+1&lt;=15,IF(AR$23&gt;='様式第４（療養者名簿）  (15日以内)'!$O101,IF(AR$23&lt;='様式第４（療養者名簿）  (15日以内)'!$W101,1,0),0),0)</f>
        <v>0</v>
      </c>
      <c r="AS101" s="238">
        <f>IF(AS$23-'様式第４（療養者名簿）  (15日以内)'!$O101+1&lt;=15,IF(AS$23&gt;='様式第４（療養者名簿）  (15日以内)'!$O101,IF(AS$23&lt;='様式第４（療養者名簿）  (15日以内)'!$W101,1,0),0),0)</f>
        <v>0</v>
      </c>
      <c r="AT101" s="238">
        <f>IF(AT$23-'様式第４（療養者名簿）  (15日以内)'!$O101+1&lt;=15,IF(AT$23&gt;='様式第４（療養者名簿）  (15日以内)'!$O101,IF(AT$23&lt;='様式第４（療養者名簿）  (15日以内)'!$W101,1,0),0),0)</f>
        <v>0</v>
      </c>
      <c r="AU101" s="238">
        <f>IF(AU$23-'様式第４（療養者名簿）  (15日以内)'!$O101+1&lt;=15,IF(AU$23&gt;='様式第４（療養者名簿）  (15日以内)'!$O101,IF(AU$23&lt;='様式第４（療養者名簿）  (15日以内)'!$W101,1,0),0),0)</f>
        <v>0</v>
      </c>
      <c r="AV101" s="238">
        <f>IF(AV$23-'様式第４（療養者名簿）  (15日以内)'!$O101+1&lt;=15,IF(AV$23&gt;='様式第４（療養者名簿）  (15日以内)'!$O101,IF(AV$23&lt;='様式第４（療養者名簿）  (15日以内)'!$W101,1,0),0),0)</f>
        <v>0</v>
      </c>
      <c r="AW101" s="238">
        <f>IF(AW$23-'様式第４（療養者名簿）  (15日以内)'!$O101+1&lt;=15,IF(AW$23&gt;='様式第４（療養者名簿）  (15日以内)'!$O101,IF(AW$23&lt;='様式第４（療養者名簿）  (15日以内)'!$W101,1,0),0),0)</f>
        <v>0</v>
      </c>
      <c r="AX101" s="238">
        <f>IF(AX$23-'様式第４（療養者名簿）  (15日以内)'!$O101+1&lt;=15,IF(AX$23&gt;='様式第４（療養者名簿）  (15日以内)'!$O101,IF(AX$23&lt;='様式第４（療養者名簿）  (15日以内)'!$W101,1,0),0),0)</f>
        <v>0</v>
      </c>
      <c r="AY101" s="238">
        <f>IF(AY$23-'様式第４（療養者名簿）  (15日以内)'!$O101+1&lt;=15,IF(AY$23&gt;='様式第４（療養者名簿）  (15日以内)'!$O101,IF(AY$23&lt;='様式第４（療養者名簿）  (15日以内)'!$W101,1,0),0),0)</f>
        <v>0</v>
      </c>
      <c r="AZ101" s="238">
        <f>IF(AZ$23-'様式第４（療養者名簿）  (15日以内)'!$O101+1&lt;=15,IF(AZ$23&gt;='様式第４（療養者名簿）  (15日以内)'!$O101,IF(AZ$23&lt;='様式第４（療養者名簿）  (15日以内)'!$W101,1,0),0),0)</f>
        <v>0</v>
      </c>
      <c r="BA101" s="238">
        <f>IF(BA$23-'様式第４（療養者名簿）  (15日以内)'!$O101+1&lt;=15,IF(BA$23&gt;='様式第４（療養者名簿）  (15日以内)'!$O101,IF(BA$23&lt;='様式第４（療養者名簿）  (15日以内)'!$W101,1,0),0),0)</f>
        <v>0</v>
      </c>
      <c r="BB101" s="238">
        <f>IF(BB$23-'様式第４（療養者名簿）  (15日以内)'!$O101+1&lt;=15,IF(BB$23&gt;='様式第４（療養者名簿）  (15日以内)'!$O101,IF(BB$23&lt;='様式第４（療養者名簿）  (15日以内)'!$W101,1,0),0),0)</f>
        <v>0</v>
      </c>
      <c r="BC101" s="238">
        <f>IF(BC$23-'様式第４（療養者名簿）  (15日以内)'!$O101+1&lt;=15,IF(BC$23&gt;='様式第４（療養者名簿）  (15日以内)'!$O101,IF(BC$23&lt;='様式第４（療養者名簿）  (15日以内)'!$W101,1,0),0),0)</f>
        <v>0</v>
      </c>
      <c r="BD101" s="238">
        <f>IF(BD$23-'様式第４（療養者名簿）  (15日以内)'!$O101+1&lt;=15,IF(BD$23&gt;='様式第４（療養者名簿）  (15日以内)'!$O101,IF(BD$23&lt;='様式第４（療養者名簿）  (15日以内)'!$W101,1,0),0),0)</f>
        <v>0</v>
      </c>
      <c r="BE101" s="238">
        <f>IF(BE$23-'様式第４（療養者名簿）  (15日以内)'!$O101+1&lt;=15,IF(BE$23&gt;='様式第４（療養者名簿）  (15日以内)'!$O101,IF(BE$23&lt;='様式第４（療養者名簿）  (15日以内)'!$W101,1,0),0),0)</f>
        <v>0</v>
      </c>
      <c r="BF101" s="238">
        <f>IF(BF$23-'様式第４（療養者名簿）  (15日以内)'!$O101+1&lt;=15,IF(BF$23&gt;='様式第４（療養者名簿）  (15日以内)'!$O101,IF(BF$23&lt;='様式第４（療養者名簿）  (15日以内)'!$W101,1,0),0),0)</f>
        <v>0</v>
      </c>
      <c r="BG101" s="238">
        <f>IF(BG$23-'様式第４（療養者名簿）  (15日以内)'!$O101+1&lt;=15,IF(BG$23&gt;='様式第４（療養者名簿）  (15日以内)'!$O101,IF(BG$23&lt;='様式第４（療養者名簿）  (15日以内)'!$W101,1,0),0),0)</f>
        <v>0</v>
      </c>
      <c r="BH101" s="238">
        <f>IF(BH$23-'様式第４（療養者名簿）  (15日以内)'!$O101+1&lt;=15,IF(BH$23&gt;='様式第４（療養者名簿）  (15日以内)'!$O101,IF(BH$23&lt;='様式第４（療養者名簿）  (15日以内)'!$W101,1,0),0),0)</f>
        <v>0</v>
      </c>
      <c r="BI101" s="238">
        <f>IF(BI$23-'様式第４（療養者名簿）  (15日以内)'!$O101+1&lt;=15,IF(BI$23&gt;='様式第４（療養者名簿）  (15日以内)'!$O101,IF(BI$23&lt;='様式第４（療養者名簿）  (15日以内)'!$W101,1,0),0),0)</f>
        <v>0</v>
      </c>
      <c r="BJ101" s="238">
        <f>IF(BJ$23-'様式第４（療養者名簿）  (15日以内)'!$O101+1&lt;=15,IF(BJ$23&gt;='様式第４（療養者名簿）  (15日以内)'!$O101,IF(BJ$23&lt;='様式第４（療養者名簿）  (15日以内)'!$W101,1,0),0),0)</f>
        <v>0</v>
      </c>
      <c r="BK101" s="238">
        <f>IF(BK$23-'様式第４（療養者名簿）  (15日以内)'!$O101+1&lt;=15,IF(BK$23&gt;='様式第４（療養者名簿）  (15日以内)'!$O101,IF(BK$23&lt;='様式第４（療養者名簿）  (15日以内)'!$W101,1,0),0),0)</f>
        <v>0</v>
      </c>
      <c r="BL101" s="238">
        <f>IF(BL$23-'様式第４（療養者名簿）  (15日以内)'!$O101+1&lt;=15,IF(BL$23&gt;='様式第４（療養者名簿）  (15日以内)'!$O101,IF(BL$23&lt;='様式第４（療養者名簿）  (15日以内)'!$W101,1,0),0),0)</f>
        <v>0</v>
      </c>
      <c r="BM101" s="238">
        <f>IF(BM$23-'様式第４（療養者名簿）  (15日以内)'!$O101+1&lt;=15,IF(BM$23&gt;='様式第４（療養者名簿）  (15日以内)'!$O101,IF(BM$23&lt;='様式第４（療養者名簿）  (15日以内)'!$W101,1,0),0),0)</f>
        <v>0</v>
      </c>
      <c r="BN101" s="238">
        <f>IF(BN$23-'様式第４（療養者名簿）  (15日以内)'!$O101+1&lt;=15,IF(BN$23&gt;='様式第４（療養者名簿）  (15日以内)'!$O101,IF(BN$23&lt;='様式第４（療養者名簿）  (15日以内)'!$W101,1,0),0),0)</f>
        <v>0</v>
      </c>
      <c r="BO101" s="238">
        <f>IF(BO$23-'様式第４（療養者名簿）  (15日以内)'!$O101+1&lt;=15,IF(BO$23&gt;='様式第４（療養者名簿）  (15日以内)'!$O101,IF(BO$23&lt;='様式第４（療養者名簿）  (15日以内)'!$W101,1,0),0),0)</f>
        <v>0</v>
      </c>
      <c r="BP101" s="238">
        <f>IF(BP$23-'様式第４（療養者名簿）  (15日以内)'!$O101+1&lt;=15,IF(BP$23&gt;='様式第４（療養者名簿）  (15日以内)'!$O101,IF(BP$23&lt;='様式第４（療養者名簿）  (15日以内)'!$W101,1,0),0),0)</f>
        <v>0</v>
      </c>
      <c r="BQ101" s="238">
        <f>IF(BQ$23-'様式第４（療養者名簿）  (15日以内)'!$O101+1&lt;=15,IF(BQ$23&gt;='様式第４（療養者名簿）  (15日以内)'!$O101,IF(BQ$23&lt;='様式第４（療養者名簿）  (15日以内)'!$W101,1,0),0),0)</f>
        <v>0</v>
      </c>
      <c r="BR101" s="238">
        <f>IF(BR$23-'様式第４（療養者名簿）  (15日以内)'!$O101+1&lt;=15,IF(BR$23&gt;='様式第４（療養者名簿）  (15日以内)'!$O101,IF(BR$23&lt;='様式第４（療養者名簿）  (15日以内)'!$W101,1,0),0),0)</f>
        <v>0</v>
      </c>
      <c r="BS101" s="238">
        <f>IF(BS$23-'様式第４（療養者名簿）  (15日以内)'!$O101+1&lt;=15,IF(BS$23&gt;='様式第４（療養者名簿）  (15日以内)'!$O101,IF(BS$23&lt;='様式第４（療養者名簿）  (15日以内)'!$W101,1,0),0),0)</f>
        <v>0</v>
      </c>
    </row>
    <row r="102" spans="1:71" ht="41.95" customHeight="1">
      <c r="A102" s="240">
        <f>'様式第４（療養者名簿）  (15日以内)'!C102</f>
        <v>0</v>
      </c>
      <c r="B102" s="238">
        <f>IF(B$23-'様式第４（療養者名簿）  (15日以内)'!$O102+1&lt;=15,IF(B$23&gt;='様式第４（療養者名簿）  (15日以内)'!$O102,IF(B$23&lt;='様式第４（療養者名簿）  (15日以内)'!$W102,1,0),0),0)</f>
        <v>0</v>
      </c>
      <c r="C102" s="238">
        <f>IF(C$23-'様式第４（療養者名簿）  (15日以内)'!$O102+1&lt;=15,IF(C$23&gt;='様式第４（療養者名簿）  (15日以内)'!$O102,IF(C$23&lt;='様式第４（療養者名簿）  (15日以内)'!$W102,1,0),0),0)</f>
        <v>0</v>
      </c>
      <c r="D102" s="238">
        <f>IF(D$23-'様式第４（療養者名簿）  (15日以内)'!$O102+1&lt;=15,IF(D$23&gt;='様式第４（療養者名簿）  (15日以内)'!$O102,IF(D$23&lt;='様式第４（療養者名簿）  (15日以内)'!$W102,1,0),0),0)</f>
        <v>0</v>
      </c>
      <c r="E102" s="238">
        <f>IF(E$23-'様式第４（療養者名簿）  (15日以内)'!$O102+1&lt;=15,IF(E$23&gt;='様式第４（療養者名簿）  (15日以内)'!$O102,IF(E$23&lt;='様式第４（療養者名簿）  (15日以内)'!$W102,1,0),0),0)</f>
        <v>0</v>
      </c>
      <c r="F102" s="238">
        <f>IF(F$23-'様式第４（療養者名簿）  (15日以内)'!$O102+1&lt;=15,IF(F$23&gt;='様式第４（療養者名簿）  (15日以内)'!$O102,IF(F$23&lt;='様式第４（療養者名簿）  (15日以内)'!$W102,1,0),0),0)</f>
        <v>0</v>
      </c>
      <c r="G102" s="238">
        <f>IF(G$23-'様式第４（療養者名簿）  (15日以内)'!$O102+1&lt;=15,IF(G$23&gt;='様式第４（療養者名簿）  (15日以内)'!$O102,IF(G$23&lt;='様式第４（療養者名簿）  (15日以内)'!$W102,1,0),0),0)</f>
        <v>0</v>
      </c>
      <c r="H102" s="238">
        <f>IF(H$23-'様式第４（療養者名簿）  (15日以内)'!$O102+1&lt;=15,IF(H$23&gt;='様式第４（療養者名簿）  (15日以内)'!$O102,IF(H$23&lt;='様式第４（療養者名簿）  (15日以内)'!$W102,1,0),0),0)</f>
        <v>0</v>
      </c>
      <c r="I102" s="238">
        <f>IF(I$23-'様式第４（療養者名簿）  (15日以内)'!$O102+1&lt;=15,IF(I$23&gt;='様式第４（療養者名簿）  (15日以内)'!$O102,IF(I$23&lt;='様式第４（療養者名簿）  (15日以内)'!$W102,1,0),0),0)</f>
        <v>0</v>
      </c>
      <c r="J102" s="238">
        <f>IF(J$23-'様式第４（療養者名簿）  (15日以内)'!$O102+1&lt;=15,IF(J$23&gt;='様式第４（療養者名簿）  (15日以内)'!$O102,IF(J$23&lt;='様式第４（療養者名簿）  (15日以内)'!$W102,1,0),0),0)</f>
        <v>0</v>
      </c>
      <c r="K102" s="238">
        <f>IF(K$23-'様式第４（療養者名簿）  (15日以内)'!$O102+1&lt;=15,IF(K$23&gt;='様式第４（療養者名簿）  (15日以内)'!$O102,IF(K$23&lt;='様式第４（療養者名簿）  (15日以内)'!$W102,1,0),0),0)</f>
        <v>0</v>
      </c>
      <c r="L102" s="238">
        <f>IF(L$23-'様式第４（療養者名簿）  (15日以内)'!$O102+1&lt;=15,IF(L$23&gt;='様式第４（療養者名簿）  (15日以内)'!$O102,IF(L$23&lt;='様式第４（療養者名簿）  (15日以内)'!$W102,1,0),0),0)</f>
        <v>0</v>
      </c>
      <c r="M102" s="238">
        <f>IF(M$23-'様式第４（療養者名簿）  (15日以内)'!$O102+1&lt;=15,IF(M$23&gt;='様式第４（療養者名簿）  (15日以内)'!$O102,IF(M$23&lt;='様式第４（療養者名簿）  (15日以内)'!$W102,1,0),0),0)</f>
        <v>0</v>
      </c>
      <c r="N102" s="238">
        <f>IF(N$23-'様式第４（療養者名簿）  (15日以内)'!$O102+1&lt;=15,IF(N$23&gt;='様式第４（療養者名簿）  (15日以内)'!$O102,IF(N$23&lt;='様式第４（療養者名簿）  (15日以内)'!$W102,1,0),0),0)</f>
        <v>0</v>
      </c>
      <c r="O102" s="238">
        <f>IF(O$23-'様式第４（療養者名簿）  (15日以内)'!$O102+1&lt;=15,IF(O$23&gt;='様式第４（療養者名簿）  (15日以内)'!$O102,IF(O$23&lt;='様式第４（療養者名簿）  (15日以内)'!$W102,1,0),0),0)</f>
        <v>0</v>
      </c>
      <c r="P102" s="238">
        <f>IF(P$23-'様式第４（療養者名簿）  (15日以内)'!$O102+1&lt;=15,IF(P$23&gt;='様式第４（療養者名簿）  (15日以内)'!$O102,IF(P$23&lt;='様式第４（療養者名簿）  (15日以内)'!$W102,1,0),0),0)</f>
        <v>0</v>
      </c>
      <c r="Q102" s="238">
        <f>IF(Q$23-'様式第４（療養者名簿）  (15日以内)'!$O102+1&lt;=15,IF(Q$23&gt;='様式第４（療養者名簿）  (15日以内)'!$O102,IF(Q$23&lt;='様式第４（療養者名簿）  (15日以内)'!$W102,1,0),0),0)</f>
        <v>0</v>
      </c>
      <c r="R102" s="238">
        <f>IF(R$23-'様式第４（療養者名簿）  (15日以内)'!$O102+1&lt;=15,IF(R$23&gt;='様式第４（療養者名簿）  (15日以内)'!$O102,IF(R$23&lt;='様式第４（療養者名簿）  (15日以内)'!$W102,1,0),0),0)</f>
        <v>0</v>
      </c>
      <c r="S102" s="238">
        <f>IF(S$23-'様式第４（療養者名簿）  (15日以内)'!$O102+1&lt;=15,IF(S$23&gt;='様式第４（療養者名簿）  (15日以内)'!$O102,IF(S$23&lt;='様式第４（療養者名簿）  (15日以内)'!$W102,1,0),0),0)</f>
        <v>0</v>
      </c>
      <c r="T102" s="238">
        <f>IF(T$23-'様式第４（療養者名簿）  (15日以内)'!$O102+1&lt;=15,IF(T$23&gt;='様式第４（療養者名簿）  (15日以内)'!$O102,IF(T$23&lt;='様式第４（療養者名簿）  (15日以内)'!$W102,1,0),0),0)</f>
        <v>0</v>
      </c>
      <c r="U102" s="238">
        <f>IF(U$23-'様式第４（療養者名簿）  (15日以内)'!$O102+1&lt;=15,IF(U$23&gt;='様式第４（療養者名簿）  (15日以内)'!$O102,IF(U$23&lt;='様式第４（療養者名簿）  (15日以内)'!$W102,1,0),0),0)</f>
        <v>0</v>
      </c>
      <c r="V102" s="238">
        <f>IF(V$23-'様式第４（療養者名簿）  (15日以内)'!$O102+1&lt;=15,IF(V$23&gt;='様式第４（療養者名簿）  (15日以内)'!$O102,IF(V$23&lt;='様式第４（療養者名簿）  (15日以内)'!$W102,1,0),0),0)</f>
        <v>0</v>
      </c>
      <c r="W102" s="238">
        <f>IF(W$23-'様式第４（療養者名簿）  (15日以内)'!$O102+1&lt;=15,IF(W$23&gt;='様式第４（療養者名簿）  (15日以内)'!$O102,IF(W$23&lt;='様式第４（療養者名簿）  (15日以内)'!$W102,1,0),0),0)</f>
        <v>0</v>
      </c>
      <c r="X102" s="238">
        <f>IF(X$23-'様式第４（療養者名簿）  (15日以内)'!$O102+1&lt;=15,IF(X$23&gt;='様式第４（療養者名簿）  (15日以内)'!$O102,IF(X$23&lt;='様式第４（療養者名簿）  (15日以内)'!$W102,1,0),0),0)</f>
        <v>0</v>
      </c>
      <c r="Y102" s="238">
        <f>IF(Y$23-'様式第４（療養者名簿）  (15日以内)'!$O102+1&lt;=15,IF(Y$23&gt;='様式第４（療養者名簿）  (15日以内)'!$O102,IF(Y$23&lt;='様式第４（療養者名簿）  (15日以内)'!$W102,1,0),0),0)</f>
        <v>0</v>
      </c>
      <c r="Z102" s="238">
        <f>IF(Z$23-'様式第４（療養者名簿）  (15日以内)'!$O102+1&lt;=15,IF(Z$23&gt;='様式第４（療養者名簿）  (15日以内)'!$O102,IF(Z$23&lt;='様式第４（療養者名簿）  (15日以内)'!$W102,1,0),0),0)</f>
        <v>0</v>
      </c>
      <c r="AA102" s="238">
        <f>IF(AA$23-'様式第４（療養者名簿）  (15日以内)'!$O102+1&lt;=15,IF(AA$23&gt;='様式第４（療養者名簿）  (15日以内)'!$O102,IF(AA$23&lt;='様式第４（療養者名簿）  (15日以内)'!$W102,1,0),0),0)</f>
        <v>0</v>
      </c>
      <c r="AB102" s="238">
        <f>IF(AB$23-'様式第４（療養者名簿）  (15日以内)'!$O102+1&lt;=15,IF(AB$23&gt;='様式第４（療養者名簿）  (15日以内)'!$O102,IF(AB$23&lt;='様式第４（療養者名簿）  (15日以内)'!$W102,1,0),0),0)</f>
        <v>0</v>
      </c>
      <c r="AC102" s="238">
        <f>IF(AC$23-'様式第４（療養者名簿）  (15日以内)'!$O102+1&lt;=15,IF(AC$23&gt;='様式第４（療養者名簿）  (15日以内)'!$O102,IF(AC$23&lt;='様式第４（療養者名簿）  (15日以内)'!$W102,1,0),0),0)</f>
        <v>0</v>
      </c>
      <c r="AD102" s="238">
        <f>IF(AD$23-'様式第４（療養者名簿）  (15日以内)'!$O102+1&lt;=15,IF(AD$23&gt;='様式第４（療養者名簿）  (15日以内)'!$O102,IF(AD$23&lt;='様式第４（療養者名簿）  (15日以内)'!$W102,1,0),0),0)</f>
        <v>0</v>
      </c>
      <c r="AE102" s="238">
        <f>IF(AE$23-'様式第４（療養者名簿）  (15日以内)'!$O102+1&lt;=15,IF(AE$23&gt;='様式第４（療養者名簿）  (15日以内)'!$O102,IF(AE$23&lt;='様式第４（療養者名簿）  (15日以内)'!$W102,1,0),0),0)</f>
        <v>0</v>
      </c>
      <c r="AF102" s="238">
        <f>IF(AF$23-'様式第４（療養者名簿）  (15日以内)'!$O102+1&lt;=15,IF(AF$23&gt;='様式第４（療養者名簿）  (15日以内)'!$O102,IF(AF$23&lt;='様式第４（療養者名簿）  (15日以内)'!$W102,1,0),0),0)</f>
        <v>0</v>
      </c>
      <c r="AG102" s="238">
        <f>IF(AG$23-'様式第４（療養者名簿）  (15日以内)'!$O102+1&lt;=15,IF(AG$23&gt;='様式第４（療養者名簿）  (15日以内)'!$O102,IF(AG$23&lt;='様式第４（療養者名簿）  (15日以内)'!$W102,1,0),0),0)</f>
        <v>0</v>
      </c>
      <c r="AH102" s="238">
        <f>IF(AH$23-'様式第４（療養者名簿）  (15日以内)'!$O102+1&lt;=15,IF(AH$23&gt;='様式第４（療養者名簿）  (15日以内)'!$O102,IF(AH$23&lt;='様式第４（療養者名簿）  (15日以内)'!$W102,1,0),0),0)</f>
        <v>0</v>
      </c>
      <c r="AI102" s="238">
        <f>IF(AI$23-'様式第４（療養者名簿）  (15日以内)'!$O102+1&lt;=15,IF(AI$23&gt;='様式第４（療養者名簿）  (15日以内)'!$O102,IF(AI$23&lt;='様式第４（療養者名簿）  (15日以内)'!$W102,1,0),0),0)</f>
        <v>0</v>
      </c>
      <c r="AJ102" s="238">
        <f>IF(AJ$23-'様式第４（療養者名簿）  (15日以内)'!$O102+1&lt;=15,IF(AJ$23&gt;='様式第４（療養者名簿）  (15日以内)'!$O102,IF(AJ$23&lt;='様式第４（療養者名簿）  (15日以内)'!$W102,1,0),0),0)</f>
        <v>0</v>
      </c>
      <c r="AK102" s="238">
        <f>IF(AK$23-'様式第４（療養者名簿）  (15日以内)'!$O102+1&lt;=15,IF(AK$23&gt;='様式第４（療養者名簿）  (15日以内)'!$O102,IF(AK$23&lt;='様式第４（療養者名簿）  (15日以内)'!$W102,1,0),0),0)</f>
        <v>0</v>
      </c>
      <c r="AL102" s="238">
        <f>IF(AL$23-'様式第４（療養者名簿）  (15日以内)'!$O102+1&lt;=15,IF(AL$23&gt;='様式第４（療養者名簿）  (15日以内)'!$O102,IF(AL$23&lt;='様式第４（療養者名簿）  (15日以内)'!$W102,1,0),0),0)</f>
        <v>0</v>
      </c>
      <c r="AM102" s="238">
        <f>IF(AM$23-'様式第４（療養者名簿）  (15日以内)'!$O102+1&lt;=15,IF(AM$23&gt;='様式第４（療養者名簿）  (15日以内)'!$O102,IF(AM$23&lt;='様式第４（療養者名簿）  (15日以内)'!$W102,1,0),0),0)</f>
        <v>0</v>
      </c>
      <c r="AN102" s="238">
        <f>IF(AN$23-'様式第４（療養者名簿）  (15日以内)'!$O102+1&lt;=15,IF(AN$23&gt;='様式第４（療養者名簿）  (15日以内)'!$O102,IF(AN$23&lt;='様式第４（療養者名簿）  (15日以内)'!$W102,1,0),0),0)</f>
        <v>0</v>
      </c>
      <c r="AO102" s="238">
        <f>IF(AO$23-'様式第４（療養者名簿）  (15日以内)'!$O102+1&lt;=15,IF(AO$23&gt;='様式第４（療養者名簿）  (15日以内)'!$O102,IF(AO$23&lt;='様式第４（療養者名簿）  (15日以内)'!$W102,1,0),0),0)</f>
        <v>0</v>
      </c>
      <c r="AP102" s="238">
        <f>IF(AP$23-'様式第４（療養者名簿）  (15日以内)'!$O102+1&lt;=15,IF(AP$23&gt;='様式第４（療養者名簿）  (15日以内)'!$O102,IF(AP$23&lt;='様式第４（療養者名簿）  (15日以内)'!$W102,1,0),0),0)</f>
        <v>0</v>
      </c>
      <c r="AQ102" s="238">
        <f>IF(AQ$23-'様式第４（療養者名簿）  (15日以内)'!$O102+1&lt;=15,IF(AQ$23&gt;='様式第４（療養者名簿）  (15日以内)'!$O102,IF(AQ$23&lt;='様式第４（療養者名簿）  (15日以内)'!$W102,1,0),0),0)</f>
        <v>0</v>
      </c>
      <c r="AR102" s="238">
        <f>IF(AR$23-'様式第４（療養者名簿）  (15日以内)'!$O102+1&lt;=15,IF(AR$23&gt;='様式第４（療養者名簿）  (15日以内)'!$O102,IF(AR$23&lt;='様式第４（療養者名簿）  (15日以内)'!$W102,1,0),0),0)</f>
        <v>0</v>
      </c>
      <c r="AS102" s="238">
        <f>IF(AS$23-'様式第４（療養者名簿）  (15日以内)'!$O102+1&lt;=15,IF(AS$23&gt;='様式第４（療養者名簿）  (15日以内)'!$O102,IF(AS$23&lt;='様式第４（療養者名簿）  (15日以内)'!$W102,1,0),0),0)</f>
        <v>0</v>
      </c>
      <c r="AT102" s="238">
        <f>IF(AT$23-'様式第４（療養者名簿）  (15日以内)'!$O102+1&lt;=15,IF(AT$23&gt;='様式第４（療養者名簿）  (15日以内)'!$O102,IF(AT$23&lt;='様式第４（療養者名簿）  (15日以内)'!$W102,1,0),0),0)</f>
        <v>0</v>
      </c>
      <c r="AU102" s="238">
        <f>IF(AU$23-'様式第４（療養者名簿）  (15日以内)'!$O102+1&lt;=15,IF(AU$23&gt;='様式第４（療養者名簿）  (15日以内)'!$O102,IF(AU$23&lt;='様式第４（療養者名簿）  (15日以内)'!$W102,1,0),0),0)</f>
        <v>0</v>
      </c>
      <c r="AV102" s="238">
        <f>IF(AV$23-'様式第４（療養者名簿）  (15日以内)'!$O102+1&lt;=15,IF(AV$23&gt;='様式第４（療養者名簿）  (15日以内)'!$O102,IF(AV$23&lt;='様式第４（療養者名簿）  (15日以内)'!$W102,1,0),0),0)</f>
        <v>0</v>
      </c>
      <c r="AW102" s="238">
        <f>IF(AW$23-'様式第４（療養者名簿）  (15日以内)'!$O102+1&lt;=15,IF(AW$23&gt;='様式第４（療養者名簿）  (15日以内)'!$O102,IF(AW$23&lt;='様式第４（療養者名簿）  (15日以内)'!$W102,1,0),0),0)</f>
        <v>0</v>
      </c>
      <c r="AX102" s="238">
        <f>IF(AX$23-'様式第４（療養者名簿）  (15日以内)'!$O102+1&lt;=15,IF(AX$23&gt;='様式第４（療養者名簿）  (15日以内)'!$O102,IF(AX$23&lt;='様式第４（療養者名簿）  (15日以内)'!$W102,1,0),0),0)</f>
        <v>0</v>
      </c>
      <c r="AY102" s="238">
        <f>IF(AY$23-'様式第４（療養者名簿）  (15日以内)'!$O102+1&lt;=15,IF(AY$23&gt;='様式第４（療養者名簿）  (15日以内)'!$O102,IF(AY$23&lt;='様式第４（療養者名簿）  (15日以内)'!$W102,1,0),0),0)</f>
        <v>0</v>
      </c>
      <c r="AZ102" s="238">
        <f>IF(AZ$23-'様式第４（療養者名簿）  (15日以内)'!$O102+1&lt;=15,IF(AZ$23&gt;='様式第４（療養者名簿）  (15日以内)'!$O102,IF(AZ$23&lt;='様式第４（療養者名簿）  (15日以内)'!$W102,1,0),0),0)</f>
        <v>0</v>
      </c>
      <c r="BA102" s="238">
        <f>IF(BA$23-'様式第４（療養者名簿）  (15日以内)'!$O102+1&lt;=15,IF(BA$23&gt;='様式第４（療養者名簿）  (15日以内)'!$O102,IF(BA$23&lt;='様式第４（療養者名簿）  (15日以内)'!$W102,1,0),0),0)</f>
        <v>0</v>
      </c>
      <c r="BB102" s="238">
        <f>IF(BB$23-'様式第４（療養者名簿）  (15日以内)'!$O102+1&lt;=15,IF(BB$23&gt;='様式第４（療養者名簿）  (15日以内)'!$O102,IF(BB$23&lt;='様式第４（療養者名簿）  (15日以内)'!$W102,1,0),0),0)</f>
        <v>0</v>
      </c>
      <c r="BC102" s="238">
        <f>IF(BC$23-'様式第４（療養者名簿）  (15日以内)'!$O102+1&lt;=15,IF(BC$23&gt;='様式第４（療養者名簿）  (15日以内)'!$O102,IF(BC$23&lt;='様式第４（療養者名簿）  (15日以内)'!$W102,1,0),0),0)</f>
        <v>0</v>
      </c>
      <c r="BD102" s="238">
        <f>IF(BD$23-'様式第４（療養者名簿）  (15日以内)'!$O102+1&lt;=15,IF(BD$23&gt;='様式第４（療養者名簿）  (15日以内)'!$O102,IF(BD$23&lt;='様式第４（療養者名簿）  (15日以内)'!$W102,1,0),0),0)</f>
        <v>0</v>
      </c>
      <c r="BE102" s="238">
        <f>IF(BE$23-'様式第４（療養者名簿）  (15日以内)'!$O102+1&lt;=15,IF(BE$23&gt;='様式第４（療養者名簿）  (15日以内)'!$O102,IF(BE$23&lt;='様式第４（療養者名簿）  (15日以内)'!$W102,1,0),0),0)</f>
        <v>0</v>
      </c>
      <c r="BF102" s="238">
        <f>IF(BF$23-'様式第４（療養者名簿）  (15日以内)'!$O102+1&lt;=15,IF(BF$23&gt;='様式第４（療養者名簿）  (15日以内)'!$O102,IF(BF$23&lt;='様式第４（療養者名簿）  (15日以内)'!$W102,1,0),0),0)</f>
        <v>0</v>
      </c>
      <c r="BG102" s="238">
        <f>IF(BG$23-'様式第４（療養者名簿）  (15日以内)'!$O102+1&lt;=15,IF(BG$23&gt;='様式第４（療養者名簿）  (15日以内)'!$O102,IF(BG$23&lt;='様式第４（療養者名簿）  (15日以内)'!$W102,1,0),0),0)</f>
        <v>0</v>
      </c>
      <c r="BH102" s="238">
        <f>IF(BH$23-'様式第４（療養者名簿）  (15日以内)'!$O102+1&lt;=15,IF(BH$23&gt;='様式第４（療養者名簿）  (15日以内)'!$O102,IF(BH$23&lt;='様式第４（療養者名簿）  (15日以内)'!$W102,1,0),0),0)</f>
        <v>0</v>
      </c>
      <c r="BI102" s="238">
        <f>IF(BI$23-'様式第４（療養者名簿）  (15日以内)'!$O102+1&lt;=15,IF(BI$23&gt;='様式第４（療養者名簿）  (15日以内)'!$O102,IF(BI$23&lt;='様式第４（療養者名簿）  (15日以内)'!$W102,1,0),0),0)</f>
        <v>0</v>
      </c>
      <c r="BJ102" s="238">
        <f>IF(BJ$23-'様式第４（療養者名簿）  (15日以内)'!$O102+1&lt;=15,IF(BJ$23&gt;='様式第４（療養者名簿）  (15日以内)'!$O102,IF(BJ$23&lt;='様式第４（療養者名簿）  (15日以内)'!$W102,1,0),0),0)</f>
        <v>0</v>
      </c>
      <c r="BK102" s="238">
        <f>IF(BK$23-'様式第４（療養者名簿）  (15日以内)'!$O102+1&lt;=15,IF(BK$23&gt;='様式第４（療養者名簿）  (15日以内)'!$O102,IF(BK$23&lt;='様式第４（療養者名簿）  (15日以内)'!$W102,1,0),0),0)</f>
        <v>0</v>
      </c>
      <c r="BL102" s="238">
        <f>IF(BL$23-'様式第４（療養者名簿）  (15日以内)'!$O102+1&lt;=15,IF(BL$23&gt;='様式第４（療養者名簿）  (15日以内)'!$O102,IF(BL$23&lt;='様式第４（療養者名簿）  (15日以内)'!$W102,1,0),0),0)</f>
        <v>0</v>
      </c>
      <c r="BM102" s="238">
        <f>IF(BM$23-'様式第４（療養者名簿）  (15日以内)'!$O102+1&lt;=15,IF(BM$23&gt;='様式第４（療養者名簿）  (15日以内)'!$O102,IF(BM$23&lt;='様式第４（療養者名簿）  (15日以内)'!$W102,1,0),0),0)</f>
        <v>0</v>
      </c>
      <c r="BN102" s="238">
        <f>IF(BN$23-'様式第４（療養者名簿）  (15日以内)'!$O102+1&lt;=15,IF(BN$23&gt;='様式第４（療養者名簿）  (15日以内)'!$O102,IF(BN$23&lt;='様式第４（療養者名簿）  (15日以内)'!$W102,1,0),0),0)</f>
        <v>0</v>
      </c>
      <c r="BO102" s="238">
        <f>IF(BO$23-'様式第４（療養者名簿）  (15日以内)'!$O102+1&lt;=15,IF(BO$23&gt;='様式第４（療養者名簿）  (15日以内)'!$O102,IF(BO$23&lt;='様式第４（療養者名簿）  (15日以内)'!$W102,1,0),0),0)</f>
        <v>0</v>
      </c>
      <c r="BP102" s="238">
        <f>IF(BP$23-'様式第４（療養者名簿）  (15日以内)'!$O102+1&lt;=15,IF(BP$23&gt;='様式第４（療養者名簿）  (15日以内)'!$O102,IF(BP$23&lt;='様式第４（療養者名簿）  (15日以内)'!$W102,1,0),0),0)</f>
        <v>0</v>
      </c>
      <c r="BQ102" s="238">
        <f>IF(BQ$23-'様式第４（療養者名簿）  (15日以内)'!$O102+1&lt;=15,IF(BQ$23&gt;='様式第４（療養者名簿）  (15日以内)'!$O102,IF(BQ$23&lt;='様式第４（療養者名簿）  (15日以内)'!$W102,1,0),0),0)</f>
        <v>0</v>
      </c>
      <c r="BR102" s="238">
        <f>IF(BR$23-'様式第４（療養者名簿）  (15日以内)'!$O102+1&lt;=15,IF(BR$23&gt;='様式第４（療養者名簿）  (15日以内)'!$O102,IF(BR$23&lt;='様式第４（療養者名簿）  (15日以内)'!$W102,1,0),0),0)</f>
        <v>0</v>
      </c>
      <c r="BS102" s="238">
        <f>IF(BS$23-'様式第４（療養者名簿）  (15日以内)'!$O102+1&lt;=15,IF(BS$23&gt;='様式第４（療養者名簿）  (15日以内)'!$O102,IF(BS$23&lt;='様式第４（療養者名簿）  (15日以内)'!$W102,1,0),0),0)</f>
        <v>0</v>
      </c>
    </row>
    <row r="103" spans="1:71" ht="41.95" customHeight="1">
      <c r="A103" s="240">
        <f>'様式第４（療養者名簿）  (15日以内)'!C103</f>
        <v>0</v>
      </c>
      <c r="B103" s="238">
        <f>IF(B$23-'様式第４（療養者名簿）  (15日以内)'!$O103+1&lt;=15,IF(B$23&gt;='様式第４（療養者名簿）  (15日以内)'!$O103,IF(B$23&lt;='様式第４（療養者名簿）  (15日以内)'!$W103,1,0),0),0)</f>
        <v>0</v>
      </c>
      <c r="C103" s="238">
        <f>IF(C$23-'様式第４（療養者名簿）  (15日以内)'!$O103+1&lt;=15,IF(C$23&gt;='様式第４（療養者名簿）  (15日以内)'!$O103,IF(C$23&lt;='様式第４（療養者名簿）  (15日以内)'!$W103,1,0),0),0)</f>
        <v>0</v>
      </c>
      <c r="D103" s="238">
        <f>IF(D$23-'様式第４（療養者名簿）  (15日以内)'!$O103+1&lt;=15,IF(D$23&gt;='様式第４（療養者名簿）  (15日以内)'!$O103,IF(D$23&lt;='様式第４（療養者名簿）  (15日以内)'!$W103,1,0),0),0)</f>
        <v>0</v>
      </c>
      <c r="E103" s="238">
        <f>IF(E$23-'様式第４（療養者名簿）  (15日以内)'!$O103+1&lt;=15,IF(E$23&gt;='様式第４（療養者名簿）  (15日以内)'!$O103,IF(E$23&lt;='様式第４（療養者名簿）  (15日以内)'!$W103,1,0),0),0)</f>
        <v>0</v>
      </c>
      <c r="F103" s="238">
        <f>IF(F$23-'様式第４（療養者名簿）  (15日以内)'!$O103+1&lt;=15,IF(F$23&gt;='様式第４（療養者名簿）  (15日以内)'!$O103,IF(F$23&lt;='様式第４（療養者名簿）  (15日以内)'!$W103,1,0),0),0)</f>
        <v>0</v>
      </c>
      <c r="G103" s="238">
        <f>IF(G$23-'様式第４（療養者名簿）  (15日以内)'!$O103+1&lt;=15,IF(G$23&gt;='様式第４（療養者名簿）  (15日以内)'!$O103,IF(G$23&lt;='様式第４（療養者名簿）  (15日以内)'!$W103,1,0),0),0)</f>
        <v>0</v>
      </c>
      <c r="H103" s="238">
        <f>IF(H$23-'様式第４（療養者名簿）  (15日以内)'!$O103+1&lt;=15,IF(H$23&gt;='様式第４（療養者名簿）  (15日以内)'!$O103,IF(H$23&lt;='様式第４（療養者名簿）  (15日以内)'!$W103,1,0),0),0)</f>
        <v>0</v>
      </c>
      <c r="I103" s="238">
        <f>IF(I$23-'様式第４（療養者名簿）  (15日以内)'!$O103+1&lt;=15,IF(I$23&gt;='様式第４（療養者名簿）  (15日以内)'!$O103,IF(I$23&lt;='様式第４（療養者名簿）  (15日以内)'!$W103,1,0),0),0)</f>
        <v>0</v>
      </c>
      <c r="J103" s="238">
        <f>IF(J$23-'様式第４（療養者名簿）  (15日以内)'!$O103+1&lt;=15,IF(J$23&gt;='様式第４（療養者名簿）  (15日以内)'!$O103,IF(J$23&lt;='様式第４（療養者名簿）  (15日以内)'!$W103,1,0),0),0)</f>
        <v>0</v>
      </c>
      <c r="K103" s="238">
        <f>IF(K$23-'様式第４（療養者名簿）  (15日以内)'!$O103+1&lt;=15,IF(K$23&gt;='様式第４（療養者名簿）  (15日以内)'!$O103,IF(K$23&lt;='様式第４（療養者名簿）  (15日以内)'!$W103,1,0),0),0)</f>
        <v>0</v>
      </c>
      <c r="L103" s="238">
        <f>IF(L$23-'様式第４（療養者名簿）  (15日以内)'!$O103+1&lt;=15,IF(L$23&gt;='様式第４（療養者名簿）  (15日以内)'!$O103,IF(L$23&lt;='様式第４（療養者名簿）  (15日以内)'!$W103,1,0),0),0)</f>
        <v>0</v>
      </c>
      <c r="M103" s="238">
        <f>IF(M$23-'様式第４（療養者名簿）  (15日以内)'!$O103+1&lt;=15,IF(M$23&gt;='様式第４（療養者名簿）  (15日以内)'!$O103,IF(M$23&lt;='様式第４（療養者名簿）  (15日以内)'!$W103,1,0),0),0)</f>
        <v>0</v>
      </c>
      <c r="N103" s="238">
        <f>IF(N$23-'様式第４（療養者名簿）  (15日以内)'!$O103+1&lt;=15,IF(N$23&gt;='様式第４（療養者名簿）  (15日以内)'!$O103,IF(N$23&lt;='様式第４（療養者名簿）  (15日以内)'!$W103,1,0),0),0)</f>
        <v>0</v>
      </c>
      <c r="O103" s="238">
        <f>IF(O$23-'様式第４（療養者名簿）  (15日以内)'!$O103+1&lt;=15,IF(O$23&gt;='様式第４（療養者名簿）  (15日以内)'!$O103,IF(O$23&lt;='様式第４（療養者名簿）  (15日以内)'!$W103,1,0),0),0)</f>
        <v>0</v>
      </c>
      <c r="P103" s="238">
        <f>IF(P$23-'様式第４（療養者名簿）  (15日以内)'!$O103+1&lt;=15,IF(P$23&gt;='様式第４（療養者名簿）  (15日以内)'!$O103,IF(P$23&lt;='様式第４（療養者名簿）  (15日以内)'!$W103,1,0),0),0)</f>
        <v>0</v>
      </c>
      <c r="Q103" s="238">
        <f>IF(Q$23-'様式第４（療養者名簿）  (15日以内)'!$O103+1&lt;=15,IF(Q$23&gt;='様式第４（療養者名簿）  (15日以内)'!$O103,IF(Q$23&lt;='様式第４（療養者名簿）  (15日以内)'!$W103,1,0),0),0)</f>
        <v>0</v>
      </c>
      <c r="R103" s="238">
        <f>IF(R$23-'様式第４（療養者名簿）  (15日以内)'!$O103+1&lt;=15,IF(R$23&gt;='様式第４（療養者名簿）  (15日以内)'!$O103,IF(R$23&lt;='様式第４（療養者名簿）  (15日以内)'!$W103,1,0),0),0)</f>
        <v>0</v>
      </c>
      <c r="S103" s="238">
        <f>IF(S$23-'様式第４（療養者名簿）  (15日以内)'!$O103+1&lt;=15,IF(S$23&gt;='様式第４（療養者名簿）  (15日以内)'!$O103,IF(S$23&lt;='様式第４（療養者名簿）  (15日以内)'!$W103,1,0),0),0)</f>
        <v>0</v>
      </c>
      <c r="T103" s="238">
        <f>IF(T$23-'様式第４（療養者名簿）  (15日以内)'!$O103+1&lt;=15,IF(T$23&gt;='様式第４（療養者名簿）  (15日以内)'!$O103,IF(T$23&lt;='様式第４（療養者名簿）  (15日以内)'!$W103,1,0),0),0)</f>
        <v>0</v>
      </c>
      <c r="U103" s="238">
        <f>IF(U$23-'様式第４（療養者名簿）  (15日以内)'!$O103+1&lt;=15,IF(U$23&gt;='様式第４（療養者名簿）  (15日以内)'!$O103,IF(U$23&lt;='様式第４（療養者名簿）  (15日以内)'!$W103,1,0),0),0)</f>
        <v>0</v>
      </c>
      <c r="V103" s="238">
        <f>IF(V$23-'様式第４（療養者名簿）  (15日以内)'!$O103+1&lt;=15,IF(V$23&gt;='様式第４（療養者名簿）  (15日以内)'!$O103,IF(V$23&lt;='様式第４（療養者名簿）  (15日以内)'!$W103,1,0),0),0)</f>
        <v>0</v>
      </c>
      <c r="W103" s="238">
        <f>IF(W$23-'様式第４（療養者名簿）  (15日以内)'!$O103+1&lt;=15,IF(W$23&gt;='様式第４（療養者名簿）  (15日以内)'!$O103,IF(W$23&lt;='様式第４（療養者名簿）  (15日以内)'!$W103,1,0),0),0)</f>
        <v>0</v>
      </c>
      <c r="X103" s="238">
        <f>IF(X$23-'様式第４（療養者名簿）  (15日以内)'!$O103+1&lt;=15,IF(X$23&gt;='様式第４（療養者名簿）  (15日以内)'!$O103,IF(X$23&lt;='様式第４（療養者名簿）  (15日以内)'!$W103,1,0),0),0)</f>
        <v>0</v>
      </c>
      <c r="Y103" s="238">
        <f>IF(Y$23-'様式第４（療養者名簿）  (15日以内)'!$O103+1&lt;=15,IF(Y$23&gt;='様式第４（療養者名簿）  (15日以内)'!$O103,IF(Y$23&lt;='様式第４（療養者名簿）  (15日以内)'!$W103,1,0),0),0)</f>
        <v>0</v>
      </c>
      <c r="Z103" s="238">
        <f>IF(Z$23-'様式第４（療養者名簿）  (15日以内)'!$O103+1&lt;=15,IF(Z$23&gt;='様式第４（療養者名簿）  (15日以内)'!$O103,IF(Z$23&lt;='様式第４（療養者名簿）  (15日以内)'!$W103,1,0),0),0)</f>
        <v>0</v>
      </c>
      <c r="AA103" s="238">
        <f>IF(AA$23-'様式第４（療養者名簿）  (15日以内)'!$O103+1&lt;=15,IF(AA$23&gt;='様式第４（療養者名簿）  (15日以内)'!$O103,IF(AA$23&lt;='様式第４（療養者名簿）  (15日以内)'!$W103,1,0),0),0)</f>
        <v>0</v>
      </c>
      <c r="AB103" s="238">
        <f>IF(AB$23-'様式第４（療養者名簿）  (15日以内)'!$O103+1&lt;=15,IF(AB$23&gt;='様式第４（療養者名簿）  (15日以内)'!$O103,IF(AB$23&lt;='様式第４（療養者名簿）  (15日以内)'!$W103,1,0),0),0)</f>
        <v>0</v>
      </c>
      <c r="AC103" s="238">
        <f>IF(AC$23-'様式第４（療養者名簿）  (15日以内)'!$O103+1&lt;=15,IF(AC$23&gt;='様式第４（療養者名簿）  (15日以内)'!$O103,IF(AC$23&lt;='様式第４（療養者名簿）  (15日以内)'!$W103,1,0),0),0)</f>
        <v>0</v>
      </c>
      <c r="AD103" s="238">
        <f>IF(AD$23-'様式第４（療養者名簿）  (15日以内)'!$O103+1&lt;=15,IF(AD$23&gt;='様式第４（療養者名簿）  (15日以内)'!$O103,IF(AD$23&lt;='様式第４（療養者名簿）  (15日以内)'!$W103,1,0),0),0)</f>
        <v>0</v>
      </c>
      <c r="AE103" s="238">
        <f>IF(AE$23-'様式第４（療養者名簿）  (15日以内)'!$O103+1&lt;=15,IF(AE$23&gt;='様式第４（療養者名簿）  (15日以内)'!$O103,IF(AE$23&lt;='様式第４（療養者名簿）  (15日以内)'!$W103,1,0),0),0)</f>
        <v>0</v>
      </c>
      <c r="AF103" s="238">
        <f>IF(AF$23-'様式第４（療養者名簿）  (15日以内)'!$O103+1&lt;=15,IF(AF$23&gt;='様式第４（療養者名簿）  (15日以内)'!$O103,IF(AF$23&lt;='様式第４（療養者名簿）  (15日以内)'!$W103,1,0),0),0)</f>
        <v>0</v>
      </c>
      <c r="AG103" s="238">
        <f>IF(AG$23-'様式第４（療養者名簿）  (15日以内)'!$O103+1&lt;=15,IF(AG$23&gt;='様式第４（療養者名簿）  (15日以内)'!$O103,IF(AG$23&lt;='様式第４（療養者名簿）  (15日以内)'!$W103,1,0),0),0)</f>
        <v>0</v>
      </c>
      <c r="AH103" s="238">
        <f>IF(AH$23-'様式第４（療養者名簿）  (15日以内)'!$O103+1&lt;=15,IF(AH$23&gt;='様式第４（療養者名簿）  (15日以内)'!$O103,IF(AH$23&lt;='様式第４（療養者名簿）  (15日以内)'!$W103,1,0),0),0)</f>
        <v>0</v>
      </c>
      <c r="AI103" s="238">
        <f>IF(AI$23-'様式第４（療養者名簿）  (15日以内)'!$O103+1&lt;=15,IF(AI$23&gt;='様式第４（療養者名簿）  (15日以内)'!$O103,IF(AI$23&lt;='様式第４（療養者名簿）  (15日以内)'!$W103,1,0),0),0)</f>
        <v>0</v>
      </c>
      <c r="AJ103" s="238">
        <f>IF(AJ$23-'様式第４（療養者名簿）  (15日以内)'!$O103+1&lt;=15,IF(AJ$23&gt;='様式第４（療養者名簿）  (15日以内)'!$O103,IF(AJ$23&lt;='様式第４（療養者名簿）  (15日以内)'!$W103,1,0),0),0)</f>
        <v>0</v>
      </c>
      <c r="AK103" s="238">
        <f>IF(AK$23-'様式第４（療養者名簿）  (15日以内)'!$O103+1&lt;=15,IF(AK$23&gt;='様式第４（療養者名簿）  (15日以内)'!$O103,IF(AK$23&lt;='様式第４（療養者名簿）  (15日以内)'!$W103,1,0),0),0)</f>
        <v>0</v>
      </c>
      <c r="AL103" s="238">
        <f>IF(AL$23-'様式第４（療養者名簿）  (15日以内)'!$O103+1&lt;=15,IF(AL$23&gt;='様式第４（療養者名簿）  (15日以内)'!$O103,IF(AL$23&lt;='様式第４（療養者名簿）  (15日以内)'!$W103,1,0),0),0)</f>
        <v>0</v>
      </c>
      <c r="AM103" s="238">
        <f>IF(AM$23-'様式第４（療養者名簿）  (15日以内)'!$O103+1&lt;=15,IF(AM$23&gt;='様式第４（療養者名簿）  (15日以内)'!$O103,IF(AM$23&lt;='様式第４（療養者名簿）  (15日以内)'!$W103,1,0),0),0)</f>
        <v>0</v>
      </c>
      <c r="AN103" s="238">
        <f>IF(AN$23-'様式第４（療養者名簿）  (15日以内)'!$O103+1&lt;=15,IF(AN$23&gt;='様式第４（療養者名簿）  (15日以内)'!$O103,IF(AN$23&lt;='様式第４（療養者名簿）  (15日以内)'!$W103,1,0),0),0)</f>
        <v>0</v>
      </c>
      <c r="AO103" s="238">
        <f>IF(AO$23-'様式第４（療養者名簿）  (15日以内)'!$O103+1&lt;=15,IF(AO$23&gt;='様式第４（療養者名簿）  (15日以内)'!$O103,IF(AO$23&lt;='様式第４（療養者名簿）  (15日以内)'!$W103,1,0),0),0)</f>
        <v>0</v>
      </c>
      <c r="AP103" s="238">
        <f>IF(AP$23-'様式第４（療養者名簿）  (15日以内)'!$O103+1&lt;=15,IF(AP$23&gt;='様式第４（療養者名簿）  (15日以内)'!$O103,IF(AP$23&lt;='様式第４（療養者名簿）  (15日以内)'!$W103,1,0),0),0)</f>
        <v>0</v>
      </c>
      <c r="AQ103" s="238">
        <f>IF(AQ$23-'様式第４（療養者名簿）  (15日以内)'!$O103+1&lt;=15,IF(AQ$23&gt;='様式第４（療養者名簿）  (15日以内)'!$O103,IF(AQ$23&lt;='様式第４（療養者名簿）  (15日以内)'!$W103,1,0),0),0)</f>
        <v>0</v>
      </c>
      <c r="AR103" s="238">
        <f>IF(AR$23-'様式第４（療養者名簿）  (15日以内)'!$O103+1&lt;=15,IF(AR$23&gt;='様式第４（療養者名簿）  (15日以内)'!$O103,IF(AR$23&lt;='様式第４（療養者名簿）  (15日以内)'!$W103,1,0),0),0)</f>
        <v>0</v>
      </c>
      <c r="AS103" s="238">
        <f>IF(AS$23-'様式第４（療養者名簿）  (15日以内)'!$O103+1&lt;=15,IF(AS$23&gt;='様式第４（療養者名簿）  (15日以内)'!$O103,IF(AS$23&lt;='様式第４（療養者名簿）  (15日以内)'!$W103,1,0),0),0)</f>
        <v>0</v>
      </c>
      <c r="AT103" s="238">
        <f>IF(AT$23-'様式第４（療養者名簿）  (15日以内)'!$O103+1&lt;=15,IF(AT$23&gt;='様式第４（療養者名簿）  (15日以内)'!$O103,IF(AT$23&lt;='様式第４（療養者名簿）  (15日以内)'!$W103,1,0),0),0)</f>
        <v>0</v>
      </c>
      <c r="AU103" s="238">
        <f>IF(AU$23-'様式第４（療養者名簿）  (15日以内)'!$O103+1&lt;=15,IF(AU$23&gt;='様式第４（療養者名簿）  (15日以内)'!$O103,IF(AU$23&lt;='様式第４（療養者名簿）  (15日以内)'!$W103,1,0),0),0)</f>
        <v>0</v>
      </c>
      <c r="AV103" s="238">
        <f>IF(AV$23-'様式第４（療養者名簿）  (15日以内)'!$O103+1&lt;=15,IF(AV$23&gt;='様式第４（療養者名簿）  (15日以内)'!$O103,IF(AV$23&lt;='様式第４（療養者名簿）  (15日以内)'!$W103,1,0),0),0)</f>
        <v>0</v>
      </c>
      <c r="AW103" s="238">
        <f>IF(AW$23-'様式第４（療養者名簿）  (15日以内)'!$O103+1&lt;=15,IF(AW$23&gt;='様式第４（療養者名簿）  (15日以内)'!$O103,IF(AW$23&lt;='様式第４（療養者名簿）  (15日以内)'!$W103,1,0),0),0)</f>
        <v>0</v>
      </c>
      <c r="AX103" s="238">
        <f>IF(AX$23-'様式第４（療養者名簿）  (15日以内)'!$O103+1&lt;=15,IF(AX$23&gt;='様式第４（療養者名簿）  (15日以内)'!$O103,IF(AX$23&lt;='様式第４（療養者名簿）  (15日以内)'!$W103,1,0),0),0)</f>
        <v>0</v>
      </c>
      <c r="AY103" s="238">
        <f>IF(AY$23-'様式第４（療養者名簿）  (15日以内)'!$O103+1&lt;=15,IF(AY$23&gt;='様式第４（療養者名簿）  (15日以内)'!$O103,IF(AY$23&lt;='様式第４（療養者名簿）  (15日以内)'!$W103,1,0),0),0)</f>
        <v>0</v>
      </c>
      <c r="AZ103" s="238">
        <f>IF(AZ$23-'様式第４（療養者名簿）  (15日以内)'!$O103+1&lt;=15,IF(AZ$23&gt;='様式第４（療養者名簿）  (15日以内)'!$O103,IF(AZ$23&lt;='様式第４（療養者名簿）  (15日以内)'!$W103,1,0),0),0)</f>
        <v>0</v>
      </c>
      <c r="BA103" s="238">
        <f>IF(BA$23-'様式第４（療養者名簿）  (15日以内)'!$O103+1&lt;=15,IF(BA$23&gt;='様式第４（療養者名簿）  (15日以内)'!$O103,IF(BA$23&lt;='様式第４（療養者名簿）  (15日以内)'!$W103,1,0),0),0)</f>
        <v>0</v>
      </c>
      <c r="BB103" s="238">
        <f>IF(BB$23-'様式第４（療養者名簿）  (15日以内)'!$O103+1&lt;=15,IF(BB$23&gt;='様式第４（療養者名簿）  (15日以内)'!$O103,IF(BB$23&lt;='様式第４（療養者名簿）  (15日以内)'!$W103,1,0),0),0)</f>
        <v>0</v>
      </c>
      <c r="BC103" s="238">
        <f>IF(BC$23-'様式第４（療養者名簿）  (15日以内)'!$O103+1&lt;=15,IF(BC$23&gt;='様式第４（療養者名簿）  (15日以内)'!$O103,IF(BC$23&lt;='様式第４（療養者名簿）  (15日以内)'!$W103,1,0),0),0)</f>
        <v>0</v>
      </c>
      <c r="BD103" s="238">
        <f>IF(BD$23-'様式第４（療養者名簿）  (15日以内)'!$O103+1&lt;=15,IF(BD$23&gt;='様式第４（療養者名簿）  (15日以内)'!$O103,IF(BD$23&lt;='様式第４（療養者名簿）  (15日以内)'!$W103,1,0),0),0)</f>
        <v>0</v>
      </c>
      <c r="BE103" s="238">
        <f>IF(BE$23-'様式第４（療養者名簿）  (15日以内)'!$O103+1&lt;=15,IF(BE$23&gt;='様式第４（療養者名簿）  (15日以内)'!$O103,IF(BE$23&lt;='様式第４（療養者名簿）  (15日以内)'!$W103,1,0),0),0)</f>
        <v>0</v>
      </c>
      <c r="BF103" s="238">
        <f>IF(BF$23-'様式第４（療養者名簿）  (15日以内)'!$O103+1&lt;=15,IF(BF$23&gt;='様式第４（療養者名簿）  (15日以内)'!$O103,IF(BF$23&lt;='様式第４（療養者名簿）  (15日以内)'!$W103,1,0),0),0)</f>
        <v>0</v>
      </c>
      <c r="BG103" s="238">
        <f>IF(BG$23-'様式第４（療養者名簿）  (15日以内)'!$O103+1&lt;=15,IF(BG$23&gt;='様式第４（療養者名簿）  (15日以内)'!$O103,IF(BG$23&lt;='様式第４（療養者名簿）  (15日以内)'!$W103,1,0),0),0)</f>
        <v>0</v>
      </c>
      <c r="BH103" s="238">
        <f>IF(BH$23-'様式第４（療養者名簿）  (15日以内)'!$O103+1&lt;=15,IF(BH$23&gt;='様式第４（療養者名簿）  (15日以内)'!$O103,IF(BH$23&lt;='様式第４（療養者名簿）  (15日以内)'!$W103,1,0),0),0)</f>
        <v>0</v>
      </c>
      <c r="BI103" s="238">
        <f>IF(BI$23-'様式第４（療養者名簿）  (15日以内)'!$O103+1&lt;=15,IF(BI$23&gt;='様式第４（療養者名簿）  (15日以内)'!$O103,IF(BI$23&lt;='様式第４（療養者名簿）  (15日以内)'!$W103,1,0),0),0)</f>
        <v>0</v>
      </c>
      <c r="BJ103" s="238">
        <f>IF(BJ$23-'様式第４（療養者名簿）  (15日以内)'!$O103+1&lt;=15,IF(BJ$23&gt;='様式第４（療養者名簿）  (15日以内)'!$O103,IF(BJ$23&lt;='様式第４（療養者名簿）  (15日以内)'!$W103,1,0),0),0)</f>
        <v>0</v>
      </c>
      <c r="BK103" s="238">
        <f>IF(BK$23-'様式第４（療養者名簿）  (15日以内)'!$O103+1&lt;=15,IF(BK$23&gt;='様式第４（療養者名簿）  (15日以内)'!$O103,IF(BK$23&lt;='様式第４（療養者名簿）  (15日以内)'!$W103,1,0),0),0)</f>
        <v>0</v>
      </c>
      <c r="BL103" s="238">
        <f>IF(BL$23-'様式第４（療養者名簿）  (15日以内)'!$O103+1&lt;=15,IF(BL$23&gt;='様式第４（療養者名簿）  (15日以内)'!$O103,IF(BL$23&lt;='様式第４（療養者名簿）  (15日以内)'!$W103,1,0),0),0)</f>
        <v>0</v>
      </c>
      <c r="BM103" s="238">
        <f>IF(BM$23-'様式第４（療養者名簿）  (15日以内)'!$O103+1&lt;=15,IF(BM$23&gt;='様式第４（療養者名簿）  (15日以内)'!$O103,IF(BM$23&lt;='様式第４（療養者名簿）  (15日以内)'!$W103,1,0),0),0)</f>
        <v>0</v>
      </c>
      <c r="BN103" s="238">
        <f>IF(BN$23-'様式第４（療養者名簿）  (15日以内)'!$O103+1&lt;=15,IF(BN$23&gt;='様式第４（療養者名簿）  (15日以内)'!$O103,IF(BN$23&lt;='様式第４（療養者名簿）  (15日以内)'!$W103,1,0),0),0)</f>
        <v>0</v>
      </c>
      <c r="BO103" s="238">
        <f>IF(BO$23-'様式第４（療養者名簿）  (15日以内)'!$O103+1&lt;=15,IF(BO$23&gt;='様式第４（療養者名簿）  (15日以内)'!$O103,IF(BO$23&lt;='様式第４（療養者名簿）  (15日以内)'!$W103,1,0),0),0)</f>
        <v>0</v>
      </c>
      <c r="BP103" s="238">
        <f>IF(BP$23-'様式第４（療養者名簿）  (15日以内)'!$O103+1&lt;=15,IF(BP$23&gt;='様式第４（療養者名簿）  (15日以内)'!$O103,IF(BP$23&lt;='様式第４（療養者名簿）  (15日以内)'!$W103,1,0),0),0)</f>
        <v>0</v>
      </c>
      <c r="BQ103" s="238">
        <f>IF(BQ$23-'様式第４（療養者名簿）  (15日以内)'!$O103+1&lt;=15,IF(BQ$23&gt;='様式第４（療養者名簿）  (15日以内)'!$O103,IF(BQ$23&lt;='様式第４（療養者名簿）  (15日以内)'!$W103,1,0),0),0)</f>
        <v>0</v>
      </c>
      <c r="BR103" s="238">
        <f>IF(BR$23-'様式第４（療養者名簿）  (15日以内)'!$O103+1&lt;=15,IF(BR$23&gt;='様式第４（療養者名簿）  (15日以内)'!$O103,IF(BR$23&lt;='様式第４（療養者名簿）  (15日以内)'!$W103,1,0),0),0)</f>
        <v>0</v>
      </c>
      <c r="BS103" s="238">
        <f>IF(BS$23-'様式第４（療養者名簿）  (15日以内)'!$O103+1&lt;=15,IF(BS$23&gt;='様式第４（療養者名簿）  (15日以内)'!$O103,IF(BS$23&lt;='様式第４（療養者名簿）  (15日以内)'!$W103,1,0),0),0)</f>
        <v>0</v>
      </c>
    </row>
    <row r="104" spans="1:71" ht="41.95" customHeight="1">
      <c r="A104" s="240">
        <f>'様式第４（療養者名簿）  (15日以内)'!C104</f>
        <v>0</v>
      </c>
      <c r="B104" s="238">
        <f>IF(B$23-'様式第４（療養者名簿）  (15日以内)'!$O104+1&lt;=15,IF(B$23&gt;='様式第４（療養者名簿）  (15日以内)'!$O104,IF(B$23&lt;='様式第４（療養者名簿）  (15日以内)'!$W104,1,0),0),0)</f>
        <v>0</v>
      </c>
      <c r="C104" s="238">
        <f>IF(C$23-'様式第４（療養者名簿）  (15日以内)'!$O104+1&lt;=15,IF(C$23&gt;='様式第４（療養者名簿）  (15日以内)'!$O104,IF(C$23&lt;='様式第４（療養者名簿）  (15日以内)'!$W104,1,0),0),0)</f>
        <v>0</v>
      </c>
      <c r="D104" s="238">
        <f>IF(D$23-'様式第４（療養者名簿）  (15日以内)'!$O104+1&lt;=15,IF(D$23&gt;='様式第４（療養者名簿）  (15日以内)'!$O104,IF(D$23&lt;='様式第４（療養者名簿）  (15日以内)'!$W104,1,0),0),0)</f>
        <v>0</v>
      </c>
      <c r="E104" s="238">
        <f>IF(E$23-'様式第４（療養者名簿）  (15日以内)'!$O104+1&lt;=15,IF(E$23&gt;='様式第４（療養者名簿）  (15日以内)'!$O104,IF(E$23&lt;='様式第４（療養者名簿）  (15日以内)'!$W104,1,0),0),0)</f>
        <v>0</v>
      </c>
      <c r="F104" s="238">
        <f>IF(F$23-'様式第４（療養者名簿）  (15日以内)'!$O104+1&lt;=15,IF(F$23&gt;='様式第４（療養者名簿）  (15日以内)'!$O104,IF(F$23&lt;='様式第４（療養者名簿）  (15日以内)'!$W104,1,0),0),0)</f>
        <v>0</v>
      </c>
      <c r="G104" s="238">
        <f>IF(G$23-'様式第４（療養者名簿）  (15日以内)'!$O104+1&lt;=15,IF(G$23&gt;='様式第４（療養者名簿）  (15日以内)'!$O104,IF(G$23&lt;='様式第４（療養者名簿）  (15日以内)'!$W104,1,0),0),0)</f>
        <v>0</v>
      </c>
      <c r="H104" s="238">
        <f>IF(H$23-'様式第４（療養者名簿）  (15日以内)'!$O104+1&lt;=15,IF(H$23&gt;='様式第４（療養者名簿）  (15日以内)'!$O104,IF(H$23&lt;='様式第４（療養者名簿）  (15日以内)'!$W104,1,0),0),0)</f>
        <v>0</v>
      </c>
      <c r="I104" s="238">
        <f>IF(I$23-'様式第４（療養者名簿）  (15日以内)'!$O104+1&lt;=15,IF(I$23&gt;='様式第４（療養者名簿）  (15日以内)'!$O104,IF(I$23&lt;='様式第４（療養者名簿）  (15日以内)'!$W104,1,0),0),0)</f>
        <v>0</v>
      </c>
      <c r="J104" s="238">
        <f>IF(J$23-'様式第４（療養者名簿）  (15日以内)'!$O104+1&lt;=15,IF(J$23&gt;='様式第４（療養者名簿）  (15日以内)'!$O104,IF(J$23&lt;='様式第４（療養者名簿）  (15日以内)'!$W104,1,0),0),0)</f>
        <v>0</v>
      </c>
      <c r="K104" s="238">
        <f>IF(K$23-'様式第４（療養者名簿）  (15日以内)'!$O104+1&lt;=15,IF(K$23&gt;='様式第４（療養者名簿）  (15日以内)'!$O104,IF(K$23&lt;='様式第４（療養者名簿）  (15日以内)'!$W104,1,0),0),0)</f>
        <v>0</v>
      </c>
      <c r="L104" s="238">
        <f>IF(L$23-'様式第４（療養者名簿）  (15日以内)'!$O104+1&lt;=15,IF(L$23&gt;='様式第４（療養者名簿）  (15日以内)'!$O104,IF(L$23&lt;='様式第４（療養者名簿）  (15日以内)'!$W104,1,0),0),0)</f>
        <v>0</v>
      </c>
      <c r="M104" s="238">
        <f>IF(M$23-'様式第４（療養者名簿）  (15日以内)'!$O104+1&lt;=15,IF(M$23&gt;='様式第４（療養者名簿）  (15日以内)'!$O104,IF(M$23&lt;='様式第４（療養者名簿）  (15日以内)'!$W104,1,0),0),0)</f>
        <v>0</v>
      </c>
      <c r="N104" s="238">
        <f>IF(N$23-'様式第４（療養者名簿）  (15日以内)'!$O104+1&lt;=15,IF(N$23&gt;='様式第４（療養者名簿）  (15日以内)'!$O104,IF(N$23&lt;='様式第４（療養者名簿）  (15日以内)'!$W104,1,0),0),0)</f>
        <v>0</v>
      </c>
      <c r="O104" s="238">
        <f>IF(O$23-'様式第４（療養者名簿）  (15日以内)'!$O104+1&lt;=15,IF(O$23&gt;='様式第４（療養者名簿）  (15日以内)'!$O104,IF(O$23&lt;='様式第４（療養者名簿）  (15日以内)'!$W104,1,0),0),0)</f>
        <v>0</v>
      </c>
      <c r="P104" s="238">
        <f>IF(P$23-'様式第４（療養者名簿）  (15日以内)'!$O104+1&lt;=15,IF(P$23&gt;='様式第４（療養者名簿）  (15日以内)'!$O104,IF(P$23&lt;='様式第４（療養者名簿）  (15日以内)'!$W104,1,0),0),0)</f>
        <v>0</v>
      </c>
      <c r="Q104" s="238">
        <f>IF(Q$23-'様式第４（療養者名簿）  (15日以内)'!$O104+1&lt;=15,IF(Q$23&gt;='様式第４（療養者名簿）  (15日以内)'!$O104,IF(Q$23&lt;='様式第４（療養者名簿）  (15日以内)'!$W104,1,0),0),0)</f>
        <v>0</v>
      </c>
      <c r="R104" s="238">
        <f>IF(R$23-'様式第４（療養者名簿）  (15日以内)'!$O104+1&lt;=15,IF(R$23&gt;='様式第４（療養者名簿）  (15日以内)'!$O104,IF(R$23&lt;='様式第４（療養者名簿）  (15日以内)'!$W104,1,0),0),0)</f>
        <v>0</v>
      </c>
      <c r="S104" s="238">
        <f>IF(S$23-'様式第４（療養者名簿）  (15日以内)'!$O104+1&lt;=15,IF(S$23&gt;='様式第４（療養者名簿）  (15日以内)'!$O104,IF(S$23&lt;='様式第４（療養者名簿）  (15日以内)'!$W104,1,0),0),0)</f>
        <v>0</v>
      </c>
      <c r="T104" s="238">
        <f>IF(T$23-'様式第４（療養者名簿）  (15日以内)'!$O104+1&lt;=15,IF(T$23&gt;='様式第４（療養者名簿）  (15日以内)'!$O104,IF(T$23&lt;='様式第４（療養者名簿）  (15日以内)'!$W104,1,0),0),0)</f>
        <v>0</v>
      </c>
      <c r="U104" s="238">
        <f>IF(U$23-'様式第４（療養者名簿）  (15日以内)'!$O104+1&lt;=15,IF(U$23&gt;='様式第４（療養者名簿）  (15日以内)'!$O104,IF(U$23&lt;='様式第４（療養者名簿）  (15日以内)'!$W104,1,0),0),0)</f>
        <v>0</v>
      </c>
      <c r="V104" s="238">
        <f>IF(V$23-'様式第４（療養者名簿）  (15日以内)'!$O104+1&lt;=15,IF(V$23&gt;='様式第４（療養者名簿）  (15日以内)'!$O104,IF(V$23&lt;='様式第４（療養者名簿）  (15日以内)'!$W104,1,0),0),0)</f>
        <v>0</v>
      </c>
      <c r="W104" s="238">
        <f>IF(W$23-'様式第４（療養者名簿）  (15日以内)'!$O104+1&lt;=15,IF(W$23&gt;='様式第４（療養者名簿）  (15日以内)'!$O104,IF(W$23&lt;='様式第４（療養者名簿）  (15日以内)'!$W104,1,0),0),0)</f>
        <v>0</v>
      </c>
      <c r="X104" s="238">
        <f>IF(X$23-'様式第４（療養者名簿）  (15日以内)'!$O104+1&lt;=15,IF(X$23&gt;='様式第４（療養者名簿）  (15日以内)'!$O104,IF(X$23&lt;='様式第４（療養者名簿）  (15日以内)'!$W104,1,0),0),0)</f>
        <v>0</v>
      </c>
      <c r="Y104" s="238">
        <f>IF(Y$23-'様式第４（療養者名簿）  (15日以内)'!$O104+1&lt;=15,IF(Y$23&gt;='様式第４（療養者名簿）  (15日以内)'!$O104,IF(Y$23&lt;='様式第４（療養者名簿）  (15日以内)'!$W104,1,0),0),0)</f>
        <v>0</v>
      </c>
      <c r="Z104" s="238">
        <f>IF(Z$23-'様式第４（療養者名簿）  (15日以内)'!$O104+1&lt;=15,IF(Z$23&gt;='様式第４（療養者名簿）  (15日以内)'!$O104,IF(Z$23&lt;='様式第４（療養者名簿）  (15日以内)'!$W104,1,0),0),0)</f>
        <v>0</v>
      </c>
      <c r="AA104" s="238">
        <f>IF(AA$23-'様式第４（療養者名簿）  (15日以内)'!$O104+1&lt;=15,IF(AA$23&gt;='様式第４（療養者名簿）  (15日以内)'!$O104,IF(AA$23&lt;='様式第４（療養者名簿）  (15日以内)'!$W104,1,0),0),0)</f>
        <v>0</v>
      </c>
      <c r="AB104" s="238">
        <f>IF(AB$23-'様式第４（療養者名簿）  (15日以内)'!$O104+1&lt;=15,IF(AB$23&gt;='様式第４（療養者名簿）  (15日以内)'!$O104,IF(AB$23&lt;='様式第４（療養者名簿）  (15日以内)'!$W104,1,0),0),0)</f>
        <v>0</v>
      </c>
      <c r="AC104" s="238">
        <f>IF(AC$23-'様式第４（療養者名簿）  (15日以内)'!$O104+1&lt;=15,IF(AC$23&gt;='様式第４（療養者名簿）  (15日以内)'!$O104,IF(AC$23&lt;='様式第４（療養者名簿）  (15日以内)'!$W104,1,0),0),0)</f>
        <v>0</v>
      </c>
      <c r="AD104" s="238">
        <f>IF(AD$23-'様式第４（療養者名簿）  (15日以内)'!$O104+1&lt;=15,IF(AD$23&gt;='様式第４（療養者名簿）  (15日以内)'!$O104,IF(AD$23&lt;='様式第４（療養者名簿）  (15日以内)'!$W104,1,0),0),0)</f>
        <v>0</v>
      </c>
      <c r="AE104" s="238">
        <f>IF(AE$23-'様式第４（療養者名簿）  (15日以内)'!$O104+1&lt;=15,IF(AE$23&gt;='様式第４（療養者名簿）  (15日以内)'!$O104,IF(AE$23&lt;='様式第４（療養者名簿）  (15日以内)'!$W104,1,0),0),0)</f>
        <v>0</v>
      </c>
      <c r="AF104" s="238">
        <f>IF(AF$23-'様式第４（療養者名簿）  (15日以内)'!$O104+1&lt;=15,IF(AF$23&gt;='様式第４（療養者名簿）  (15日以内)'!$O104,IF(AF$23&lt;='様式第４（療養者名簿）  (15日以内)'!$W104,1,0),0),0)</f>
        <v>0</v>
      </c>
      <c r="AG104" s="238">
        <f>IF(AG$23-'様式第４（療養者名簿）  (15日以内)'!$O104+1&lt;=15,IF(AG$23&gt;='様式第４（療養者名簿）  (15日以内)'!$O104,IF(AG$23&lt;='様式第４（療養者名簿）  (15日以内)'!$W104,1,0),0),0)</f>
        <v>0</v>
      </c>
      <c r="AH104" s="238">
        <f>IF(AH$23-'様式第４（療養者名簿）  (15日以内)'!$O104+1&lt;=15,IF(AH$23&gt;='様式第４（療養者名簿）  (15日以内)'!$O104,IF(AH$23&lt;='様式第４（療養者名簿）  (15日以内)'!$W104,1,0),0),0)</f>
        <v>0</v>
      </c>
      <c r="AI104" s="238">
        <f>IF(AI$23-'様式第４（療養者名簿）  (15日以内)'!$O104+1&lt;=15,IF(AI$23&gt;='様式第４（療養者名簿）  (15日以内)'!$O104,IF(AI$23&lt;='様式第４（療養者名簿）  (15日以内)'!$W104,1,0),0),0)</f>
        <v>0</v>
      </c>
      <c r="AJ104" s="238">
        <f>IF(AJ$23-'様式第４（療養者名簿）  (15日以内)'!$O104+1&lt;=15,IF(AJ$23&gt;='様式第４（療養者名簿）  (15日以内)'!$O104,IF(AJ$23&lt;='様式第４（療養者名簿）  (15日以内)'!$W104,1,0),0),0)</f>
        <v>0</v>
      </c>
      <c r="AK104" s="238">
        <f>IF(AK$23-'様式第４（療養者名簿）  (15日以内)'!$O104+1&lt;=15,IF(AK$23&gt;='様式第４（療養者名簿）  (15日以内)'!$O104,IF(AK$23&lt;='様式第４（療養者名簿）  (15日以内)'!$W104,1,0),0),0)</f>
        <v>0</v>
      </c>
      <c r="AL104" s="238">
        <f>IF(AL$23-'様式第４（療養者名簿）  (15日以内)'!$O104+1&lt;=15,IF(AL$23&gt;='様式第４（療養者名簿）  (15日以内)'!$O104,IF(AL$23&lt;='様式第４（療養者名簿）  (15日以内)'!$W104,1,0),0),0)</f>
        <v>0</v>
      </c>
      <c r="AM104" s="238">
        <f>IF(AM$23-'様式第４（療養者名簿）  (15日以内)'!$O104+1&lt;=15,IF(AM$23&gt;='様式第４（療養者名簿）  (15日以内)'!$O104,IF(AM$23&lt;='様式第４（療養者名簿）  (15日以内)'!$W104,1,0),0),0)</f>
        <v>0</v>
      </c>
      <c r="AN104" s="238">
        <f>IF(AN$23-'様式第４（療養者名簿）  (15日以内)'!$O104+1&lt;=15,IF(AN$23&gt;='様式第４（療養者名簿）  (15日以内)'!$O104,IF(AN$23&lt;='様式第４（療養者名簿）  (15日以内)'!$W104,1,0),0),0)</f>
        <v>0</v>
      </c>
      <c r="AO104" s="238">
        <f>IF(AO$23-'様式第４（療養者名簿）  (15日以内)'!$O104+1&lt;=15,IF(AO$23&gt;='様式第４（療養者名簿）  (15日以内)'!$O104,IF(AO$23&lt;='様式第４（療養者名簿）  (15日以内)'!$W104,1,0),0),0)</f>
        <v>0</v>
      </c>
      <c r="AP104" s="238">
        <f>IF(AP$23-'様式第４（療養者名簿）  (15日以内)'!$O104+1&lt;=15,IF(AP$23&gt;='様式第４（療養者名簿）  (15日以内)'!$O104,IF(AP$23&lt;='様式第４（療養者名簿）  (15日以内)'!$W104,1,0),0),0)</f>
        <v>0</v>
      </c>
      <c r="AQ104" s="238">
        <f>IF(AQ$23-'様式第４（療養者名簿）  (15日以内)'!$O104+1&lt;=15,IF(AQ$23&gt;='様式第４（療養者名簿）  (15日以内)'!$O104,IF(AQ$23&lt;='様式第４（療養者名簿）  (15日以内)'!$W104,1,0),0),0)</f>
        <v>0</v>
      </c>
      <c r="AR104" s="238">
        <f>IF(AR$23-'様式第４（療養者名簿）  (15日以内)'!$O104+1&lt;=15,IF(AR$23&gt;='様式第４（療養者名簿）  (15日以内)'!$O104,IF(AR$23&lt;='様式第４（療養者名簿）  (15日以内)'!$W104,1,0),0),0)</f>
        <v>0</v>
      </c>
      <c r="AS104" s="238">
        <f>IF(AS$23-'様式第４（療養者名簿）  (15日以内)'!$O104+1&lt;=15,IF(AS$23&gt;='様式第４（療養者名簿）  (15日以内)'!$O104,IF(AS$23&lt;='様式第４（療養者名簿）  (15日以内)'!$W104,1,0),0),0)</f>
        <v>0</v>
      </c>
      <c r="AT104" s="238">
        <f>IF(AT$23-'様式第４（療養者名簿）  (15日以内)'!$O104+1&lt;=15,IF(AT$23&gt;='様式第４（療養者名簿）  (15日以内)'!$O104,IF(AT$23&lt;='様式第４（療養者名簿）  (15日以内)'!$W104,1,0),0),0)</f>
        <v>0</v>
      </c>
      <c r="AU104" s="238">
        <f>IF(AU$23-'様式第４（療養者名簿）  (15日以内)'!$O104+1&lt;=15,IF(AU$23&gt;='様式第４（療養者名簿）  (15日以内)'!$O104,IF(AU$23&lt;='様式第４（療養者名簿）  (15日以内)'!$W104,1,0),0),0)</f>
        <v>0</v>
      </c>
      <c r="AV104" s="238">
        <f>IF(AV$23-'様式第４（療養者名簿）  (15日以内)'!$O104+1&lt;=15,IF(AV$23&gt;='様式第４（療養者名簿）  (15日以内)'!$O104,IF(AV$23&lt;='様式第４（療養者名簿）  (15日以内)'!$W104,1,0),0),0)</f>
        <v>0</v>
      </c>
      <c r="AW104" s="238">
        <f>IF(AW$23-'様式第４（療養者名簿）  (15日以内)'!$O104+1&lt;=15,IF(AW$23&gt;='様式第４（療養者名簿）  (15日以内)'!$O104,IF(AW$23&lt;='様式第４（療養者名簿）  (15日以内)'!$W104,1,0),0),0)</f>
        <v>0</v>
      </c>
      <c r="AX104" s="238">
        <f>IF(AX$23-'様式第４（療養者名簿）  (15日以内)'!$O104+1&lt;=15,IF(AX$23&gt;='様式第４（療養者名簿）  (15日以内)'!$O104,IF(AX$23&lt;='様式第４（療養者名簿）  (15日以内)'!$W104,1,0),0),0)</f>
        <v>0</v>
      </c>
      <c r="AY104" s="238">
        <f>IF(AY$23-'様式第４（療養者名簿）  (15日以内)'!$O104+1&lt;=15,IF(AY$23&gt;='様式第４（療養者名簿）  (15日以内)'!$O104,IF(AY$23&lt;='様式第４（療養者名簿）  (15日以内)'!$W104,1,0),0),0)</f>
        <v>0</v>
      </c>
      <c r="AZ104" s="238">
        <f>IF(AZ$23-'様式第４（療養者名簿）  (15日以内)'!$O104+1&lt;=15,IF(AZ$23&gt;='様式第４（療養者名簿）  (15日以内)'!$O104,IF(AZ$23&lt;='様式第４（療養者名簿）  (15日以内)'!$W104,1,0),0),0)</f>
        <v>0</v>
      </c>
      <c r="BA104" s="238">
        <f>IF(BA$23-'様式第４（療養者名簿）  (15日以内)'!$O104+1&lt;=15,IF(BA$23&gt;='様式第４（療養者名簿）  (15日以内)'!$O104,IF(BA$23&lt;='様式第４（療養者名簿）  (15日以内)'!$W104,1,0),0),0)</f>
        <v>0</v>
      </c>
      <c r="BB104" s="238">
        <f>IF(BB$23-'様式第４（療養者名簿）  (15日以内)'!$O104+1&lt;=15,IF(BB$23&gt;='様式第４（療養者名簿）  (15日以内)'!$O104,IF(BB$23&lt;='様式第４（療養者名簿）  (15日以内)'!$W104,1,0),0),0)</f>
        <v>0</v>
      </c>
      <c r="BC104" s="238">
        <f>IF(BC$23-'様式第４（療養者名簿）  (15日以内)'!$O104+1&lt;=15,IF(BC$23&gt;='様式第４（療養者名簿）  (15日以内)'!$O104,IF(BC$23&lt;='様式第４（療養者名簿）  (15日以内)'!$W104,1,0),0),0)</f>
        <v>0</v>
      </c>
      <c r="BD104" s="238">
        <f>IF(BD$23-'様式第４（療養者名簿）  (15日以内)'!$O104+1&lt;=15,IF(BD$23&gt;='様式第４（療養者名簿）  (15日以内)'!$O104,IF(BD$23&lt;='様式第４（療養者名簿）  (15日以内)'!$W104,1,0),0),0)</f>
        <v>0</v>
      </c>
      <c r="BE104" s="238">
        <f>IF(BE$23-'様式第４（療養者名簿）  (15日以内)'!$O104+1&lt;=15,IF(BE$23&gt;='様式第４（療養者名簿）  (15日以内)'!$O104,IF(BE$23&lt;='様式第４（療養者名簿）  (15日以内)'!$W104,1,0),0),0)</f>
        <v>0</v>
      </c>
      <c r="BF104" s="238">
        <f>IF(BF$23-'様式第４（療養者名簿）  (15日以内)'!$O104+1&lt;=15,IF(BF$23&gt;='様式第４（療養者名簿）  (15日以内)'!$O104,IF(BF$23&lt;='様式第４（療養者名簿）  (15日以内)'!$W104,1,0),0),0)</f>
        <v>0</v>
      </c>
      <c r="BG104" s="238">
        <f>IF(BG$23-'様式第４（療養者名簿）  (15日以内)'!$O104+1&lt;=15,IF(BG$23&gt;='様式第４（療養者名簿）  (15日以内)'!$O104,IF(BG$23&lt;='様式第４（療養者名簿）  (15日以内)'!$W104,1,0),0),0)</f>
        <v>0</v>
      </c>
      <c r="BH104" s="238">
        <f>IF(BH$23-'様式第４（療養者名簿）  (15日以内)'!$O104+1&lt;=15,IF(BH$23&gt;='様式第４（療養者名簿）  (15日以内)'!$O104,IF(BH$23&lt;='様式第４（療養者名簿）  (15日以内)'!$W104,1,0),0),0)</f>
        <v>0</v>
      </c>
      <c r="BI104" s="238">
        <f>IF(BI$23-'様式第４（療養者名簿）  (15日以内)'!$O104+1&lt;=15,IF(BI$23&gt;='様式第４（療養者名簿）  (15日以内)'!$O104,IF(BI$23&lt;='様式第４（療養者名簿）  (15日以内)'!$W104,1,0),0),0)</f>
        <v>0</v>
      </c>
      <c r="BJ104" s="238">
        <f>IF(BJ$23-'様式第４（療養者名簿）  (15日以内)'!$O104+1&lt;=15,IF(BJ$23&gt;='様式第４（療養者名簿）  (15日以内)'!$O104,IF(BJ$23&lt;='様式第４（療養者名簿）  (15日以内)'!$W104,1,0),0),0)</f>
        <v>0</v>
      </c>
      <c r="BK104" s="238">
        <f>IF(BK$23-'様式第４（療養者名簿）  (15日以内)'!$O104+1&lt;=15,IF(BK$23&gt;='様式第４（療養者名簿）  (15日以内)'!$O104,IF(BK$23&lt;='様式第４（療養者名簿）  (15日以内)'!$W104,1,0),0),0)</f>
        <v>0</v>
      </c>
      <c r="BL104" s="238">
        <f>IF(BL$23-'様式第４（療養者名簿）  (15日以内)'!$O104+1&lt;=15,IF(BL$23&gt;='様式第４（療養者名簿）  (15日以内)'!$O104,IF(BL$23&lt;='様式第４（療養者名簿）  (15日以内)'!$W104,1,0),0),0)</f>
        <v>0</v>
      </c>
      <c r="BM104" s="238">
        <f>IF(BM$23-'様式第４（療養者名簿）  (15日以内)'!$O104+1&lt;=15,IF(BM$23&gt;='様式第４（療養者名簿）  (15日以内)'!$O104,IF(BM$23&lt;='様式第４（療養者名簿）  (15日以内)'!$W104,1,0),0),0)</f>
        <v>0</v>
      </c>
      <c r="BN104" s="238">
        <f>IF(BN$23-'様式第４（療養者名簿）  (15日以内)'!$O104+1&lt;=15,IF(BN$23&gt;='様式第４（療養者名簿）  (15日以内)'!$O104,IF(BN$23&lt;='様式第４（療養者名簿）  (15日以内)'!$W104,1,0),0),0)</f>
        <v>0</v>
      </c>
      <c r="BO104" s="238">
        <f>IF(BO$23-'様式第４（療養者名簿）  (15日以内)'!$O104+1&lt;=15,IF(BO$23&gt;='様式第４（療養者名簿）  (15日以内)'!$O104,IF(BO$23&lt;='様式第４（療養者名簿）  (15日以内)'!$W104,1,0),0),0)</f>
        <v>0</v>
      </c>
      <c r="BP104" s="238">
        <f>IF(BP$23-'様式第４（療養者名簿）  (15日以内)'!$O104+1&lt;=15,IF(BP$23&gt;='様式第４（療養者名簿）  (15日以内)'!$O104,IF(BP$23&lt;='様式第４（療養者名簿）  (15日以内)'!$W104,1,0),0),0)</f>
        <v>0</v>
      </c>
      <c r="BQ104" s="238">
        <f>IF(BQ$23-'様式第４（療養者名簿）  (15日以内)'!$O104+1&lt;=15,IF(BQ$23&gt;='様式第４（療養者名簿）  (15日以内)'!$O104,IF(BQ$23&lt;='様式第４（療養者名簿）  (15日以内)'!$W104,1,0),0),0)</f>
        <v>0</v>
      </c>
      <c r="BR104" s="238">
        <f>IF(BR$23-'様式第４（療養者名簿）  (15日以内)'!$O104+1&lt;=15,IF(BR$23&gt;='様式第４（療養者名簿）  (15日以内)'!$O104,IF(BR$23&lt;='様式第４（療養者名簿）  (15日以内)'!$W104,1,0),0),0)</f>
        <v>0</v>
      </c>
      <c r="BS104" s="238">
        <f>IF(BS$23-'様式第４（療養者名簿）  (15日以内)'!$O104+1&lt;=15,IF(BS$23&gt;='様式第４（療養者名簿）  (15日以内)'!$O104,IF(BS$23&lt;='様式第４（療養者名簿）  (15日以内)'!$W104,1,0),0),0)</f>
        <v>0</v>
      </c>
    </row>
    <row r="105" spans="1:71" ht="41.95" customHeight="1">
      <c r="A105" s="240">
        <f>'様式第４（療養者名簿）  (15日以内)'!C105</f>
        <v>0</v>
      </c>
      <c r="B105" s="238">
        <f>IF(B$23-'様式第４（療養者名簿）  (15日以内)'!$O105+1&lt;=15,IF(B$23&gt;='様式第４（療養者名簿）  (15日以内)'!$O105,IF(B$23&lt;='様式第４（療養者名簿）  (15日以内)'!$W105,1,0),0),0)</f>
        <v>0</v>
      </c>
      <c r="C105" s="238">
        <f>IF(C$23-'様式第４（療養者名簿）  (15日以内)'!$O105+1&lt;=15,IF(C$23&gt;='様式第４（療養者名簿）  (15日以内)'!$O105,IF(C$23&lt;='様式第４（療養者名簿）  (15日以内)'!$W105,1,0),0),0)</f>
        <v>0</v>
      </c>
      <c r="D105" s="238">
        <f>IF(D$23-'様式第４（療養者名簿）  (15日以内)'!$O105+1&lt;=15,IF(D$23&gt;='様式第４（療養者名簿）  (15日以内)'!$O105,IF(D$23&lt;='様式第４（療養者名簿）  (15日以内)'!$W105,1,0),0),0)</f>
        <v>0</v>
      </c>
      <c r="E105" s="238">
        <f>IF(E$23-'様式第４（療養者名簿）  (15日以内)'!$O105+1&lt;=15,IF(E$23&gt;='様式第４（療養者名簿）  (15日以内)'!$O105,IF(E$23&lt;='様式第４（療養者名簿）  (15日以内)'!$W105,1,0),0),0)</f>
        <v>0</v>
      </c>
      <c r="F105" s="238">
        <f>IF(F$23-'様式第４（療養者名簿）  (15日以内)'!$O105+1&lt;=15,IF(F$23&gt;='様式第４（療養者名簿）  (15日以内)'!$O105,IF(F$23&lt;='様式第４（療養者名簿）  (15日以内)'!$W105,1,0),0),0)</f>
        <v>0</v>
      </c>
      <c r="G105" s="238">
        <f>IF(G$23-'様式第４（療養者名簿）  (15日以内)'!$O105+1&lt;=15,IF(G$23&gt;='様式第４（療養者名簿）  (15日以内)'!$O105,IF(G$23&lt;='様式第４（療養者名簿）  (15日以内)'!$W105,1,0),0),0)</f>
        <v>0</v>
      </c>
      <c r="H105" s="238">
        <f>IF(H$23-'様式第４（療養者名簿）  (15日以内)'!$O105+1&lt;=15,IF(H$23&gt;='様式第４（療養者名簿）  (15日以内)'!$O105,IF(H$23&lt;='様式第４（療養者名簿）  (15日以内)'!$W105,1,0),0),0)</f>
        <v>0</v>
      </c>
      <c r="I105" s="238">
        <f>IF(I$23-'様式第４（療養者名簿）  (15日以内)'!$O105+1&lt;=15,IF(I$23&gt;='様式第４（療養者名簿）  (15日以内)'!$O105,IF(I$23&lt;='様式第４（療養者名簿）  (15日以内)'!$W105,1,0),0),0)</f>
        <v>0</v>
      </c>
      <c r="J105" s="238">
        <f>IF(J$23-'様式第４（療養者名簿）  (15日以内)'!$O105+1&lt;=15,IF(J$23&gt;='様式第４（療養者名簿）  (15日以内)'!$O105,IF(J$23&lt;='様式第４（療養者名簿）  (15日以内)'!$W105,1,0),0),0)</f>
        <v>0</v>
      </c>
      <c r="K105" s="238">
        <f>IF(K$23-'様式第４（療養者名簿）  (15日以内)'!$O105+1&lt;=15,IF(K$23&gt;='様式第４（療養者名簿）  (15日以内)'!$O105,IF(K$23&lt;='様式第４（療養者名簿）  (15日以内)'!$W105,1,0),0),0)</f>
        <v>0</v>
      </c>
      <c r="L105" s="238">
        <f>IF(L$23-'様式第４（療養者名簿）  (15日以内)'!$O105+1&lt;=15,IF(L$23&gt;='様式第４（療養者名簿）  (15日以内)'!$O105,IF(L$23&lt;='様式第４（療養者名簿）  (15日以内)'!$W105,1,0),0),0)</f>
        <v>0</v>
      </c>
      <c r="M105" s="238">
        <f>IF(M$23-'様式第４（療養者名簿）  (15日以内)'!$O105+1&lt;=15,IF(M$23&gt;='様式第４（療養者名簿）  (15日以内)'!$O105,IF(M$23&lt;='様式第４（療養者名簿）  (15日以内)'!$W105,1,0),0),0)</f>
        <v>0</v>
      </c>
      <c r="N105" s="238">
        <f>IF(N$23-'様式第４（療養者名簿）  (15日以内)'!$O105+1&lt;=15,IF(N$23&gt;='様式第４（療養者名簿）  (15日以内)'!$O105,IF(N$23&lt;='様式第４（療養者名簿）  (15日以内)'!$W105,1,0),0),0)</f>
        <v>0</v>
      </c>
      <c r="O105" s="238">
        <f>IF(O$23-'様式第４（療養者名簿）  (15日以内)'!$O105+1&lt;=15,IF(O$23&gt;='様式第４（療養者名簿）  (15日以内)'!$O105,IF(O$23&lt;='様式第４（療養者名簿）  (15日以内)'!$W105,1,0),0),0)</f>
        <v>0</v>
      </c>
      <c r="P105" s="238">
        <f>IF(P$23-'様式第４（療養者名簿）  (15日以内)'!$O105+1&lt;=15,IF(P$23&gt;='様式第４（療養者名簿）  (15日以内)'!$O105,IF(P$23&lt;='様式第４（療養者名簿）  (15日以内)'!$W105,1,0),0),0)</f>
        <v>0</v>
      </c>
      <c r="Q105" s="238">
        <f>IF(Q$23-'様式第４（療養者名簿）  (15日以内)'!$O105+1&lt;=15,IF(Q$23&gt;='様式第４（療養者名簿）  (15日以内)'!$O105,IF(Q$23&lt;='様式第４（療養者名簿）  (15日以内)'!$W105,1,0),0),0)</f>
        <v>0</v>
      </c>
      <c r="R105" s="238">
        <f>IF(R$23-'様式第４（療養者名簿）  (15日以内)'!$O105+1&lt;=15,IF(R$23&gt;='様式第４（療養者名簿）  (15日以内)'!$O105,IF(R$23&lt;='様式第４（療養者名簿）  (15日以内)'!$W105,1,0),0),0)</f>
        <v>0</v>
      </c>
      <c r="S105" s="238">
        <f>IF(S$23-'様式第４（療養者名簿）  (15日以内)'!$O105+1&lt;=15,IF(S$23&gt;='様式第４（療養者名簿）  (15日以内)'!$O105,IF(S$23&lt;='様式第４（療養者名簿）  (15日以内)'!$W105,1,0),0),0)</f>
        <v>0</v>
      </c>
      <c r="T105" s="238">
        <f>IF(T$23-'様式第４（療養者名簿）  (15日以内)'!$O105+1&lt;=15,IF(T$23&gt;='様式第４（療養者名簿）  (15日以内)'!$O105,IF(T$23&lt;='様式第４（療養者名簿）  (15日以内)'!$W105,1,0),0),0)</f>
        <v>0</v>
      </c>
      <c r="U105" s="238">
        <f>IF(U$23-'様式第４（療養者名簿）  (15日以内)'!$O105+1&lt;=15,IF(U$23&gt;='様式第４（療養者名簿）  (15日以内)'!$O105,IF(U$23&lt;='様式第４（療養者名簿）  (15日以内)'!$W105,1,0),0),0)</f>
        <v>0</v>
      </c>
      <c r="V105" s="238">
        <f>IF(V$23-'様式第４（療養者名簿）  (15日以内)'!$O105+1&lt;=15,IF(V$23&gt;='様式第４（療養者名簿）  (15日以内)'!$O105,IF(V$23&lt;='様式第４（療養者名簿）  (15日以内)'!$W105,1,0),0),0)</f>
        <v>0</v>
      </c>
      <c r="W105" s="238">
        <f>IF(W$23-'様式第４（療養者名簿）  (15日以内)'!$O105+1&lt;=15,IF(W$23&gt;='様式第４（療養者名簿）  (15日以内)'!$O105,IF(W$23&lt;='様式第４（療養者名簿）  (15日以内)'!$W105,1,0),0),0)</f>
        <v>0</v>
      </c>
      <c r="X105" s="238">
        <f>IF(X$23-'様式第４（療養者名簿）  (15日以内)'!$O105+1&lt;=15,IF(X$23&gt;='様式第４（療養者名簿）  (15日以内)'!$O105,IF(X$23&lt;='様式第４（療養者名簿）  (15日以内)'!$W105,1,0),0),0)</f>
        <v>0</v>
      </c>
      <c r="Y105" s="238">
        <f>IF(Y$23-'様式第４（療養者名簿）  (15日以内)'!$O105+1&lt;=15,IF(Y$23&gt;='様式第４（療養者名簿）  (15日以内)'!$O105,IF(Y$23&lt;='様式第４（療養者名簿）  (15日以内)'!$W105,1,0),0),0)</f>
        <v>0</v>
      </c>
      <c r="Z105" s="238">
        <f>IF(Z$23-'様式第４（療養者名簿）  (15日以内)'!$O105+1&lt;=15,IF(Z$23&gt;='様式第４（療養者名簿）  (15日以内)'!$O105,IF(Z$23&lt;='様式第４（療養者名簿）  (15日以内)'!$W105,1,0),0),0)</f>
        <v>0</v>
      </c>
      <c r="AA105" s="238">
        <f>IF(AA$23-'様式第４（療養者名簿）  (15日以内)'!$O105+1&lt;=15,IF(AA$23&gt;='様式第４（療養者名簿）  (15日以内)'!$O105,IF(AA$23&lt;='様式第４（療養者名簿）  (15日以内)'!$W105,1,0),0),0)</f>
        <v>0</v>
      </c>
      <c r="AB105" s="238">
        <f>IF(AB$23-'様式第４（療養者名簿）  (15日以内)'!$O105+1&lt;=15,IF(AB$23&gt;='様式第４（療養者名簿）  (15日以内)'!$O105,IF(AB$23&lt;='様式第４（療養者名簿）  (15日以内)'!$W105,1,0),0),0)</f>
        <v>0</v>
      </c>
      <c r="AC105" s="238">
        <f>IF(AC$23-'様式第４（療養者名簿）  (15日以内)'!$O105+1&lt;=15,IF(AC$23&gt;='様式第４（療養者名簿）  (15日以内)'!$O105,IF(AC$23&lt;='様式第４（療養者名簿）  (15日以内)'!$W105,1,0),0),0)</f>
        <v>0</v>
      </c>
      <c r="AD105" s="238">
        <f>IF(AD$23-'様式第４（療養者名簿）  (15日以内)'!$O105+1&lt;=15,IF(AD$23&gt;='様式第４（療養者名簿）  (15日以内)'!$O105,IF(AD$23&lt;='様式第４（療養者名簿）  (15日以内)'!$W105,1,0),0),0)</f>
        <v>0</v>
      </c>
      <c r="AE105" s="238">
        <f>IF(AE$23-'様式第４（療養者名簿）  (15日以内)'!$O105+1&lt;=15,IF(AE$23&gt;='様式第４（療養者名簿）  (15日以内)'!$O105,IF(AE$23&lt;='様式第４（療養者名簿）  (15日以内)'!$W105,1,0),0),0)</f>
        <v>0</v>
      </c>
      <c r="AF105" s="238">
        <f>IF(AF$23-'様式第４（療養者名簿）  (15日以内)'!$O105+1&lt;=15,IF(AF$23&gt;='様式第４（療養者名簿）  (15日以内)'!$O105,IF(AF$23&lt;='様式第４（療養者名簿）  (15日以内)'!$W105,1,0),0),0)</f>
        <v>0</v>
      </c>
      <c r="AG105" s="238">
        <f>IF(AG$23-'様式第４（療養者名簿）  (15日以内)'!$O105+1&lt;=15,IF(AG$23&gt;='様式第４（療養者名簿）  (15日以内)'!$O105,IF(AG$23&lt;='様式第４（療養者名簿）  (15日以内)'!$W105,1,0),0),0)</f>
        <v>0</v>
      </c>
      <c r="AH105" s="238">
        <f>IF(AH$23-'様式第４（療養者名簿）  (15日以内)'!$O105+1&lt;=15,IF(AH$23&gt;='様式第４（療養者名簿）  (15日以内)'!$O105,IF(AH$23&lt;='様式第４（療養者名簿）  (15日以内)'!$W105,1,0),0),0)</f>
        <v>0</v>
      </c>
      <c r="AI105" s="238">
        <f>IF(AI$23-'様式第４（療養者名簿）  (15日以内)'!$O105+1&lt;=15,IF(AI$23&gt;='様式第４（療養者名簿）  (15日以内)'!$O105,IF(AI$23&lt;='様式第４（療養者名簿）  (15日以内)'!$W105,1,0),0),0)</f>
        <v>0</v>
      </c>
      <c r="AJ105" s="238">
        <f>IF(AJ$23-'様式第４（療養者名簿）  (15日以内)'!$O105+1&lt;=15,IF(AJ$23&gt;='様式第４（療養者名簿）  (15日以内)'!$O105,IF(AJ$23&lt;='様式第４（療養者名簿）  (15日以内)'!$W105,1,0),0),0)</f>
        <v>0</v>
      </c>
      <c r="AK105" s="238">
        <f>IF(AK$23-'様式第４（療養者名簿）  (15日以内)'!$O105+1&lt;=15,IF(AK$23&gt;='様式第４（療養者名簿）  (15日以内)'!$O105,IF(AK$23&lt;='様式第４（療養者名簿）  (15日以内)'!$W105,1,0),0),0)</f>
        <v>0</v>
      </c>
      <c r="AL105" s="238">
        <f>IF(AL$23-'様式第４（療養者名簿）  (15日以内)'!$O105+1&lt;=15,IF(AL$23&gt;='様式第４（療養者名簿）  (15日以内)'!$O105,IF(AL$23&lt;='様式第４（療養者名簿）  (15日以内)'!$W105,1,0),0),0)</f>
        <v>0</v>
      </c>
      <c r="AM105" s="238">
        <f>IF(AM$23-'様式第４（療養者名簿）  (15日以内)'!$O105+1&lt;=15,IF(AM$23&gt;='様式第４（療養者名簿）  (15日以内)'!$O105,IF(AM$23&lt;='様式第４（療養者名簿）  (15日以内)'!$W105,1,0),0),0)</f>
        <v>0</v>
      </c>
      <c r="AN105" s="238">
        <f>IF(AN$23-'様式第４（療養者名簿）  (15日以内)'!$O105+1&lt;=15,IF(AN$23&gt;='様式第４（療養者名簿）  (15日以内)'!$O105,IF(AN$23&lt;='様式第４（療養者名簿）  (15日以内)'!$W105,1,0),0),0)</f>
        <v>0</v>
      </c>
      <c r="AO105" s="238">
        <f>IF(AO$23-'様式第４（療養者名簿）  (15日以内)'!$O105+1&lt;=15,IF(AO$23&gt;='様式第４（療養者名簿）  (15日以内)'!$O105,IF(AO$23&lt;='様式第４（療養者名簿）  (15日以内)'!$W105,1,0),0),0)</f>
        <v>0</v>
      </c>
      <c r="AP105" s="238">
        <f>IF(AP$23-'様式第４（療養者名簿）  (15日以内)'!$O105+1&lt;=15,IF(AP$23&gt;='様式第４（療養者名簿）  (15日以内)'!$O105,IF(AP$23&lt;='様式第４（療養者名簿）  (15日以内)'!$W105,1,0),0),0)</f>
        <v>0</v>
      </c>
      <c r="AQ105" s="238">
        <f>IF(AQ$23-'様式第４（療養者名簿）  (15日以内)'!$O105+1&lt;=15,IF(AQ$23&gt;='様式第４（療養者名簿）  (15日以内)'!$O105,IF(AQ$23&lt;='様式第４（療養者名簿）  (15日以内)'!$W105,1,0),0),0)</f>
        <v>0</v>
      </c>
      <c r="AR105" s="238">
        <f>IF(AR$23-'様式第４（療養者名簿）  (15日以内)'!$O105+1&lt;=15,IF(AR$23&gt;='様式第４（療養者名簿）  (15日以内)'!$O105,IF(AR$23&lt;='様式第４（療養者名簿）  (15日以内)'!$W105,1,0),0),0)</f>
        <v>0</v>
      </c>
      <c r="AS105" s="238">
        <f>IF(AS$23-'様式第４（療養者名簿）  (15日以内)'!$O105+1&lt;=15,IF(AS$23&gt;='様式第４（療養者名簿）  (15日以内)'!$O105,IF(AS$23&lt;='様式第４（療養者名簿）  (15日以内)'!$W105,1,0),0),0)</f>
        <v>0</v>
      </c>
      <c r="AT105" s="238">
        <f>IF(AT$23-'様式第４（療養者名簿）  (15日以内)'!$O105+1&lt;=15,IF(AT$23&gt;='様式第４（療養者名簿）  (15日以内)'!$O105,IF(AT$23&lt;='様式第４（療養者名簿）  (15日以内)'!$W105,1,0),0),0)</f>
        <v>0</v>
      </c>
      <c r="AU105" s="238">
        <f>IF(AU$23-'様式第４（療養者名簿）  (15日以内)'!$O105+1&lt;=15,IF(AU$23&gt;='様式第４（療養者名簿）  (15日以内)'!$O105,IF(AU$23&lt;='様式第４（療養者名簿）  (15日以内)'!$W105,1,0),0),0)</f>
        <v>0</v>
      </c>
      <c r="AV105" s="238">
        <f>IF(AV$23-'様式第４（療養者名簿）  (15日以内)'!$O105+1&lt;=15,IF(AV$23&gt;='様式第４（療養者名簿）  (15日以内)'!$O105,IF(AV$23&lt;='様式第４（療養者名簿）  (15日以内)'!$W105,1,0),0),0)</f>
        <v>0</v>
      </c>
      <c r="AW105" s="238">
        <f>IF(AW$23-'様式第４（療養者名簿）  (15日以内)'!$O105+1&lt;=15,IF(AW$23&gt;='様式第４（療養者名簿）  (15日以内)'!$O105,IF(AW$23&lt;='様式第４（療養者名簿）  (15日以内)'!$W105,1,0),0),0)</f>
        <v>0</v>
      </c>
      <c r="AX105" s="238">
        <f>IF(AX$23-'様式第４（療養者名簿）  (15日以内)'!$O105+1&lt;=15,IF(AX$23&gt;='様式第４（療養者名簿）  (15日以内)'!$O105,IF(AX$23&lt;='様式第４（療養者名簿）  (15日以内)'!$W105,1,0),0),0)</f>
        <v>0</v>
      </c>
      <c r="AY105" s="238">
        <f>IF(AY$23-'様式第４（療養者名簿）  (15日以内)'!$O105+1&lt;=15,IF(AY$23&gt;='様式第４（療養者名簿）  (15日以内)'!$O105,IF(AY$23&lt;='様式第４（療養者名簿）  (15日以内)'!$W105,1,0),0),0)</f>
        <v>0</v>
      </c>
      <c r="AZ105" s="238">
        <f>IF(AZ$23-'様式第４（療養者名簿）  (15日以内)'!$O105+1&lt;=15,IF(AZ$23&gt;='様式第４（療養者名簿）  (15日以内)'!$O105,IF(AZ$23&lt;='様式第４（療養者名簿）  (15日以内)'!$W105,1,0),0),0)</f>
        <v>0</v>
      </c>
      <c r="BA105" s="238">
        <f>IF(BA$23-'様式第４（療養者名簿）  (15日以内)'!$O105+1&lt;=15,IF(BA$23&gt;='様式第４（療養者名簿）  (15日以内)'!$O105,IF(BA$23&lt;='様式第４（療養者名簿）  (15日以内)'!$W105,1,0),0),0)</f>
        <v>0</v>
      </c>
      <c r="BB105" s="238">
        <f>IF(BB$23-'様式第４（療養者名簿）  (15日以内)'!$O105+1&lt;=15,IF(BB$23&gt;='様式第４（療養者名簿）  (15日以内)'!$O105,IF(BB$23&lt;='様式第４（療養者名簿）  (15日以内)'!$W105,1,0),0),0)</f>
        <v>0</v>
      </c>
      <c r="BC105" s="238">
        <f>IF(BC$23-'様式第４（療養者名簿）  (15日以内)'!$O105+1&lt;=15,IF(BC$23&gt;='様式第４（療養者名簿）  (15日以内)'!$O105,IF(BC$23&lt;='様式第４（療養者名簿）  (15日以内)'!$W105,1,0),0),0)</f>
        <v>0</v>
      </c>
      <c r="BD105" s="238">
        <f>IF(BD$23-'様式第４（療養者名簿）  (15日以内)'!$O105+1&lt;=15,IF(BD$23&gt;='様式第４（療養者名簿）  (15日以内)'!$O105,IF(BD$23&lt;='様式第４（療養者名簿）  (15日以内)'!$W105,1,0),0),0)</f>
        <v>0</v>
      </c>
      <c r="BE105" s="238">
        <f>IF(BE$23-'様式第４（療養者名簿）  (15日以内)'!$O105+1&lt;=15,IF(BE$23&gt;='様式第４（療養者名簿）  (15日以内)'!$O105,IF(BE$23&lt;='様式第４（療養者名簿）  (15日以内)'!$W105,1,0),0),0)</f>
        <v>0</v>
      </c>
      <c r="BF105" s="238">
        <f>IF(BF$23-'様式第４（療養者名簿）  (15日以内)'!$O105+1&lt;=15,IF(BF$23&gt;='様式第４（療養者名簿）  (15日以内)'!$O105,IF(BF$23&lt;='様式第４（療養者名簿）  (15日以内)'!$W105,1,0),0),0)</f>
        <v>0</v>
      </c>
      <c r="BG105" s="238">
        <f>IF(BG$23-'様式第４（療養者名簿）  (15日以内)'!$O105+1&lt;=15,IF(BG$23&gt;='様式第４（療養者名簿）  (15日以内)'!$O105,IF(BG$23&lt;='様式第４（療養者名簿）  (15日以内)'!$W105,1,0),0),0)</f>
        <v>0</v>
      </c>
      <c r="BH105" s="238">
        <f>IF(BH$23-'様式第４（療養者名簿）  (15日以内)'!$O105+1&lt;=15,IF(BH$23&gt;='様式第４（療養者名簿）  (15日以内)'!$O105,IF(BH$23&lt;='様式第４（療養者名簿）  (15日以内)'!$W105,1,0),0),0)</f>
        <v>0</v>
      </c>
      <c r="BI105" s="238">
        <f>IF(BI$23-'様式第４（療養者名簿）  (15日以内)'!$O105+1&lt;=15,IF(BI$23&gt;='様式第４（療養者名簿）  (15日以内)'!$O105,IF(BI$23&lt;='様式第４（療養者名簿）  (15日以内)'!$W105,1,0),0),0)</f>
        <v>0</v>
      </c>
      <c r="BJ105" s="238">
        <f>IF(BJ$23-'様式第４（療養者名簿）  (15日以内)'!$O105+1&lt;=15,IF(BJ$23&gt;='様式第４（療養者名簿）  (15日以内)'!$O105,IF(BJ$23&lt;='様式第４（療養者名簿）  (15日以内)'!$W105,1,0),0),0)</f>
        <v>0</v>
      </c>
      <c r="BK105" s="238">
        <f>IF(BK$23-'様式第４（療養者名簿）  (15日以内)'!$O105+1&lt;=15,IF(BK$23&gt;='様式第４（療養者名簿）  (15日以内)'!$O105,IF(BK$23&lt;='様式第４（療養者名簿）  (15日以内)'!$W105,1,0),0),0)</f>
        <v>0</v>
      </c>
      <c r="BL105" s="238">
        <f>IF(BL$23-'様式第４（療養者名簿）  (15日以内)'!$O105+1&lt;=15,IF(BL$23&gt;='様式第４（療養者名簿）  (15日以内)'!$O105,IF(BL$23&lt;='様式第４（療養者名簿）  (15日以内)'!$W105,1,0),0),0)</f>
        <v>0</v>
      </c>
      <c r="BM105" s="238">
        <f>IF(BM$23-'様式第４（療養者名簿）  (15日以内)'!$O105+1&lt;=15,IF(BM$23&gt;='様式第４（療養者名簿）  (15日以内)'!$O105,IF(BM$23&lt;='様式第４（療養者名簿）  (15日以内)'!$W105,1,0),0),0)</f>
        <v>0</v>
      </c>
      <c r="BN105" s="238">
        <f>IF(BN$23-'様式第４（療養者名簿）  (15日以内)'!$O105+1&lt;=15,IF(BN$23&gt;='様式第４（療養者名簿）  (15日以内)'!$O105,IF(BN$23&lt;='様式第４（療養者名簿）  (15日以内)'!$W105,1,0),0),0)</f>
        <v>0</v>
      </c>
      <c r="BO105" s="238">
        <f>IF(BO$23-'様式第４（療養者名簿）  (15日以内)'!$O105+1&lt;=15,IF(BO$23&gt;='様式第４（療養者名簿）  (15日以内)'!$O105,IF(BO$23&lt;='様式第４（療養者名簿）  (15日以内)'!$W105,1,0),0),0)</f>
        <v>0</v>
      </c>
      <c r="BP105" s="238">
        <f>IF(BP$23-'様式第４（療養者名簿）  (15日以内)'!$O105+1&lt;=15,IF(BP$23&gt;='様式第４（療養者名簿）  (15日以内)'!$O105,IF(BP$23&lt;='様式第４（療養者名簿）  (15日以内)'!$W105,1,0),0),0)</f>
        <v>0</v>
      </c>
      <c r="BQ105" s="238">
        <f>IF(BQ$23-'様式第４（療養者名簿）  (15日以内)'!$O105+1&lt;=15,IF(BQ$23&gt;='様式第４（療養者名簿）  (15日以内)'!$O105,IF(BQ$23&lt;='様式第４（療養者名簿）  (15日以内)'!$W105,1,0),0),0)</f>
        <v>0</v>
      </c>
      <c r="BR105" s="238">
        <f>IF(BR$23-'様式第４（療養者名簿）  (15日以内)'!$O105+1&lt;=15,IF(BR$23&gt;='様式第４（療養者名簿）  (15日以内)'!$O105,IF(BR$23&lt;='様式第４（療養者名簿）  (15日以内)'!$W105,1,0),0),0)</f>
        <v>0</v>
      </c>
      <c r="BS105" s="238">
        <f>IF(BS$23-'様式第４（療養者名簿）  (15日以内)'!$O105+1&lt;=15,IF(BS$23&gt;='様式第４（療養者名簿）  (15日以内)'!$O105,IF(BS$23&lt;='様式第４（療養者名簿）  (15日以内)'!$W105,1,0),0),0)</f>
        <v>0</v>
      </c>
    </row>
    <row r="106" spans="1:71" ht="41.95" customHeight="1">
      <c r="A106" s="240">
        <f>'様式第４（療養者名簿）  (15日以内)'!C106</f>
        <v>0</v>
      </c>
      <c r="B106" s="238">
        <f>IF(B$23-'様式第４（療養者名簿）  (15日以内)'!$O106+1&lt;=15,IF(B$23&gt;='様式第４（療養者名簿）  (15日以内)'!$O106,IF(B$23&lt;='様式第４（療養者名簿）  (15日以内)'!$W106,1,0),0),0)</f>
        <v>0</v>
      </c>
      <c r="C106" s="238">
        <f>IF(C$23-'様式第４（療養者名簿）  (15日以内)'!$O106+1&lt;=15,IF(C$23&gt;='様式第４（療養者名簿）  (15日以内)'!$O106,IF(C$23&lt;='様式第４（療養者名簿）  (15日以内)'!$W106,1,0),0),0)</f>
        <v>0</v>
      </c>
      <c r="D106" s="238">
        <f>IF(D$23-'様式第４（療養者名簿）  (15日以内)'!$O106+1&lt;=15,IF(D$23&gt;='様式第４（療養者名簿）  (15日以内)'!$O106,IF(D$23&lt;='様式第４（療養者名簿）  (15日以内)'!$W106,1,0),0),0)</f>
        <v>0</v>
      </c>
      <c r="E106" s="238">
        <f>IF(E$23-'様式第４（療養者名簿）  (15日以内)'!$O106+1&lt;=15,IF(E$23&gt;='様式第４（療養者名簿）  (15日以内)'!$O106,IF(E$23&lt;='様式第４（療養者名簿）  (15日以内)'!$W106,1,0),0),0)</f>
        <v>0</v>
      </c>
      <c r="F106" s="238">
        <f>IF(F$23-'様式第４（療養者名簿）  (15日以内)'!$O106+1&lt;=15,IF(F$23&gt;='様式第４（療養者名簿）  (15日以内)'!$O106,IF(F$23&lt;='様式第４（療養者名簿）  (15日以内)'!$W106,1,0),0),0)</f>
        <v>0</v>
      </c>
      <c r="G106" s="238">
        <f>IF(G$23-'様式第４（療養者名簿）  (15日以内)'!$O106+1&lt;=15,IF(G$23&gt;='様式第４（療養者名簿）  (15日以内)'!$O106,IF(G$23&lt;='様式第４（療養者名簿）  (15日以内)'!$W106,1,0),0),0)</f>
        <v>0</v>
      </c>
      <c r="H106" s="238">
        <f>IF(H$23-'様式第４（療養者名簿）  (15日以内)'!$O106+1&lt;=15,IF(H$23&gt;='様式第４（療養者名簿）  (15日以内)'!$O106,IF(H$23&lt;='様式第４（療養者名簿）  (15日以内)'!$W106,1,0),0),0)</f>
        <v>0</v>
      </c>
      <c r="I106" s="238">
        <f>IF(I$23-'様式第４（療養者名簿）  (15日以内)'!$O106+1&lt;=15,IF(I$23&gt;='様式第４（療養者名簿）  (15日以内)'!$O106,IF(I$23&lt;='様式第４（療養者名簿）  (15日以内)'!$W106,1,0),0),0)</f>
        <v>0</v>
      </c>
      <c r="J106" s="238">
        <f>IF(J$23-'様式第４（療養者名簿）  (15日以内)'!$O106+1&lt;=15,IF(J$23&gt;='様式第４（療養者名簿）  (15日以内)'!$O106,IF(J$23&lt;='様式第４（療養者名簿）  (15日以内)'!$W106,1,0),0),0)</f>
        <v>0</v>
      </c>
      <c r="K106" s="238">
        <f>IF(K$23-'様式第４（療養者名簿）  (15日以内)'!$O106+1&lt;=15,IF(K$23&gt;='様式第４（療養者名簿）  (15日以内)'!$O106,IF(K$23&lt;='様式第４（療養者名簿）  (15日以内)'!$W106,1,0),0),0)</f>
        <v>0</v>
      </c>
      <c r="L106" s="238">
        <f>IF(L$23-'様式第４（療養者名簿）  (15日以内)'!$O106+1&lt;=15,IF(L$23&gt;='様式第４（療養者名簿）  (15日以内)'!$O106,IF(L$23&lt;='様式第４（療養者名簿）  (15日以内)'!$W106,1,0),0),0)</f>
        <v>0</v>
      </c>
      <c r="M106" s="238">
        <f>IF(M$23-'様式第４（療養者名簿）  (15日以内)'!$O106+1&lt;=15,IF(M$23&gt;='様式第４（療養者名簿）  (15日以内)'!$O106,IF(M$23&lt;='様式第４（療養者名簿）  (15日以内)'!$W106,1,0),0),0)</f>
        <v>0</v>
      </c>
      <c r="N106" s="238">
        <f>IF(N$23-'様式第４（療養者名簿）  (15日以内)'!$O106+1&lt;=15,IF(N$23&gt;='様式第４（療養者名簿）  (15日以内)'!$O106,IF(N$23&lt;='様式第４（療養者名簿）  (15日以内)'!$W106,1,0),0),0)</f>
        <v>0</v>
      </c>
      <c r="O106" s="238">
        <f>IF(O$23-'様式第４（療養者名簿）  (15日以内)'!$O106+1&lt;=15,IF(O$23&gt;='様式第４（療養者名簿）  (15日以内)'!$O106,IF(O$23&lt;='様式第４（療養者名簿）  (15日以内)'!$W106,1,0),0),0)</f>
        <v>0</v>
      </c>
      <c r="P106" s="238">
        <f>IF(P$23-'様式第４（療養者名簿）  (15日以内)'!$O106+1&lt;=15,IF(P$23&gt;='様式第４（療養者名簿）  (15日以内)'!$O106,IF(P$23&lt;='様式第４（療養者名簿）  (15日以内)'!$W106,1,0),0),0)</f>
        <v>0</v>
      </c>
      <c r="Q106" s="238">
        <f>IF(Q$23-'様式第４（療養者名簿）  (15日以内)'!$O106+1&lt;=15,IF(Q$23&gt;='様式第４（療養者名簿）  (15日以内)'!$O106,IF(Q$23&lt;='様式第４（療養者名簿）  (15日以内)'!$W106,1,0),0),0)</f>
        <v>0</v>
      </c>
      <c r="R106" s="238">
        <f>IF(R$23-'様式第４（療養者名簿）  (15日以内)'!$O106+1&lt;=15,IF(R$23&gt;='様式第４（療養者名簿）  (15日以内)'!$O106,IF(R$23&lt;='様式第４（療養者名簿）  (15日以内)'!$W106,1,0),0),0)</f>
        <v>0</v>
      </c>
      <c r="S106" s="238">
        <f>IF(S$23-'様式第４（療養者名簿）  (15日以内)'!$O106+1&lt;=15,IF(S$23&gt;='様式第４（療養者名簿）  (15日以内)'!$O106,IF(S$23&lt;='様式第４（療養者名簿）  (15日以内)'!$W106,1,0),0),0)</f>
        <v>0</v>
      </c>
      <c r="T106" s="238">
        <f>IF(T$23-'様式第４（療養者名簿）  (15日以内)'!$O106+1&lt;=15,IF(T$23&gt;='様式第４（療養者名簿）  (15日以内)'!$O106,IF(T$23&lt;='様式第４（療養者名簿）  (15日以内)'!$W106,1,0),0),0)</f>
        <v>0</v>
      </c>
      <c r="U106" s="238">
        <f>IF(U$23-'様式第４（療養者名簿）  (15日以内)'!$O106+1&lt;=15,IF(U$23&gt;='様式第４（療養者名簿）  (15日以内)'!$O106,IF(U$23&lt;='様式第４（療養者名簿）  (15日以内)'!$W106,1,0),0),0)</f>
        <v>0</v>
      </c>
      <c r="V106" s="238">
        <f>IF(V$23-'様式第４（療養者名簿）  (15日以内)'!$O106+1&lt;=15,IF(V$23&gt;='様式第４（療養者名簿）  (15日以内)'!$O106,IF(V$23&lt;='様式第４（療養者名簿）  (15日以内)'!$W106,1,0),0),0)</f>
        <v>0</v>
      </c>
      <c r="W106" s="238">
        <f>IF(W$23-'様式第４（療養者名簿）  (15日以内)'!$O106+1&lt;=15,IF(W$23&gt;='様式第４（療養者名簿）  (15日以内)'!$O106,IF(W$23&lt;='様式第４（療養者名簿）  (15日以内)'!$W106,1,0),0),0)</f>
        <v>0</v>
      </c>
      <c r="X106" s="238">
        <f>IF(X$23-'様式第４（療養者名簿）  (15日以内)'!$O106+1&lt;=15,IF(X$23&gt;='様式第４（療養者名簿）  (15日以内)'!$O106,IF(X$23&lt;='様式第４（療養者名簿）  (15日以内)'!$W106,1,0),0),0)</f>
        <v>0</v>
      </c>
      <c r="Y106" s="238">
        <f>IF(Y$23-'様式第４（療養者名簿）  (15日以内)'!$O106+1&lt;=15,IF(Y$23&gt;='様式第４（療養者名簿）  (15日以内)'!$O106,IF(Y$23&lt;='様式第４（療養者名簿）  (15日以内)'!$W106,1,0),0),0)</f>
        <v>0</v>
      </c>
      <c r="Z106" s="238">
        <f>IF(Z$23-'様式第４（療養者名簿）  (15日以内)'!$O106+1&lt;=15,IF(Z$23&gt;='様式第４（療養者名簿）  (15日以内)'!$O106,IF(Z$23&lt;='様式第４（療養者名簿）  (15日以内)'!$W106,1,0),0),0)</f>
        <v>0</v>
      </c>
      <c r="AA106" s="238">
        <f>IF(AA$23-'様式第４（療養者名簿）  (15日以内)'!$O106+1&lt;=15,IF(AA$23&gt;='様式第４（療養者名簿）  (15日以内)'!$O106,IF(AA$23&lt;='様式第４（療養者名簿）  (15日以内)'!$W106,1,0),0),0)</f>
        <v>0</v>
      </c>
      <c r="AB106" s="238">
        <f>IF(AB$23-'様式第４（療養者名簿）  (15日以内)'!$O106+1&lt;=15,IF(AB$23&gt;='様式第４（療養者名簿）  (15日以内)'!$O106,IF(AB$23&lt;='様式第４（療養者名簿）  (15日以内)'!$W106,1,0),0),0)</f>
        <v>0</v>
      </c>
      <c r="AC106" s="238">
        <f>IF(AC$23-'様式第４（療養者名簿）  (15日以内)'!$O106+1&lt;=15,IF(AC$23&gt;='様式第４（療養者名簿）  (15日以内)'!$O106,IF(AC$23&lt;='様式第４（療養者名簿）  (15日以内)'!$W106,1,0),0),0)</f>
        <v>0</v>
      </c>
      <c r="AD106" s="238">
        <f>IF(AD$23-'様式第４（療養者名簿）  (15日以内)'!$O106+1&lt;=15,IF(AD$23&gt;='様式第４（療養者名簿）  (15日以内)'!$O106,IF(AD$23&lt;='様式第４（療養者名簿）  (15日以内)'!$W106,1,0),0),0)</f>
        <v>0</v>
      </c>
      <c r="AE106" s="238">
        <f>IF(AE$23-'様式第４（療養者名簿）  (15日以内)'!$O106+1&lt;=15,IF(AE$23&gt;='様式第４（療養者名簿）  (15日以内)'!$O106,IF(AE$23&lt;='様式第４（療養者名簿）  (15日以内)'!$W106,1,0),0),0)</f>
        <v>0</v>
      </c>
      <c r="AF106" s="238">
        <f>IF(AF$23-'様式第４（療養者名簿）  (15日以内)'!$O106+1&lt;=15,IF(AF$23&gt;='様式第４（療養者名簿）  (15日以内)'!$O106,IF(AF$23&lt;='様式第４（療養者名簿）  (15日以内)'!$W106,1,0),0),0)</f>
        <v>0</v>
      </c>
      <c r="AG106" s="238">
        <f>IF(AG$23-'様式第４（療養者名簿）  (15日以内)'!$O106+1&lt;=15,IF(AG$23&gt;='様式第４（療養者名簿）  (15日以内)'!$O106,IF(AG$23&lt;='様式第４（療養者名簿）  (15日以内)'!$W106,1,0),0),0)</f>
        <v>0</v>
      </c>
      <c r="AH106" s="238">
        <f>IF(AH$23-'様式第４（療養者名簿）  (15日以内)'!$O106+1&lt;=15,IF(AH$23&gt;='様式第４（療養者名簿）  (15日以内)'!$O106,IF(AH$23&lt;='様式第４（療養者名簿）  (15日以内)'!$W106,1,0),0),0)</f>
        <v>0</v>
      </c>
      <c r="AI106" s="238">
        <f>IF(AI$23-'様式第４（療養者名簿）  (15日以内)'!$O106+1&lt;=15,IF(AI$23&gt;='様式第４（療養者名簿）  (15日以内)'!$O106,IF(AI$23&lt;='様式第４（療養者名簿）  (15日以内)'!$W106,1,0),0),0)</f>
        <v>0</v>
      </c>
      <c r="AJ106" s="238">
        <f>IF(AJ$23-'様式第４（療養者名簿）  (15日以内)'!$O106+1&lt;=15,IF(AJ$23&gt;='様式第４（療養者名簿）  (15日以内)'!$O106,IF(AJ$23&lt;='様式第４（療養者名簿）  (15日以内)'!$W106,1,0),0),0)</f>
        <v>0</v>
      </c>
      <c r="AK106" s="238">
        <f>IF(AK$23-'様式第４（療養者名簿）  (15日以内)'!$O106+1&lt;=15,IF(AK$23&gt;='様式第４（療養者名簿）  (15日以内)'!$O106,IF(AK$23&lt;='様式第４（療養者名簿）  (15日以内)'!$W106,1,0),0),0)</f>
        <v>0</v>
      </c>
      <c r="AL106" s="238">
        <f>IF(AL$23-'様式第４（療養者名簿）  (15日以内)'!$O106+1&lt;=15,IF(AL$23&gt;='様式第４（療養者名簿）  (15日以内)'!$O106,IF(AL$23&lt;='様式第４（療養者名簿）  (15日以内)'!$W106,1,0),0),0)</f>
        <v>0</v>
      </c>
      <c r="AM106" s="238">
        <f>IF(AM$23-'様式第４（療養者名簿）  (15日以内)'!$O106+1&lt;=15,IF(AM$23&gt;='様式第４（療養者名簿）  (15日以内)'!$O106,IF(AM$23&lt;='様式第４（療養者名簿）  (15日以内)'!$W106,1,0),0),0)</f>
        <v>0</v>
      </c>
      <c r="AN106" s="238">
        <f>IF(AN$23-'様式第４（療養者名簿）  (15日以内)'!$O106+1&lt;=15,IF(AN$23&gt;='様式第４（療養者名簿）  (15日以内)'!$O106,IF(AN$23&lt;='様式第４（療養者名簿）  (15日以内)'!$W106,1,0),0),0)</f>
        <v>0</v>
      </c>
      <c r="AO106" s="238">
        <f>IF(AO$23-'様式第４（療養者名簿）  (15日以内)'!$O106+1&lt;=15,IF(AO$23&gt;='様式第４（療養者名簿）  (15日以内)'!$O106,IF(AO$23&lt;='様式第４（療養者名簿）  (15日以内)'!$W106,1,0),0),0)</f>
        <v>0</v>
      </c>
      <c r="AP106" s="238">
        <f>IF(AP$23-'様式第４（療養者名簿）  (15日以内)'!$O106+1&lt;=15,IF(AP$23&gt;='様式第４（療養者名簿）  (15日以内)'!$O106,IF(AP$23&lt;='様式第４（療養者名簿）  (15日以内)'!$W106,1,0),0),0)</f>
        <v>0</v>
      </c>
      <c r="AQ106" s="238">
        <f>IF(AQ$23-'様式第４（療養者名簿）  (15日以内)'!$O106+1&lt;=15,IF(AQ$23&gt;='様式第４（療養者名簿）  (15日以内)'!$O106,IF(AQ$23&lt;='様式第４（療養者名簿）  (15日以内)'!$W106,1,0),0),0)</f>
        <v>0</v>
      </c>
      <c r="AR106" s="238">
        <f>IF(AR$23-'様式第４（療養者名簿）  (15日以内)'!$O106+1&lt;=15,IF(AR$23&gt;='様式第４（療養者名簿）  (15日以内)'!$O106,IF(AR$23&lt;='様式第４（療養者名簿）  (15日以内)'!$W106,1,0),0),0)</f>
        <v>0</v>
      </c>
      <c r="AS106" s="238">
        <f>IF(AS$23-'様式第４（療養者名簿）  (15日以内)'!$O106+1&lt;=15,IF(AS$23&gt;='様式第４（療養者名簿）  (15日以内)'!$O106,IF(AS$23&lt;='様式第４（療養者名簿）  (15日以内)'!$W106,1,0),0),0)</f>
        <v>0</v>
      </c>
      <c r="AT106" s="238">
        <f>IF(AT$23-'様式第４（療養者名簿）  (15日以内)'!$O106+1&lt;=15,IF(AT$23&gt;='様式第４（療養者名簿）  (15日以内)'!$O106,IF(AT$23&lt;='様式第４（療養者名簿）  (15日以内)'!$W106,1,0),0),0)</f>
        <v>0</v>
      </c>
      <c r="AU106" s="238">
        <f>IF(AU$23-'様式第４（療養者名簿）  (15日以内)'!$O106+1&lt;=15,IF(AU$23&gt;='様式第４（療養者名簿）  (15日以内)'!$O106,IF(AU$23&lt;='様式第４（療養者名簿）  (15日以内)'!$W106,1,0),0),0)</f>
        <v>0</v>
      </c>
      <c r="AV106" s="238">
        <f>IF(AV$23-'様式第４（療養者名簿）  (15日以内)'!$O106+1&lt;=15,IF(AV$23&gt;='様式第４（療養者名簿）  (15日以内)'!$O106,IF(AV$23&lt;='様式第４（療養者名簿）  (15日以内)'!$W106,1,0),0),0)</f>
        <v>0</v>
      </c>
      <c r="AW106" s="238">
        <f>IF(AW$23-'様式第４（療養者名簿）  (15日以内)'!$O106+1&lt;=15,IF(AW$23&gt;='様式第４（療養者名簿）  (15日以内)'!$O106,IF(AW$23&lt;='様式第４（療養者名簿）  (15日以内)'!$W106,1,0),0),0)</f>
        <v>0</v>
      </c>
      <c r="AX106" s="238">
        <f>IF(AX$23-'様式第４（療養者名簿）  (15日以内)'!$O106+1&lt;=15,IF(AX$23&gt;='様式第４（療養者名簿）  (15日以内)'!$O106,IF(AX$23&lt;='様式第４（療養者名簿）  (15日以内)'!$W106,1,0),0),0)</f>
        <v>0</v>
      </c>
      <c r="AY106" s="238">
        <f>IF(AY$23-'様式第４（療養者名簿）  (15日以内)'!$O106+1&lt;=15,IF(AY$23&gt;='様式第４（療養者名簿）  (15日以内)'!$O106,IF(AY$23&lt;='様式第４（療養者名簿）  (15日以内)'!$W106,1,0),0),0)</f>
        <v>0</v>
      </c>
      <c r="AZ106" s="238">
        <f>IF(AZ$23-'様式第４（療養者名簿）  (15日以内)'!$O106+1&lt;=15,IF(AZ$23&gt;='様式第４（療養者名簿）  (15日以内)'!$O106,IF(AZ$23&lt;='様式第４（療養者名簿）  (15日以内)'!$W106,1,0),0),0)</f>
        <v>0</v>
      </c>
      <c r="BA106" s="238">
        <f>IF(BA$23-'様式第４（療養者名簿）  (15日以内)'!$O106+1&lt;=15,IF(BA$23&gt;='様式第４（療養者名簿）  (15日以内)'!$O106,IF(BA$23&lt;='様式第４（療養者名簿）  (15日以内)'!$W106,1,0),0),0)</f>
        <v>0</v>
      </c>
      <c r="BB106" s="238">
        <f>IF(BB$23-'様式第４（療養者名簿）  (15日以内)'!$O106+1&lt;=15,IF(BB$23&gt;='様式第４（療養者名簿）  (15日以内)'!$O106,IF(BB$23&lt;='様式第４（療養者名簿）  (15日以内)'!$W106,1,0),0),0)</f>
        <v>0</v>
      </c>
      <c r="BC106" s="238">
        <f>IF(BC$23-'様式第４（療養者名簿）  (15日以内)'!$O106+1&lt;=15,IF(BC$23&gt;='様式第４（療養者名簿）  (15日以内)'!$O106,IF(BC$23&lt;='様式第４（療養者名簿）  (15日以内)'!$W106,1,0),0),0)</f>
        <v>0</v>
      </c>
      <c r="BD106" s="238">
        <f>IF(BD$23-'様式第４（療養者名簿）  (15日以内)'!$O106+1&lt;=15,IF(BD$23&gt;='様式第４（療養者名簿）  (15日以内)'!$O106,IF(BD$23&lt;='様式第４（療養者名簿）  (15日以内)'!$W106,1,0),0),0)</f>
        <v>0</v>
      </c>
      <c r="BE106" s="238">
        <f>IF(BE$23-'様式第４（療養者名簿）  (15日以内)'!$O106+1&lt;=15,IF(BE$23&gt;='様式第４（療養者名簿）  (15日以内)'!$O106,IF(BE$23&lt;='様式第４（療養者名簿）  (15日以内)'!$W106,1,0),0),0)</f>
        <v>0</v>
      </c>
      <c r="BF106" s="238">
        <f>IF(BF$23-'様式第４（療養者名簿）  (15日以内)'!$O106+1&lt;=15,IF(BF$23&gt;='様式第４（療養者名簿）  (15日以内)'!$O106,IF(BF$23&lt;='様式第４（療養者名簿）  (15日以内)'!$W106,1,0),0),0)</f>
        <v>0</v>
      </c>
      <c r="BG106" s="238">
        <f>IF(BG$23-'様式第４（療養者名簿）  (15日以内)'!$O106+1&lt;=15,IF(BG$23&gt;='様式第４（療養者名簿）  (15日以内)'!$O106,IF(BG$23&lt;='様式第４（療養者名簿）  (15日以内)'!$W106,1,0),0),0)</f>
        <v>0</v>
      </c>
      <c r="BH106" s="238">
        <f>IF(BH$23-'様式第４（療養者名簿）  (15日以内)'!$O106+1&lt;=15,IF(BH$23&gt;='様式第４（療養者名簿）  (15日以内)'!$O106,IF(BH$23&lt;='様式第４（療養者名簿）  (15日以内)'!$W106,1,0),0),0)</f>
        <v>0</v>
      </c>
      <c r="BI106" s="238">
        <f>IF(BI$23-'様式第４（療養者名簿）  (15日以内)'!$O106+1&lt;=15,IF(BI$23&gt;='様式第４（療養者名簿）  (15日以内)'!$O106,IF(BI$23&lt;='様式第４（療養者名簿）  (15日以内)'!$W106,1,0),0),0)</f>
        <v>0</v>
      </c>
      <c r="BJ106" s="238">
        <f>IF(BJ$23-'様式第４（療養者名簿）  (15日以内)'!$O106+1&lt;=15,IF(BJ$23&gt;='様式第４（療養者名簿）  (15日以内)'!$O106,IF(BJ$23&lt;='様式第４（療養者名簿）  (15日以内)'!$W106,1,0),0),0)</f>
        <v>0</v>
      </c>
      <c r="BK106" s="238">
        <f>IF(BK$23-'様式第４（療養者名簿）  (15日以内)'!$O106+1&lt;=15,IF(BK$23&gt;='様式第４（療養者名簿）  (15日以内)'!$O106,IF(BK$23&lt;='様式第４（療養者名簿）  (15日以内)'!$W106,1,0),0),0)</f>
        <v>0</v>
      </c>
      <c r="BL106" s="238">
        <f>IF(BL$23-'様式第４（療養者名簿）  (15日以内)'!$O106+1&lt;=15,IF(BL$23&gt;='様式第４（療養者名簿）  (15日以内)'!$O106,IF(BL$23&lt;='様式第４（療養者名簿）  (15日以内)'!$W106,1,0),0),0)</f>
        <v>0</v>
      </c>
      <c r="BM106" s="238">
        <f>IF(BM$23-'様式第４（療養者名簿）  (15日以内)'!$O106+1&lt;=15,IF(BM$23&gt;='様式第４（療養者名簿）  (15日以内)'!$O106,IF(BM$23&lt;='様式第４（療養者名簿）  (15日以内)'!$W106,1,0),0),0)</f>
        <v>0</v>
      </c>
      <c r="BN106" s="238">
        <f>IF(BN$23-'様式第４（療養者名簿）  (15日以内)'!$O106+1&lt;=15,IF(BN$23&gt;='様式第４（療養者名簿）  (15日以内)'!$O106,IF(BN$23&lt;='様式第４（療養者名簿）  (15日以内)'!$W106,1,0),0),0)</f>
        <v>0</v>
      </c>
      <c r="BO106" s="238">
        <f>IF(BO$23-'様式第４（療養者名簿）  (15日以内)'!$O106+1&lt;=15,IF(BO$23&gt;='様式第４（療養者名簿）  (15日以内)'!$O106,IF(BO$23&lt;='様式第４（療養者名簿）  (15日以内)'!$W106,1,0),0),0)</f>
        <v>0</v>
      </c>
      <c r="BP106" s="238">
        <f>IF(BP$23-'様式第４（療養者名簿）  (15日以内)'!$O106+1&lt;=15,IF(BP$23&gt;='様式第４（療養者名簿）  (15日以内)'!$O106,IF(BP$23&lt;='様式第４（療養者名簿）  (15日以内)'!$W106,1,0),0),0)</f>
        <v>0</v>
      </c>
      <c r="BQ106" s="238">
        <f>IF(BQ$23-'様式第４（療養者名簿）  (15日以内)'!$O106+1&lt;=15,IF(BQ$23&gt;='様式第４（療養者名簿）  (15日以内)'!$O106,IF(BQ$23&lt;='様式第４（療養者名簿）  (15日以内)'!$W106,1,0),0),0)</f>
        <v>0</v>
      </c>
      <c r="BR106" s="238">
        <f>IF(BR$23-'様式第４（療養者名簿）  (15日以内)'!$O106+1&lt;=15,IF(BR$23&gt;='様式第４（療養者名簿）  (15日以内)'!$O106,IF(BR$23&lt;='様式第４（療養者名簿）  (15日以内)'!$W106,1,0),0),0)</f>
        <v>0</v>
      </c>
      <c r="BS106" s="238">
        <f>IF(BS$23-'様式第４（療養者名簿）  (15日以内)'!$O106+1&lt;=15,IF(BS$23&gt;='様式第４（療養者名簿）  (15日以内)'!$O106,IF(BS$23&lt;='様式第４（療養者名簿）  (15日以内)'!$W106,1,0),0),0)</f>
        <v>0</v>
      </c>
    </row>
    <row r="107" spans="1:71" ht="41.95" customHeight="1">
      <c r="A107" s="240">
        <f>'様式第４（療養者名簿）  (15日以内)'!C107</f>
        <v>0</v>
      </c>
      <c r="B107" s="238">
        <f>IF(B$23-'様式第４（療養者名簿）  (15日以内)'!$O107+1&lt;=15,IF(B$23&gt;='様式第４（療養者名簿）  (15日以内)'!$O107,IF(B$23&lt;='様式第４（療養者名簿）  (15日以内)'!$W107,1,0),0),0)</f>
        <v>0</v>
      </c>
      <c r="C107" s="238">
        <f>IF(C$23-'様式第４（療養者名簿）  (15日以内)'!$O107+1&lt;=15,IF(C$23&gt;='様式第４（療養者名簿）  (15日以内)'!$O107,IF(C$23&lt;='様式第４（療養者名簿）  (15日以内)'!$W107,1,0),0),0)</f>
        <v>0</v>
      </c>
      <c r="D107" s="238">
        <f>IF(D$23-'様式第４（療養者名簿）  (15日以内)'!$O107+1&lt;=15,IF(D$23&gt;='様式第４（療養者名簿）  (15日以内)'!$O107,IF(D$23&lt;='様式第４（療養者名簿）  (15日以内)'!$W107,1,0),0),0)</f>
        <v>0</v>
      </c>
      <c r="E107" s="238">
        <f>IF(E$23-'様式第４（療養者名簿）  (15日以内)'!$O107+1&lt;=15,IF(E$23&gt;='様式第４（療養者名簿）  (15日以内)'!$O107,IF(E$23&lt;='様式第４（療養者名簿）  (15日以内)'!$W107,1,0),0),0)</f>
        <v>0</v>
      </c>
      <c r="F107" s="238">
        <f>IF(F$23-'様式第４（療養者名簿）  (15日以内)'!$O107+1&lt;=15,IF(F$23&gt;='様式第４（療養者名簿）  (15日以内)'!$O107,IF(F$23&lt;='様式第４（療養者名簿）  (15日以内)'!$W107,1,0),0),0)</f>
        <v>0</v>
      </c>
      <c r="G107" s="238">
        <f>IF(G$23-'様式第４（療養者名簿）  (15日以内)'!$O107+1&lt;=15,IF(G$23&gt;='様式第４（療養者名簿）  (15日以内)'!$O107,IF(G$23&lt;='様式第４（療養者名簿）  (15日以内)'!$W107,1,0),0),0)</f>
        <v>0</v>
      </c>
      <c r="H107" s="238">
        <f>IF(H$23-'様式第４（療養者名簿）  (15日以内)'!$O107+1&lt;=15,IF(H$23&gt;='様式第４（療養者名簿）  (15日以内)'!$O107,IF(H$23&lt;='様式第４（療養者名簿）  (15日以内)'!$W107,1,0),0),0)</f>
        <v>0</v>
      </c>
      <c r="I107" s="238">
        <f>IF(I$23-'様式第４（療養者名簿）  (15日以内)'!$O107+1&lt;=15,IF(I$23&gt;='様式第４（療養者名簿）  (15日以内)'!$O107,IF(I$23&lt;='様式第４（療養者名簿）  (15日以内)'!$W107,1,0),0),0)</f>
        <v>0</v>
      </c>
      <c r="J107" s="238">
        <f>IF(J$23-'様式第４（療養者名簿）  (15日以内)'!$O107+1&lt;=15,IF(J$23&gt;='様式第４（療養者名簿）  (15日以内)'!$O107,IF(J$23&lt;='様式第４（療養者名簿）  (15日以内)'!$W107,1,0),0),0)</f>
        <v>0</v>
      </c>
      <c r="K107" s="238">
        <f>IF(K$23-'様式第４（療養者名簿）  (15日以内)'!$O107+1&lt;=15,IF(K$23&gt;='様式第４（療養者名簿）  (15日以内)'!$O107,IF(K$23&lt;='様式第４（療養者名簿）  (15日以内)'!$W107,1,0),0),0)</f>
        <v>0</v>
      </c>
      <c r="L107" s="238">
        <f>IF(L$23-'様式第４（療養者名簿）  (15日以内)'!$O107+1&lt;=15,IF(L$23&gt;='様式第４（療養者名簿）  (15日以内)'!$O107,IF(L$23&lt;='様式第４（療養者名簿）  (15日以内)'!$W107,1,0),0),0)</f>
        <v>0</v>
      </c>
      <c r="M107" s="238">
        <f>IF(M$23-'様式第４（療養者名簿）  (15日以内)'!$O107+1&lt;=15,IF(M$23&gt;='様式第４（療養者名簿）  (15日以内)'!$O107,IF(M$23&lt;='様式第４（療養者名簿）  (15日以内)'!$W107,1,0),0),0)</f>
        <v>0</v>
      </c>
      <c r="N107" s="238">
        <f>IF(N$23-'様式第４（療養者名簿）  (15日以内)'!$O107+1&lt;=15,IF(N$23&gt;='様式第４（療養者名簿）  (15日以内)'!$O107,IF(N$23&lt;='様式第４（療養者名簿）  (15日以内)'!$W107,1,0),0),0)</f>
        <v>0</v>
      </c>
      <c r="O107" s="238">
        <f>IF(O$23-'様式第４（療養者名簿）  (15日以内)'!$O107+1&lt;=15,IF(O$23&gt;='様式第４（療養者名簿）  (15日以内)'!$O107,IF(O$23&lt;='様式第４（療養者名簿）  (15日以内)'!$W107,1,0),0),0)</f>
        <v>0</v>
      </c>
      <c r="P107" s="238">
        <f>IF(P$23-'様式第４（療養者名簿）  (15日以内)'!$O107+1&lt;=15,IF(P$23&gt;='様式第４（療養者名簿）  (15日以内)'!$O107,IF(P$23&lt;='様式第４（療養者名簿）  (15日以内)'!$W107,1,0),0),0)</f>
        <v>0</v>
      </c>
      <c r="Q107" s="238">
        <f>IF(Q$23-'様式第４（療養者名簿）  (15日以内)'!$O107+1&lt;=15,IF(Q$23&gt;='様式第４（療養者名簿）  (15日以内)'!$O107,IF(Q$23&lt;='様式第４（療養者名簿）  (15日以内)'!$W107,1,0),0),0)</f>
        <v>0</v>
      </c>
      <c r="R107" s="238">
        <f>IF(R$23-'様式第４（療養者名簿）  (15日以内)'!$O107+1&lt;=15,IF(R$23&gt;='様式第４（療養者名簿）  (15日以内)'!$O107,IF(R$23&lt;='様式第４（療養者名簿）  (15日以内)'!$W107,1,0),0),0)</f>
        <v>0</v>
      </c>
      <c r="S107" s="238">
        <f>IF(S$23-'様式第４（療養者名簿）  (15日以内)'!$O107+1&lt;=15,IF(S$23&gt;='様式第４（療養者名簿）  (15日以内)'!$O107,IF(S$23&lt;='様式第４（療養者名簿）  (15日以内)'!$W107,1,0),0),0)</f>
        <v>0</v>
      </c>
      <c r="T107" s="238">
        <f>IF(T$23-'様式第４（療養者名簿）  (15日以内)'!$O107+1&lt;=15,IF(T$23&gt;='様式第４（療養者名簿）  (15日以内)'!$O107,IF(T$23&lt;='様式第４（療養者名簿）  (15日以内)'!$W107,1,0),0),0)</f>
        <v>0</v>
      </c>
      <c r="U107" s="238">
        <f>IF(U$23-'様式第４（療養者名簿）  (15日以内)'!$O107+1&lt;=15,IF(U$23&gt;='様式第４（療養者名簿）  (15日以内)'!$O107,IF(U$23&lt;='様式第４（療養者名簿）  (15日以内)'!$W107,1,0),0),0)</f>
        <v>0</v>
      </c>
      <c r="V107" s="238">
        <f>IF(V$23-'様式第４（療養者名簿）  (15日以内)'!$O107+1&lt;=15,IF(V$23&gt;='様式第４（療養者名簿）  (15日以内)'!$O107,IF(V$23&lt;='様式第４（療養者名簿）  (15日以内)'!$W107,1,0),0),0)</f>
        <v>0</v>
      </c>
      <c r="W107" s="238">
        <f>IF(W$23-'様式第４（療養者名簿）  (15日以内)'!$O107+1&lt;=15,IF(W$23&gt;='様式第４（療養者名簿）  (15日以内)'!$O107,IF(W$23&lt;='様式第４（療養者名簿）  (15日以内)'!$W107,1,0),0),0)</f>
        <v>0</v>
      </c>
      <c r="X107" s="238">
        <f>IF(X$23-'様式第４（療養者名簿）  (15日以内)'!$O107+1&lt;=15,IF(X$23&gt;='様式第４（療養者名簿）  (15日以内)'!$O107,IF(X$23&lt;='様式第４（療養者名簿）  (15日以内)'!$W107,1,0),0),0)</f>
        <v>0</v>
      </c>
      <c r="Y107" s="238">
        <f>IF(Y$23-'様式第４（療養者名簿）  (15日以内)'!$O107+1&lt;=15,IF(Y$23&gt;='様式第４（療養者名簿）  (15日以内)'!$O107,IF(Y$23&lt;='様式第４（療養者名簿）  (15日以内)'!$W107,1,0),0),0)</f>
        <v>0</v>
      </c>
      <c r="Z107" s="238">
        <f>IF(Z$23-'様式第４（療養者名簿）  (15日以内)'!$O107+1&lt;=15,IF(Z$23&gt;='様式第４（療養者名簿）  (15日以内)'!$O107,IF(Z$23&lt;='様式第４（療養者名簿）  (15日以内)'!$W107,1,0),0),0)</f>
        <v>0</v>
      </c>
      <c r="AA107" s="238">
        <f>IF(AA$23-'様式第４（療養者名簿）  (15日以内)'!$O107+1&lt;=15,IF(AA$23&gt;='様式第４（療養者名簿）  (15日以内)'!$O107,IF(AA$23&lt;='様式第４（療養者名簿）  (15日以内)'!$W107,1,0),0),0)</f>
        <v>0</v>
      </c>
      <c r="AB107" s="238">
        <f>IF(AB$23-'様式第４（療養者名簿）  (15日以内)'!$O107+1&lt;=15,IF(AB$23&gt;='様式第４（療養者名簿）  (15日以内)'!$O107,IF(AB$23&lt;='様式第４（療養者名簿）  (15日以内)'!$W107,1,0),0),0)</f>
        <v>0</v>
      </c>
      <c r="AC107" s="238">
        <f>IF(AC$23-'様式第４（療養者名簿）  (15日以内)'!$O107+1&lt;=15,IF(AC$23&gt;='様式第４（療養者名簿）  (15日以内)'!$O107,IF(AC$23&lt;='様式第４（療養者名簿）  (15日以内)'!$W107,1,0),0),0)</f>
        <v>0</v>
      </c>
      <c r="AD107" s="238">
        <f>IF(AD$23-'様式第４（療養者名簿）  (15日以内)'!$O107+1&lt;=15,IF(AD$23&gt;='様式第４（療養者名簿）  (15日以内)'!$O107,IF(AD$23&lt;='様式第４（療養者名簿）  (15日以内)'!$W107,1,0),0),0)</f>
        <v>0</v>
      </c>
      <c r="AE107" s="238">
        <f>IF(AE$23-'様式第４（療養者名簿）  (15日以内)'!$O107+1&lt;=15,IF(AE$23&gt;='様式第４（療養者名簿）  (15日以内)'!$O107,IF(AE$23&lt;='様式第４（療養者名簿）  (15日以内)'!$W107,1,0),0),0)</f>
        <v>0</v>
      </c>
      <c r="AF107" s="238">
        <f>IF(AF$23-'様式第４（療養者名簿）  (15日以内)'!$O107+1&lt;=15,IF(AF$23&gt;='様式第４（療養者名簿）  (15日以内)'!$O107,IF(AF$23&lt;='様式第４（療養者名簿）  (15日以内)'!$W107,1,0),0),0)</f>
        <v>0</v>
      </c>
      <c r="AG107" s="238">
        <f>IF(AG$23-'様式第４（療養者名簿）  (15日以内)'!$O107+1&lt;=15,IF(AG$23&gt;='様式第４（療養者名簿）  (15日以内)'!$O107,IF(AG$23&lt;='様式第４（療養者名簿）  (15日以内)'!$W107,1,0),0),0)</f>
        <v>0</v>
      </c>
      <c r="AH107" s="238">
        <f>IF(AH$23-'様式第４（療養者名簿）  (15日以内)'!$O107+1&lt;=15,IF(AH$23&gt;='様式第４（療養者名簿）  (15日以内)'!$O107,IF(AH$23&lt;='様式第４（療養者名簿）  (15日以内)'!$W107,1,0),0),0)</f>
        <v>0</v>
      </c>
      <c r="AI107" s="238">
        <f>IF(AI$23-'様式第４（療養者名簿）  (15日以内)'!$O107+1&lt;=15,IF(AI$23&gt;='様式第４（療養者名簿）  (15日以内)'!$O107,IF(AI$23&lt;='様式第４（療養者名簿）  (15日以内)'!$W107,1,0),0),0)</f>
        <v>0</v>
      </c>
      <c r="AJ107" s="238">
        <f>IF(AJ$23-'様式第４（療養者名簿）  (15日以内)'!$O107+1&lt;=15,IF(AJ$23&gt;='様式第４（療養者名簿）  (15日以内)'!$O107,IF(AJ$23&lt;='様式第４（療養者名簿）  (15日以内)'!$W107,1,0),0),0)</f>
        <v>0</v>
      </c>
      <c r="AK107" s="238">
        <f>IF(AK$23-'様式第４（療養者名簿）  (15日以内)'!$O107+1&lt;=15,IF(AK$23&gt;='様式第４（療養者名簿）  (15日以内)'!$O107,IF(AK$23&lt;='様式第４（療養者名簿）  (15日以内)'!$W107,1,0),0),0)</f>
        <v>0</v>
      </c>
      <c r="AL107" s="238">
        <f>IF(AL$23-'様式第４（療養者名簿）  (15日以内)'!$O107+1&lt;=15,IF(AL$23&gt;='様式第４（療養者名簿）  (15日以内)'!$O107,IF(AL$23&lt;='様式第４（療養者名簿）  (15日以内)'!$W107,1,0),0),0)</f>
        <v>0</v>
      </c>
      <c r="AM107" s="238">
        <f>IF(AM$23-'様式第４（療養者名簿）  (15日以内)'!$O107+1&lt;=15,IF(AM$23&gt;='様式第４（療養者名簿）  (15日以内)'!$O107,IF(AM$23&lt;='様式第４（療養者名簿）  (15日以内)'!$W107,1,0),0),0)</f>
        <v>0</v>
      </c>
      <c r="AN107" s="238">
        <f>IF(AN$23-'様式第４（療養者名簿）  (15日以内)'!$O107+1&lt;=15,IF(AN$23&gt;='様式第４（療養者名簿）  (15日以内)'!$O107,IF(AN$23&lt;='様式第４（療養者名簿）  (15日以内)'!$W107,1,0),0),0)</f>
        <v>0</v>
      </c>
      <c r="AO107" s="238">
        <f>IF(AO$23-'様式第４（療養者名簿）  (15日以内)'!$O107+1&lt;=15,IF(AO$23&gt;='様式第４（療養者名簿）  (15日以内)'!$O107,IF(AO$23&lt;='様式第４（療養者名簿）  (15日以内)'!$W107,1,0),0),0)</f>
        <v>0</v>
      </c>
      <c r="AP107" s="238">
        <f>IF(AP$23-'様式第４（療養者名簿）  (15日以内)'!$O107+1&lt;=15,IF(AP$23&gt;='様式第４（療養者名簿）  (15日以内)'!$O107,IF(AP$23&lt;='様式第４（療養者名簿）  (15日以内)'!$W107,1,0),0),0)</f>
        <v>0</v>
      </c>
      <c r="AQ107" s="238">
        <f>IF(AQ$23-'様式第４（療養者名簿）  (15日以内)'!$O107+1&lt;=15,IF(AQ$23&gt;='様式第４（療養者名簿）  (15日以内)'!$O107,IF(AQ$23&lt;='様式第４（療養者名簿）  (15日以内)'!$W107,1,0),0),0)</f>
        <v>0</v>
      </c>
      <c r="AR107" s="238">
        <f>IF(AR$23-'様式第４（療養者名簿）  (15日以内)'!$O107+1&lt;=15,IF(AR$23&gt;='様式第４（療養者名簿）  (15日以内)'!$O107,IF(AR$23&lt;='様式第４（療養者名簿）  (15日以内)'!$W107,1,0),0),0)</f>
        <v>0</v>
      </c>
      <c r="AS107" s="238">
        <f>IF(AS$23-'様式第４（療養者名簿）  (15日以内)'!$O107+1&lt;=15,IF(AS$23&gt;='様式第４（療養者名簿）  (15日以内)'!$O107,IF(AS$23&lt;='様式第４（療養者名簿）  (15日以内)'!$W107,1,0),0),0)</f>
        <v>0</v>
      </c>
      <c r="AT107" s="238">
        <f>IF(AT$23-'様式第４（療養者名簿）  (15日以内)'!$O107+1&lt;=15,IF(AT$23&gt;='様式第４（療養者名簿）  (15日以内)'!$O107,IF(AT$23&lt;='様式第４（療養者名簿）  (15日以内)'!$W107,1,0),0),0)</f>
        <v>0</v>
      </c>
      <c r="AU107" s="238">
        <f>IF(AU$23-'様式第４（療養者名簿）  (15日以内)'!$O107+1&lt;=15,IF(AU$23&gt;='様式第４（療養者名簿）  (15日以内)'!$O107,IF(AU$23&lt;='様式第４（療養者名簿）  (15日以内)'!$W107,1,0),0),0)</f>
        <v>0</v>
      </c>
      <c r="AV107" s="238">
        <f>IF(AV$23-'様式第４（療養者名簿）  (15日以内)'!$O107+1&lt;=15,IF(AV$23&gt;='様式第４（療養者名簿）  (15日以内)'!$O107,IF(AV$23&lt;='様式第４（療養者名簿）  (15日以内)'!$W107,1,0),0),0)</f>
        <v>0</v>
      </c>
      <c r="AW107" s="238">
        <f>IF(AW$23-'様式第４（療養者名簿）  (15日以内)'!$O107+1&lt;=15,IF(AW$23&gt;='様式第４（療養者名簿）  (15日以内)'!$O107,IF(AW$23&lt;='様式第４（療養者名簿）  (15日以内)'!$W107,1,0),0),0)</f>
        <v>0</v>
      </c>
      <c r="AX107" s="238">
        <f>IF(AX$23-'様式第４（療養者名簿）  (15日以内)'!$O107+1&lt;=15,IF(AX$23&gt;='様式第４（療養者名簿）  (15日以内)'!$O107,IF(AX$23&lt;='様式第４（療養者名簿）  (15日以内)'!$W107,1,0),0),0)</f>
        <v>0</v>
      </c>
      <c r="AY107" s="238">
        <f>IF(AY$23-'様式第４（療養者名簿）  (15日以内)'!$O107+1&lt;=15,IF(AY$23&gt;='様式第４（療養者名簿）  (15日以内)'!$O107,IF(AY$23&lt;='様式第４（療養者名簿）  (15日以内)'!$W107,1,0),0),0)</f>
        <v>0</v>
      </c>
      <c r="AZ107" s="238">
        <f>IF(AZ$23-'様式第４（療養者名簿）  (15日以内)'!$O107+1&lt;=15,IF(AZ$23&gt;='様式第４（療養者名簿）  (15日以内)'!$O107,IF(AZ$23&lt;='様式第４（療養者名簿）  (15日以内)'!$W107,1,0),0),0)</f>
        <v>0</v>
      </c>
      <c r="BA107" s="238">
        <f>IF(BA$23-'様式第４（療養者名簿）  (15日以内)'!$O107+1&lt;=15,IF(BA$23&gt;='様式第４（療養者名簿）  (15日以内)'!$O107,IF(BA$23&lt;='様式第４（療養者名簿）  (15日以内)'!$W107,1,0),0),0)</f>
        <v>0</v>
      </c>
      <c r="BB107" s="238">
        <f>IF(BB$23-'様式第４（療養者名簿）  (15日以内)'!$O107+1&lt;=15,IF(BB$23&gt;='様式第４（療養者名簿）  (15日以内)'!$O107,IF(BB$23&lt;='様式第４（療養者名簿）  (15日以内)'!$W107,1,0),0),0)</f>
        <v>0</v>
      </c>
      <c r="BC107" s="238">
        <f>IF(BC$23-'様式第４（療養者名簿）  (15日以内)'!$O107+1&lt;=15,IF(BC$23&gt;='様式第４（療養者名簿）  (15日以内)'!$O107,IF(BC$23&lt;='様式第４（療養者名簿）  (15日以内)'!$W107,1,0),0),0)</f>
        <v>0</v>
      </c>
      <c r="BD107" s="238">
        <f>IF(BD$23-'様式第４（療養者名簿）  (15日以内)'!$O107+1&lt;=15,IF(BD$23&gt;='様式第４（療養者名簿）  (15日以内)'!$O107,IF(BD$23&lt;='様式第４（療養者名簿）  (15日以内)'!$W107,1,0),0),0)</f>
        <v>0</v>
      </c>
      <c r="BE107" s="238">
        <f>IF(BE$23-'様式第４（療養者名簿）  (15日以内)'!$O107+1&lt;=15,IF(BE$23&gt;='様式第４（療養者名簿）  (15日以内)'!$O107,IF(BE$23&lt;='様式第４（療養者名簿）  (15日以内)'!$W107,1,0),0),0)</f>
        <v>0</v>
      </c>
      <c r="BF107" s="238">
        <f>IF(BF$23-'様式第４（療養者名簿）  (15日以内)'!$O107+1&lt;=15,IF(BF$23&gt;='様式第４（療養者名簿）  (15日以内)'!$O107,IF(BF$23&lt;='様式第４（療養者名簿）  (15日以内)'!$W107,1,0),0),0)</f>
        <v>0</v>
      </c>
      <c r="BG107" s="238">
        <f>IF(BG$23-'様式第４（療養者名簿）  (15日以内)'!$O107+1&lt;=15,IF(BG$23&gt;='様式第４（療養者名簿）  (15日以内)'!$O107,IF(BG$23&lt;='様式第４（療養者名簿）  (15日以内)'!$W107,1,0),0),0)</f>
        <v>0</v>
      </c>
      <c r="BH107" s="238">
        <f>IF(BH$23-'様式第４（療養者名簿）  (15日以内)'!$O107+1&lt;=15,IF(BH$23&gt;='様式第４（療養者名簿）  (15日以内)'!$O107,IF(BH$23&lt;='様式第４（療養者名簿）  (15日以内)'!$W107,1,0),0),0)</f>
        <v>0</v>
      </c>
      <c r="BI107" s="238">
        <f>IF(BI$23-'様式第４（療養者名簿）  (15日以内)'!$O107+1&lt;=15,IF(BI$23&gt;='様式第４（療養者名簿）  (15日以内)'!$O107,IF(BI$23&lt;='様式第４（療養者名簿）  (15日以内)'!$W107,1,0),0),0)</f>
        <v>0</v>
      </c>
      <c r="BJ107" s="238">
        <f>IF(BJ$23-'様式第４（療養者名簿）  (15日以内)'!$O107+1&lt;=15,IF(BJ$23&gt;='様式第４（療養者名簿）  (15日以内)'!$O107,IF(BJ$23&lt;='様式第４（療養者名簿）  (15日以内)'!$W107,1,0),0),0)</f>
        <v>0</v>
      </c>
      <c r="BK107" s="238">
        <f>IF(BK$23-'様式第４（療養者名簿）  (15日以内)'!$O107+1&lt;=15,IF(BK$23&gt;='様式第４（療養者名簿）  (15日以内)'!$O107,IF(BK$23&lt;='様式第４（療養者名簿）  (15日以内)'!$W107,1,0),0),0)</f>
        <v>0</v>
      </c>
      <c r="BL107" s="238">
        <f>IF(BL$23-'様式第４（療養者名簿）  (15日以内)'!$O107+1&lt;=15,IF(BL$23&gt;='様式第４（療養者名簿）  (15日以内)'!$O107,IF(BL$23&lt;='様式第４（療養者名簿）  (15日以内)'!$W107,1,0),0),0)</f>
        <v>0</v>
      </c>
      <c r="BM107" s="238">
        <f>IF(BM$23-'様式第４（療養者名簿）  (15日以内)'!$O107+1&lt;=15,IF(BM$23&gt;='様式第４（療養者名簿）  (15日以内)'!$O107,IF(BM$23&lt;='様式第４（療養者名簿）  (15日以内)'!$W107,1,0),0),0)</f>
        <v>0</v>
      </c>
      <c r="BN107" s="238">
        <f>IF(BN$23-'様式第４（療養者名簿）  (15日以内)'!$O107+1&lt;=15,IF(BN$23&gt;='様式第４（療養者名簿）  (15日以内)'!$O107,IF(BN$23&lt;='様式第４（療養者名簿）  (15日以内)'!$W107,1,0),0),0)</f>
        <v>0</v>
      </c>
      <c r="BO107" s="238">
        <f>IF(BO$23-'様式第４（療養者名簿）  (15日以内)'!$O107+1&lt;=15,IF(BO$23&gt;='様式第４（療養者名簿）  (15日以内)'!$O107,IF(BO$23&lt;='様式第４（療養者名簿）  (15日以内)'!$W107,1,0),0),0)</f>
        <v>0</v>
      </c>
      <c r="BP107" s="238">
        <f>IF(BP$23-'様式第４（療養者名簿）  (15日以内)'!$O107+1&lt;=15,IF(BP$23&gt;='様式第４（療養者名簿）  (15日以内)'!$O107,IF(BP$23&lt;='様式第４（療養者名簿）  (15日以内)'!$W107,1,0),0),0)</f>
        <v>0</v>
      </c>
      <c r="BQ107" s="238">
        <f>IF(BQ$23-'様式第４（療養者名簿）  (15日以内)'!$O107+1&lt;=15,IF(BQ$23&gt;='様式第４（療養者名簿）  (15日以内)'!$O107,IF(BQ$23&lt;='様式第４（療養者名簿）  (15日以内)'!$W107,1,0),0),0)</f>
        <v>0</v>
      </c>
      <c r="BR107" s="238">
        <f>IF(BR$23-'様式第４（療養者名簿）  (15日以内)'!$O107+1&lt;=15,IF(BR$23&gt;='様式第４（療養者名簿）  (15日以内)'!$O107,IF(BR$23&lt;='様式第４（療養者名簿）  (15日以内)'!$W107,1,0),0),0)</f>
        <v>0</v>
      </c>
      <c r="BS107" s="238">
        <f>IF(BS$23-'様式第４（療養者名簿）  (15日以内)'!$O107+1&lt;=15,IF(BS$23&gt;='様式第４（療養者名簿）  (15日以内)'!$O107,IF(BS$23&lt;='様式第４（療養者名簿）  (15日以内)'!$W107,1,0),0),0)</f>
        <v>0</v>
      </c>
    </row>
    <row r="108" spans="1:71" ht="41.95" customHeight="1">
      <c r="A108" s="240">
        <f>'様式第４（療養者名簿）  (15日以内)'!C108</f>
        <v>0</v>
      </c>
      <c r="B108" s="238">
        <f>IF(B$23-'様式第４（療養者名簿）  (15日以内)'!$O108+1&lt;=15,IF(B$23&gt;='様式第４（療養者名簿）  (15日以内)'!$O108,IF(B$23&lt;='様式第４（療養者名簿）  (15日以内)'!$W108,1,0),0),0)</f>
        <v>0</v>
      </c>
      <c r="C108" s="238">
        <f>IF(C$23-'様式第４（療養者名簿）  (15日以内)'!$O108+1&lt;=15,IF(C$23&gt;='様式第４（療養者名簿）  (15日以内)'!$O108,IF(C$23&lt;='様式第４（療養者名簿）  (15日以内)'!$W108,1,0),0),0)</f>
        <v>0</v>
      </c>
      <c r="D108" s="238">
        <f>IF(D$23-'様式第４（療養者名簿）  (15日以内)'!$O108+1&lt;=15,IF(D$23&gt;='様式第４（療養者名簿）  (15日以内)'!$O108,IF(D$23&lt;='様式第４（療養者名簿）  (15日以内)'!$W108,1,0),0),0)</f>
        <v>0</v>
      </c>
      <c r="E108" s="238">
        <f>IF(E$23-'様式第４（療養者名簿）  (15日以内)'!$O108+1&lt;=15,IF(E$23&gt;='様式第４（療養者名簿）  (15日以内)'!$O108,IF(E$23&lt;='様式第４（療養者名簿）  (15日以内)'!$W108,1,0),0),0)</f>
        <v>0</v>
      </c>
      <c r="F108" s="238">
        <f>IF(F$23-'様式第４（療養者名簿）  (15日以内)'!$O108+1&lt;=15,IF(F$23&gt;='様式第４（療養者名簿）  (15日以内)'!$O108,IF(F$23&lt;='様式第４（療養者名簿）  (15日以内)'!$W108,1,0),0),0)</f>
        <v>0</v>
      </c>
      <c r="G108" s="238">
        <f>IF(G$23-'様式第４（療養者名簿）  (15日以内)'!$O108+1&lt;=15,IF(G$23&gt;='様式第４（療養者名簿）  (15日以内)'!$O108,IF(G$23&lt;='様式第４（療養者名簿）  (15日以内)'!$W108,1,0),0),0)</f>
        <v>0</v>
      </c>
      <c r="H108" s="238">
        <f>IF(H$23-'様式第４（療養者名簿）  (15日以内)'!$O108+1&lt;=15,IF(H$23&gt;='様式第４（療養者名簿）  (15日以内)'!$O108,IF(H$23&lt;='様式第４（療養者名簿）  (15日以内)'!$W108,1,0),0),0)</f>
        <v>0</v>
      </c>
      <c r="I108" s="238">
        <f>IF(I$23-'様式第４（療養者名簿）  (15日以内)'!$O108+1&lt;=15,IF(I$23&gt;='様式第４（療養者名簿）  (15日以内)'!$O108,IF(I$23&lt;='様式第４（療養者名簿）  (15日以内)'!$W108,1,0),0),0)</f>
        <v>0</v>
      </c>
      <c r="J108" s="238">
        <f>IF(J$23-'様式第４（療養者名簿）  (15日以内)'!$O108+1&lt;=15,IF(J$23&gt;='様式第４（療養者名簿）  (15日以内)'!$O108,IF(J$23&lt;='様式第４（療養者名簿）  (15日以内)'!$W108,1,0),0),0)</f>
        <v>0</v>
      </c>
      <c r="K108" s="238">
        <f>IF(K$23-'様式第４（療養者名簿）  (15日以内)'!$O108+1&lt;=15,IF(K$23&gt;='様式第４（療養者名簿）  (15日以内)'!$O108,IF(K$23&lt;='様式第４（療養者名簿）  (15日以内)'!$W108,1,0),0),0)</f>
        <v>0</v>
      </c>
      <c r="L108" s="238">
        <f>IF(L$23-'様式第４（療養者名簿）  (15日以内)'!$O108+1&lt;=15,IF(L$23&gt;='様式第４（療養者名簿）  (15日以内)'!$O108,IF(L$23&lt;='様式第４（療養者名簿）  (15日以内)'!$W108,1,0),0),0)</f>
        <v>0</v>
      </c>
      <c r="M108" s="238">
        <f>IF(M$23-'様式第４（療養者名簿）  (15日以内)'!$O108+1&lt;=15,IF(M$23&gt;='様式第４（療養者名簿）  (15日以内)'!$O108,IF(M$23&lt;='様式第４（療養者名簿）  (15日以内)'!$W108,1,0),0),0)</f>
        <v>0</v>
      </c>
      <c r="N108" s="238">
        <f>IF(N$23-'様式第４（療養者名簿）  (15日以内)'!$O108+1&lt;=15,IF(N$23&gt;='様式第４（療養者名簿）  (15日以内)'!$O108,IF(N$23&lt;='様式第４（療養者名簿）  (15日以内)'!$W108,1,0),0),0)</f>
        <v>0</v>
      </c>
      <c r="O108" s="238">
        <f>IF(O$23-'様式第４（療養者名簿）  (15日以内)'!$O108+1&lt;=15,IF(O$23&gt;='様式第４（療養者名簿）  (15日以内)'!$O108,IF(O$23&lt;='様式第４（療養者名簿）  (15日以内)'!$W108,1,0),0),0)</f>
        <v>0</v>
      </c>
      <c r="P108" s="238">
        <f>IF(P$23-'様式第４（療養者名簿）  (15日以内)'!$O108+1&lt;=15,IF(P$23&gt;='様式第４（療養者名簿）  (15日以内)'!$O108,IF(P$23&lt;='様式第４（療養者名簿）  (15日以内)'!$W108,1,0),0),0)</f>
        <v>0</v>
      </c>
      <c r="Q108" s="238">
        <f>IF(Q$23-'様式第４（療養者名簿）  (15日以内)'!$O108+1&lt;=15,IF(Q$23&gt;='様式第４（療養者名簿）  (15日以内)'!$O108,IF(Q$23&lt;='様式第４（療養者名簿）  (15日以内)'!$W108,1,0),0),0)</f>
        <v>0</v>
      </c>
      <c r="R108" s="238">
        <f>IF(R$23-'様式第４（療養者名簿）  (15日以内)'!$O108+1&lt;=15,IF(R$23&gt;='様式第４（療養者名簿）  (15日以内)'!$O108,IF(R$23&lt;='様式第４（療養者名簿）  (15日以内)'!$W108,1,0),0),0)</f>
        <v>0</v>
      </c>
      <c r="S108" s="238">
        <f>IF(S$23-'様式第４（療養者名簿）  (15日以内)'!$O108+1&lt;=15,IF(S$23&gt;='様式第４（療養者名簿）  (15日以内)'!$O108,IF(S$23&lt;='様式第４（療養者名簿）  (15日以内)'!$W108,1,0),0),0)</f>
        <v>0</v>
      </c>
      <c r="T108" s="238">
        <f>IF(T$23-'様式第４（療養者名簿）  (15日以内)'!$O108+1&lt;=15,IF(T$23&gt;='様式第４（療養者名簿）  (15日以内)'!$O108,IF(T$23&lt;='様式第４（療養者名簿）  (15日以内)'!$W108,1,0),0),0)</f>
        <v>0</v>
      </c>
      <c r="U108" s="238">
        <f>IF(U$23-'様式第４（療養者名簿）  (15日以内)'!$O108+1&lt;=15,IF(U$23&gt;='様式第４（療養者名簿）  (15日以内)'!$O108,IF(U$23&lt;='様式第４（療養者名簿）  (15日以内)'!$W108,1,0),0),0)</f>
        <v>0</v>
      </c>
      <c r="V108" s="238">
        <f>IF(V$23-'様式第４（療養者名簿）  (15日以内)'!$O108+1&lt;=15,IF(V$23&gt;='様式第４（療養者名簿）  (15日以内)'!$O108,IF(V$23&lt;='様式第４（療養者名簿）  (15日以内)'!$W108,1,0),0),0)</f>
        <v>0</v>
      </c>
      <c r="W108" s="238">
        <f>IF(W$23-'様式第４（療養者名簿）  (15日以内)'!$O108+1&lt;=15,IF(W$23&gt;='様式第４（療養者名簿）  (15日以内)'!$O108,IF(W$23&lt;='様式第４（療養者名簿）  (15日以内)'!$W108,1,0),0),0)</f>
        <v>0</v>
      </c>
      <c r="X108" s="238">
        <f>IF(X$23-'様式第４（療養者名簿）  (15日以内)'!$O108+1&lt;=15,IF(X$23&gt;='様式第４（療養者名簿）  (15日以内)'!$O108,IF(X$23&lt;='様式第４（療養者名簿）  (15日以内)'!$W108,1,0),0),0)</f>
        <v>0</v>
      </c>
      <c r="Y108" s="238">
        <f>IF(Y$23-'様式第４（療養者名簿）  (15日以内)'!$O108+1&lt;=15,IF(Y$23&gt;='様式第４（療養者名簿）  (15日以内)'!$O108,IF(Y$23&lt;='様式第４（療養者名簿）  (15日以内)'!$W108,1,0),0),0)</f>
        <v>0</v>
      </c>
      <c r="Z108" s="238">
        <f>IF(Z$23-'様式第４（療養者名簿）  (15日以内)'!$O108+1&lt;=15,IF(Z$23&gt;='様式第４（療養者名簿）  (15日以内)'!$O108,IF(Z$23&lt;='様式第４（療養者名簿）  (15日以内)'!$W108,1,0),0),0)</f>
        <v>0</v>
      </c>
      <c r="AA108" s="238">
        <f>IF(AA$23-'様式第４（療養者名簿）  (15日以内)'!$O108+1&lt;=15,IF(AA$23&gt;='様式第４（療養者名簿）  (15日以内)'!$O108,IF(AA$23&lt;='様式第４（療養者名簿）  (15日以内)'!$W108,1,0),0),0)</f>
        <v>0</v>
      </c>
      <c r="AB108" s="238">
        <f>IF(AB$23-'様式第４（療養者名簿）  (15日以内)'!$O108+1&lt;=15,IF(AB$23&gt;='様式第４（療養者名簿）  (15日以内)'!$O108,IF(AB$23&lt;='様式第４（療養者名簿）  (15日以内)'!$W108,1,0),0),0)</f>
        <v>0</v>
      </c>
      <c r="AC108" s="238">
        <f>IF(AC$23-'様式第４（療養者名簿）  (15日以内)'!$O108+1&lt;=15,IF(AC$23&gt;='様式第４（療養者名簿）  (15日以内)'!$O108,IF(AC$23&lt;='様式第４（療養者名簿）  (15日以内)'!$W108,1,0),0),0)</f>
        <v>0</v>
      </c>
      <c r="AD108" s="238">
        <f>IF(AD$23-'様式第４（療養者名簿）  (15日以内)'!$O108+1&lt;=15,IF(AD$23&gt;='様式第４（療養者名簿）  (15日以内)'!$O108,IF(AD$23&lt;='様式第４（療養者名簿）  (15日以内)'!$W108,1,0),0),0)</f>
        <v>0</v>
      </c>
      <c r="AE108" s="238">
        <f>IF(AE$23-'様式第４（療養者名簿）  (15日以内)'!$O108+1&lt;=15,IF(AE$23&gt;='様式第４（療養者名簿）  (15日以内)'!$O108,IF(AE$23&lt;='様式第４（療養者名簿）  (15日以内)'!$W108,1,0),0),0)</f>
        <v>0</v>
      </c>
      <c r="AF108" s="238">
        <f>IF(AF$23-'様式第４（療養者名簿）  (15日以内)'!$O108+1&lt;=15,IF(AF$23&gt;='様式第４（療養者名簿）  (15日以内)'!$O108,IF(AF$23&lt;='様式第４（療養者名簿）  (15日以内)'!$W108,1,0),0),0)</f>
        <v>0</v>
      </c>
      <c r="AG108" s="238">
        <f>IF(AG$23-'様式第４（療養者名簿）  (15日以内)'!$O108+1&lt;=15,IF(AG$23&gt;='様式第４（療養者名簿）  (15日以内)'!$O108,IF(AG$23&lt;='様式第４（療養者名簿）  (15日以内)'!$W108,1,0),0),0)</f>
        <v>0</v>
      </c>
      <c r="AH108" s="238">
        <f>IF(AH$23-'様式第４（療養者名簿）  (15日以内)'!$O108+1&lt;=15,IF(AH$23&gt;='様式第４（療養者名簿）  (15日以内)'!$O108,IF(AH$23&lt;='様式第４（療養者名簿）  (15日以内)'!$W108,1,0),0),0)</f>
        <v>0</v>
      </c>
      <c r="AI108" s="238">
        <f>IF(AI$23-'様式第４（療養者名簿）  (15日以内)'!$O108+1&lt;=15,IF(AI$23&gt;='様式第４（療養者名簿）  (15日以内)'!$O108,IF(AI$23&lt;='様式第４（療養者名簿）  (15日以内)'!$W108,1,0),0),0)</f>
        <v>0</v>
      </c>
      <c r="AJ108" s="238">
        <f>IF(AJ$23-'様式第４（療養者名簿）  (15日以内)'!$O108+1&lt;=15,IF(AJ$23&gt;='様式第４（療養者名簿）  (15日以内)'!$O108,IF(AJ$23&lt;='様式第４（療養者名簿）  (15日以内)'!$W108,1,0),0),0)</f>
        <v>0</v>
      </c>
      <c r="AK108" s="238">
        <f>IF(AK$23-'様式第４（療養者名簿）  (15日以内)'!$O108+1&lt;=15,IF(AK$23&gt;='様式第４（療養者名簿）  (15日以内)'!$O108,IF(AK$23&lt;='様式第４（療養者名簿）  (15日以内)'!$W108,1,0),0),0)</f>
        <v>0</v>
      </c>
      <c r="AL108" s="238">
        <f>IF(AL$23-'様式第４（療養者名簿）  (15日以内)'!$O108+1&lt;=15,IF(AL$23&gt;='様式第４（療養者名簿）  (15日以内)'!$O108,IF(AL$23&lt;='様式第４（療養者名簿）  (15日以内)'!$W108,1,0),0),0)</f>
        <v>0</v>
      </c>
      <c r="AM108" s="238">
        <f>IF(AM$23-'様式第４（療養者名簿）  (15日以内)'!$O108+1&lt;=15,IF(AM$23&gt;='様式第４（療養者名簿）  (15日以内)'!$O108,IF(AM$23&lt;='様式第４（療養者名簿）  (15日以内)'!$W108,1,0),0),0)</f>
        <v>0</v>
      </c>
      <c r="AN108" s="238">
        <f>IF(AN$23-'様式第４（療養者名簿）  (15日以内)'!$O108+1&lt;=15,IF(AN$23&gt;='様式第４（療養者名簿）  (15日以内)'!$O108,IF(AN$23&lt;='様式第４（療養者名簿）  (15日以内)'!$W108,1,0),0),0)</f>
        <v>0</v>
      </c>
      <c r="AO108" s="238">
        <f>IF(AO$23-'様式第４（療養者名簿）  (15日以内)'!$O108+1&lt;=15,IF(AO$23&gt;='様式第４（療養者名簿）  (15日以内)'!$O108,IF(AO$23&lt;='様式第４（療養者名簿）  (15日以内)'!$W108,1,0),0),0)</f>
        <v>0</v>
      </c>
      <c r="AP108" s="238">
        <f>IF(AP$23-'様式第４（療養者名簿）  (15日以内)'!$O108+1&lt;=15,IF(AP$23&gt;='様式第４（療養者名簿）  (15日以内)'!$O108,IF(AP$23&lt;='様式第４（療養者名簿）  (15日以内)'!$W108,1,0),0),0)</f>
        <v>0</v>
      </c>
      <c r="AQ108" s="238">
        <f>IF(AQ$23-'様式第４（療養者名簿）  (15日以内)'!$O108+1&lt;=15,IF(AQ$23&gt;='様式第４（療養者名簿）  (15日以内)'!$O108,IF(AQ$23&lt;='様式第４（療養者名簿）  (15日以内)'!$W108,1,0),0),0)</f>
        <v>0</v>
      </c>
      <c r="AR108" s="238">
        <f>IF(AR$23-'様式第４（療養者名簿）  (15日以内)'!$O108+1&lt;=15,IF(AR$23&gt;='様式第４（療養者名簿）  (15日以内)'!$O108,IF(AR$23&lt;='様式第４（療養者名簿）  (15日以内)'!$W108,1,0),0),0)</f>
        <v>0</v>
      </c>
      <c r="AS108" s="238">
        <f>IF(AS$23-'様式第４（療養者名簿）  (15日以内)'!$O108+1&lt;=15,IF(AS$23&gt;='様式第４（療養者名簿）  (15日以内)'!$O108,IF(AS$23&lt;='様式第４（療養者名簿）  (15日以内)'!$W108,1,0),0),0)</f>
        <v>0</v>
      </c>
      <c r="AT108" s="238">
        <f>IF(AT$23-'様式第４（療養者名簿）  (15日以内)'!$O108+1&lt;=15,IF(AT$23&gt;='様式第４（療養者名簿）  (15日以内)'!$O108,IF(AT$23&lt;='様式第４（療養者名簿）  (15日以内)'!$W108,1,0),0),0)</f>
        <v>0</v>
      </c>
      <c r="AU108" s="238">
        <f>IF(AU$23-'様式第４（療養者名簿）  (15日以内)'!$O108+1&lt;=15,IF(AU$23&gt;='様式第４（療養者名簿）  (15日以内)'!$O108,IF(AU$23&lt;='様式第４（療養者名簿）  (15日以内)'!$W108,1,0),0),0)</f>
        <v>0</v>
      </c>
      <c r="AV108" s="238">
        <f>IF(AV$23-'様式第４（療養者名簿）  (15日以内)'!$O108+1&lt;=15,IF(AV$23&gt;='様式第４（療養者名簿）  (15日以内)'!$O108,IF(AV$23&lt;='様式第４（療養者名簿）  (15日以内)'!$W108,1,0),0),0)</f>
        <v>0</v>
      </c>
      <c r="AW108" s="238">
        <f>IF(AW$23-'様式第４（療養者名簿）  (15日以内)'!$O108+1&lt;=15,IF(AW$23&gt;='様式第４（療養者名簿）  (15日以内)'!$O108,IF(AW$23&lt;='様式第４（療養者名簿）  (15日以内)'!$W108,1,0),0),0)</f>
        <v>0</v>
      </c>
      <c r="AX108" s="238">
        <f>IF(AX$23-'様式第４（療養者名簿）  (15日以内)'!$O108+1&lt;=15,IF(AX$23&gt;='様式第４（療養者名簿）  (15日以内)'!$O108,IF(AX$23&lt;='様式第４（療養者名簿）  (15日以内)'!$W108,1,0),0),0)</f>
        <v>0</v>
      </c>
      <c r="AY108" s="238">
        <f>IF(AY$23-'様式第４（療養者名簿）  (15日以内)'!$O108+1&lt;=15,IF(AY$23&gt;='様式第４（療養者名簿）  (15日以内)'!$O108,IF(AY$23&lt;='様式第４（療養者名簿）  (15日以内)'!$W108,1,0),0),0)</f>
        <v>0</v>
      </c>
      <c r="AZ108" s="238">
        <f>IF(AZ$23-'様式第４（療養者名簿）  (15日以内)'!$O108+1&lt;=15,IF(AZ$23&gt;='様式第４（療養者名簿）  (15日以内)'!$O108,IF(AZ$23&lt;='様式第４（療養者名簿）  (15日以内)'!$W108,1,0),0),0)</f>
        <v>0</v>
      </c>
      <c r="BA108" s="238">
        <f>IF(BA$23-'様式第４（療養者名簿）  (15日以内)'!$O108+1&lt;=15,IF(BA$23&gt;='様式第４（療養者名簿）  (15日以内)'!$O108,IF(BA$23&lt;='様式第４（療養者名簿）  (15日以内)'!$W108,1,0),0),0)</f>
        <v>0</v>
      </c>
      <c r="BB108" s="238">
        <f>IF(BB$23-'様式第４（療養者名簿）  (15日以内)'!$O108+1&lt;=15,IF(BB$23&gt;='様式第４（療養者名簿）  (15日以内)'!$O108,IF(BB$23&lt;='様式第４（療養者名簿）  (15日以内)'!$W108,1,0),0),0)</f>
        <v>0</v>
      </c>
      <c r="BC108" s="238">
        <f>IF(BC$23-'様式第４（療養者名簿）  (15日以内)'!$O108+1&lt;=15,IF(BC$23&gt;='様式第４（療養者名簿）  (15日以内)'!$O108,IF(BC$23&lt;='様式第４（療養者名簿）  (15日以内)'!$W108,1,0),0),0)</f>
        <v>0</v>
      </c>
      <c r="BD108" s="238">
        <f>IF(BD$23-'様式第４（療養者名簿）  (15日以内)'!$O108+1&lt;=15,IF(BD$23&gt;='様式第４（療養者名簿）  (15日以内)'!$O108,IF(BD$23&lt;='様式第４（療養者名簿）  (15日以内)'!$W108,1,0),0),0)</f>
        <v>0</v>
      </c>
      <c r="BE108" s="238">
        <f>IF(BE$23-'様式第４（療養者名簿）  (15日以内)'!$O108+1&lt;=15,IF(BE$23&gt;='様式第４（療養者名簿）  (15日以内)'!$O108,IF(BE$23&lt;='様式第４（療養者名簿）  (15日以内)'!$W108,1,0),0),0)</f>
        <v>0</v>
      </c>
      <c r="BF108" s="238">
        <f>IF(BF$23-'様式第４（療養者名簿）  (15日以内)'!$O108+1&lt;=15,IF(BF$23&gt;='様式第４（療養者名簿）  (15日以内)'!$O108,IF(BF$23&lt;='様式第４（療養者名簿）  (15日以内)'!$W108,1,0),0),0)</f>
        <v>0</v>
      </c>
      <c r="BG108" s="238">
        <f>IF(BG$23-'様式第４（療養者名簿）  (15日以内)'!$O108+1&lt;=15,IF(BG$23&gt;='様式第４（療養者名簿）  (15日以内)'!$O108,IF(BG$23&lt;='様式第４（療養者名簿）  (15日以内)'!$W108,1,0),0),0)</f>
        <v>0</v>
      </c>
      <c r="BH108" s="238">
        <f>IF(BH$23-'様式第４（療養者名簿）  (15日以内)'!$O108+1&lt;=15,IF(BH$23&gt;='様式第４（療養者名簿）  (15日以内)'!$O108,IF(BH$23&lt;='様式第４（療養者名簿）  (15日以内)'!$W108,1,0),0),0)</f>
        <v>0</v>
      </c>
      <c r="BI108" s="238">
        <f>IF(BI$23-'様式第４（療養者名簿）  (15日以内)'!$O108+1&lt;=15,IF(BI$23&gt;='様式第４（療養者名簿）  (15日以内)'!$O108,IF(BI$23&lt;='様式第４（療養者名簿）  (15日以内)'!$W108,1,0),0),0)</f>
        <v>0</v>
      </c>
      <c r="BJ108" s="238">
        <f>IF(BJ$23-'様式第４（療養者名簿）  (15日以内)'!$O108+1&lt;=15,IF(BJ$23&gt;='様式第４（療養者名簿）  (15日以内)'!$O108,IF(BJ$23&lt;='様式第４（療養者名簿）  (15日以内)'!$W108,1,0),0),0)</f>
        <v>0</v>
      </c>
      <c r="BK108" s="238">
        <f>IF(BK$23-'様式第４（療養者名簿）  (15日以内)'!$O108+1&lt;=15,IF(BK$23&gt;='様式第４（療養者名簿）  (15日以内)'!$O108,IF(BK$23&lt;='様式第４（療養者名簿）  (15日以内)'!$W108,1,0),0),0)</f>
        <v>0</v>
      </c>
      <c r="BL108" s="238">
        <f>IF(BL$23-'様式第４（療養者名簿）  (15日以内)'!$O108+1&lt;=15,IF(BL$23&gt;='様式第４（療養者名簿）  (15日以内)'!$O108,IF(BL$23&lt;='様式第４（療養者名簿）  (15日以内)'!$W108,1,0),0),0)</f>
        <v>0</v>
      </c>
      <c r="BM108" s="238">
        <f>IF(BM$23-'様式第４（療養者名簿）  (15日以内)'!$O108+1&lt;=15,IF(BM$23&gt;='様式第４（療養者名簿）  (15日以内)'!$O108,IF(BM$23&lt;='様式第４（療養者名簿）  (15日以内)'!$W108,1,0),0),0)</f>
        <v>0</v>
      </c>
      <c r="BN108" s="238">
        <f>IF(BN$23-'様式第４（療養者名簿）  (15日以内)'!$O108+1&lt;=15,IF(BN$23&gt;='様式第４（療養者名簿）  (15日以内)'!$O108,IF(BN$23&lt;='様式第４（療養者名簿）  (15日以内)'!$W108,1,0),0),0)</f>
        <v>0</v>
      </c>
      <c r="BO108" s="238">
        <f>IF(BO$23-'様式第４（療養者名簿）  (15日以内)'!$O108+1&lt;=15,IF(BO$23&gt;='様式第４（療養者名簿）  (15日以内)'!$O108,IF(BO$23&lt;='様式第４（療養者名簿）  (15日以内)'!$W108,1,0),0),0)</f>
        <v>0</v>
      </c>
      <c r="BP108" s="238">
        <f>IF(BP$23-'様式第４（療養者名簿）  (15日以内)'!$O108+1&lt;=15,IF(BP$23&gt;='様式第４（療養者名簿）  (15日以内)'!$O108,IF(BP$23&lt;='様式第４（療養者名簿）  (15日以内)'!$W108,1,0),0),0)</f>
        <v>0</v>
      </c>
      <c r="BQ108" s="238">
        <f>IF(BQ$23-'様式第４（療養者名簿）  (15日以内)'!$O108+1&lt;=15,IF(BQ$23&gt;='様式第４（療養者名簿）  (15日以内)'!$O108,IF(BQ$23&lt;='様式第４（療養者名簿）  (15日以内)'!$W108,1,0),0),0)</f>
        <v>0</v>
      </c>
      <c r="BR108" s="238">
        <f>IF(BR$23-'様式第４（療養者名簿）  (15日以内)'!$O108+1&lt;=15,IF(BR$23&gt;='様式第４（療養者名簿）  (15日以内)'!$O108,IF(BR$23&lt;='様式第４（療養者名簿）  (15日以内)'!$W108,1,0),0),0)</f>
        <v>0</v>
      </c>
      <c r="BS108" s="238">
        <f>IF(BS$23-'様式第４（療養者名簿）  (15日以内)'!$O108+1&lt;=15,IF(BS$23&gt;='様式第４（療養者名簿）  (15日以内)'!$O108,IF(BS$23&lt;='様式第４（療養者名簿）  (15日以内)'!$W108,1,0),0),0)</f>
        <v>0</v>
      </c>
    </row>
    <row r="109" spans="1:71" ht="41.95" customHeight="1">
      <c r="A109" s="240">
        <f>'様式第４（療養者名簿）  (15日以内)'!C109</f>
        <v>0</v>
      </c>
      <c r="B109" s="238">
        <f>IF(B$23-'様式第４（療養者名簿）  (15日以内)'!$O109+1&lt;=15,IF(B$23&gt;='様式第４（療養者名簿）  (15日以内)'!$O109,IF(B$23&lt;='様式第４（療養者名簿）  (15日以内)'!$W109,1,0),0),0)</f>
        <v>0</v>
      </c>
      <c r="C109" s="238">
        <f>IF(C$23-'様式第４（療養者名簿）  (15日以内)'!$O109+1&lt;=15,IF(C$23&gt;='様式第４（療養者名簿）  (15日以内)'!$O109,IF(C$23&lt;='様式第４（療養者名簿）  (15日以内)'!$W109,1,0),0),0)</f>
        <v>0</v>
      </c>
      <c r="D109" s="238">
        <f>IF(D$23-'様式第４（療養者名簿）  (15日以内)'!$O109+1&lt;=15,IF(D$23&gt;='様式第４（療養者名簿）  (15日以内)'!$O109,IF(D$23&lt;='様式第４（療養者名簿）  (15日以内)'!$W109,1,0),0),0)</f>
        <v>0</v>
      </c>
      <c r="E109" s="238">
        <f>IF(E$23-'様式第４（療養者名簿）  (15日以内)'!$O109+1&lt;=15,IF(E$23&gt;='様式第４（療養者名簿）  (15日以内)'!$O109,IF(E$23&lt;='様式第４（療養者名簿）  (15日以内)'!$W109,1,0),0),0)</f>
        <v>0</v>
      </c>
      <c r="F109" s="238">
        <f>IF(F$23-'様式第４（療養者名簿）  (15日以内)'!$O109+1&lt;=15,IF(F$23&gt;='様式第４（療養者名簿）  (15日以内)'!$O109,IF(F$23&lt;='様式第４（療養者名簿）  (15日以内)'!$W109,1,0),0),0)</f>
        <v>0</v>
      </c>
      <c r="G109" s="238">
        <f>IF(G$23-'様式第４（療養者名簿）  (15日以内)'!$O109+1&lt;=15,IF(G$23&gt;='様式第４（療養者名簿）  (15日以内)'!$O109,IF(G$23&lt;='様式第４（療養者名簿）  (15日以内)'!$W109,1,0),0),0)</f>
        <v>0</v>
      </c>
      <c r="H109" s="238">
        <f>IF(H$23-'様式第４（療養者名簿）  (15日以内)'!$O109+1&lt;=15,IF(H$23&gt;='様式第４（療養者名簿）  (15日以内)'!$O109,IF(H$23&lt;='様式第４（療養者名簿）  (15日以内)'!$W109,1,0),0),0)</f>
        <v>0</v>
      </c>
      <c r="I109" s="238">
        <f>IF(I$23-'様式第４（療養者名簿）  (15日以内)'!$O109+1&lt;=15,IF(I$23&gt;='様式第４（療養者名簿）  (15日以内)'!$O109,IF(I$23&lt;='様式第４（療養者名簿）  (15日以内)'!$W109,1,0),0),0)</f>
        <v>0</v>
      </c>
      <c r="J109" s="238">
        <f>IF(J$23-'様式第４（療養者名簿）  (15日以内)'!$O109+1&lt;=15,IF(J$23&gt;='様式第４（療養者名簿）  (15日以内)'!$O109,IF(J$23&lt;='様式第４（療養者名簿）  (15日以内)'!$W109,1,0),0),0)</f>
        <v>0</v>
      </c>
      <c r="K109" s="238">
        <f>IF(K$23-'様式第４（療養者名簿）  (15日以内)'!$O109+1&lt;=15,IF(K$23&gt;='様式第４（療養者名簿）  (15日以内)'!$O109,IF(K$23&lt;='様式第４（療養者名簿）  (15日以内)'!$W109,1,0),0),0)</f>
        <v>0</v>
      </c>
      <c r="L109" s="238">
        <f>IF(L$23-'様式第４（療養者名簿）  (15日以内)'!$O109+1&lt;=15,IF(L$23&gt;='様式第４（療養者名簿）  (15日以内)'!$O109,IF(L$23&lt;='様式第４（療養者名簿）  (15日以内)'!$W109,1,0),0),0)</f>
        <v>0</v>
      </c>
      <c r="M109" s="238">
        <f>IF(M$23-'様式第４（療養者名簿）  (15日以内)'!$O109+1&lt;=15,IF(M$23&gt;='様式第４（療養者名簿）  (15日以内)'!$O109,IF(M$23&lt;='様式第４（療養者名簿）  (15日以内)'!$W109,1,0),0),0)</f>
        <v>0</v>
      </c>
      <c r="N109" s="238">
        <f>IF(N$23-'様式第４（療養者名簿）  (15日以内)'!$O109+1&lt;=15,IF(N$23&gt;='様式第４（療養者名簿）  (15日以内)'!$O109,IF(N$23&lt;='様式第４（療養者名簿）  (15日以内)'!$W109,1,0),0),0)</f>
        <v>0</v>
      </c>
      <c r="O109" s="238">
        <f>IF(O$23-'様式第４（療養者名簿）  (15日以内)'!$O109+1&lt;=15,IF(O$23&gt;='様式第４（療養者名簿）  (15日以内)'!$O109,IF(O$23&lt;='様式第４（療養者名簿）  (15日以内)'!$W109,1,0),0),0)</f>
        <v>0</v>
      </c>
      <c r="P109" s="238">
        <f>IF(P$23-'様式第４（療養者名簿）  (15日以内)'!$O109+1&lt;=15,IF(P$23&gt;='様式第４（療養者名簿）  (15日以内)'!$O109,IF(P$23&lt;='様式第４（療養者名簿）  (15日以内)'!$W109,1,0),0),0)</f>
        <v>0</v>
      </c>
      <c r="Q109" s="238">
        <f>IF(Q$23-'様式第４（療養者名簿）  (15日以内)'!$O109+1&lt;=15,IF(Q$23&gt;='様式第４（療養者名簿）  (15日以内)'!$O109,IF(Q$23&lt;='様式第４（療養者名簿）  (15日以内)'!$W109,1,0),0),0)</f>
        <v>0</v>
      </c>
      <c r="R109" s="238">
        <f>IF(R$23-'様式第４（療養者名簿）  (15日以内)'!$O109+1&lt;=15,IF(R$23&gt;='様式第４（療養者名簿）  (15日以内)'!$O109,IF(R$23&lt;='様式第４（療養者名簿）  (15日以内)'!$W109,1,0),0),0)</f>
        <v>0</v>
      </c>
      <c r="S109" s="238">
        <f>IF(S$23-'様式第４（療養者名簿）  (15日以内)'!$O109+1&lt;=15,IF(S$23&gt;='様式第４（療養者名簿）  (15日以内)'!$O109,IF(S$23&lt;='様式第４（療養者名簿）  (15日以内)'!$W109,1,0),0),0)</f>
        <v>0</v>
      </c>
      <c r="T109" s="238">
        <f>IF(T$23-'様式第４（療養者名簿）  (15日以内)'!$O109+1&lt;=15,IF(T$23&gt;='様式第４（療養者名簿）  (15日以内)'!$O109,IF(T$23&lt;='様式第４（療養者名簿）  (15日以内)'!$W109,1,0),0),0)</f>
        <v>0</v>
      </c>
      <c r="U109" s="238">
        <f>IF(U$23-'様式第４（療養者名簿）  (15日以内)'!$O109+1&lt;=15,IF(U$23&gt;='様式第４（療養者名簿）  (15日以内)'!$O109,IF(U$23&lt;='様式第４（療養者名簿）  (15日以内)'!$W109,1,0),0),0)</f>
        <v>0</v>
      </c>
      <c r="V109" s="238">
        <f>IF(V$23-'様式第４（療養者名簿）  (15日以内)'!$O109+1&lt;=15,IF(V$23&gt;='様式第４（療養者名簿）  (15日以内)'!$O109,IF(V$23&lt;='様式第４（療養者名簿）  (15日以内)'!$W109,1,0),0),0)</f>
        <v>0</v>
      </c>
      <c r="W109" s="238">
        <f>IF(W$23-'様式第４（療養者名簿）  (15日以内)'!$O109+1&lt;=15,IF(W$23&gt;='様式第４（療養者名簿）  (15日以内)'!$O109,IF(W$23&lt;='様式第４（療養者名簿）  (15日以内)'!$W109,1,0),0),0)</f>
        <v>0</v>
      </c>
      <c r="X109" s="238">
        <f>IF(X$23-'様式第４（療養者名簿）  (15日以内)'!$O109+1&lt;=15,IF(X$23&gt;='様式第４（療養者名簿）  (15日以内)'!$O109,IF(X$23&lt;='様式第４（療養者名簿）  (15日以内)'!$W109,1,0),0),0)</f>
        <v>0</v>
      </c>
      <c r="Y109" s="238">
        <f>IF(Y$23-'様式第４（療養者名簿）  (15日以内)'!$O109+1&lt;=15,IF(Y$23&gt;='様式第４（療養者名簿）  (15日以内)'!$O109,IF(Y$23&lt;='様式第４（療養者名簿）  (15日以内)'!$W109,1,0),0),0)</f>
        <v>0</v>
      </c>
      <c r="Z109" s="238">
        <f>IF(Z$23-'様式第４（療養者名簿）  (15日以内)'!$O109+1&lt;=15,IF(Z$23&gt;='様式第４（療養者名簿）  (15日以内)'!$O109,IF(Z$23&lt;='様式第４（療養者名簿）  (15日以内)'!$W109,1,0),0),0)</f>
        <v>0</v>
      </c>
      <c r="AA109" s="238">
        <f>IF(AA$23-'様式第４（療養者名簿）  (15日以内)'!$O109+1&lt;=15,IF(AA$23&gt;='様式第４（療養者名簿）  (15日以内)'!$O109,IF(AA$23&lt;='様式第４（療養者名簿）  (15日以内)'!$W109,1,0),0),0)</f>
        <v>0</v>
      </c>
      <c r="AB109" s="238">
        <f>IF(AB$23-'様式第４（療養者名簿）  (15日以内)'!$O109+1&lt;=15,IF(AB$23&gt;='様式第４（療養者名簿）  (15日以内)'!$O109,IF(AB$23&lt;='様式第４（療養者名簿）  (15日以内)'!$W109,1,0),0),0)</f>
        <v>0</v>
      </c>
      <c r="AC109" s="238">
        <f>IF(AC$23-'様式第４（療養者名簿）  (15日以内)'!$O109+1&lt;=15,IF(AC$23&gt;='様式第４（療養者名簿）  (15日以内)'!$O109,IF(AC$23&lt;='様式第４（療養者名簿）  (15日以内)'!$W109,1,0),0),0)</f>
        <v>0</v>
      </c>
      <c r="AD109" s="238">
        <f>IF(AD$23-'様式第４（療養者名簿）  (15日以内)'!$O109+1&lt;=15,IF(AD$23&gt;='様式第４（療養者名簿）  (15日以内)'!$O109,IF(AD$23&lt;='様式第４（療養者名簿）  (15日以内)'!$W109,1,0),0),0)</f>
        <v>0</v>
      </c>
      <c r="AE109" s="238">
        <f>IF(AE$23-'様式第４（療養者名簿）  (15日以内)'!$O109+1&lt;=15,IF(AE$23&gt;='様式第４（療養者名簿）  (15日以内)'!$O109,IF(AE$23&lt;='様式第４（療養者名簿）  (15日以内)'!$W109,1,0),0),0)</f>
        <v>0</v>
      </c>
      <c r="AF109" s="238">
        <f>IF(AF$23-'様式第４（療養者名簿）  (15日以内)'!$O109+1&lt;=15,IF(AF$23&gt;='様式第４（療養者名簿）  (15日以内)'!$O109,IF(AF$23&lt;='様式第４（療養者名簿）  (15日以内)'!$W109,1,0),0),0)</f>
        <v>0</v>
      </c>
      <c r="AG109" s="238">
        <f>IF(AG$23-'様式第４（療養者名簿）  (15日以内)'!$O109+1&lt;=15,IF(AG$23&gt;='様式第４（療養者名簿）  (15日以内)'!$O109,IF(AG$23&lt;='様式第４（療養者名簿）  (15日以内)'!$W109,1,0),0),0)</f>
        <v>0</v>
      </c>
      <c r="AH109" s="238">
        <f>IF(AH$23-'様式第４（療養者名簿）  (15日以内)'!$O109+1&lt;=15,IF(AH$23&gt;='様式第４（療養者名簿）  (15日以内)'!$O109,IF(AH$23&lt;='様式第４（療養者名簿）  (15日以内)'!$W109,1,0),0),0)</f>
        <v>0</v>
      </c>
      <c r="AI109" s="238">
        <f>IF(AI$23-'様式第４（療養者名簿）  (15日以内)'!$O109+1&lt;=15,IF(AI$23&gt;='様式第４（療養者名簿）  (15日以内)'!$O109,IF(AI$23&lt;='様式第４（療養者名簿）  (15日以内)'!$W109,1,0),0),0)</f>
        <v>0</v>
      </c>
      <c r="AJ109" s="238">
        <f>IF(AJ$23-'様式第４（療養者名簿）  (15日以内)'!$O109+1&lt;=15,IF(AJ$23&gt;='様式第４（療養者名簿）  (15日以内)'!$O109,IF(AJ$23&lt;='様式第４（療養者名簿）  (15日以内)'!$W109,1,0),0),0)</f>
        <v>0</v>
      </c>
      <c r="AK109" s="238">
        <f>IF(AK$23-'様式第４（療養者名簿）  (15日以内)'!$O109+1&lt;=15,IF(AK$23&gt;='様式第４（療養者名簿）  (15日以内)'!$O109,IF(AK$23&lt;='様式第４（療養者名簿）  (15日以内)'!$W109,1,0),0),0)</f>
        <v>0</v>
      </c>
      <c r="AL109" s="238">
        <f>IF(AL$23-'様式第４（療養者名簿）  (15日以内)'!$O109+1&lt;=15,IF(AL$23&gt;='様式第４（療養者名簿）  (15日以内)'!$O109,IF(AL$23&lt;='様式第４（療養者名簿）  (15日以内)'!$W109,1,0),0),0)</f>
        <v>0</v>
      </c>
      <c r="AM109" s="238">
        <f>IF(AM$23-'様式第４（療養者名簿）  (15日以内)'!$O109+1&lt;=15,IF(AM$23&gt;='様式第４（療養者名簿）  (15日以内)'!$O109,IF(AM$23&lt;='様式第４（療養者名簿）  (15日以内)'!$W109,1,0),0),0)</f>
        <v>0</v>
      </c>
      <c r="AN109" s="238">
        <f>IF(AN$23-'様式第４（療養者名簿）  (15日以内)'!$O109+1&lt;=15,IF(AN$23&gt;='様式第４（療養者名簿）  (15日以内)'!$O109,IF(AN$23&lt;='様式第４（療養者名簿）  (15日以内)'!$W109,1,0),0),0)</f>
        <v>0</v>
      </c>
      <c r="AO109" s="238">
        <f>IF(AO$23-'様式第４（療養者名簿）  (15日以内)'!$O109+1&lt;=15,IF(AO$23&gt;='様式第４（療養者名簿）  (15日以内)'!$O109,IF(AO$23&lt;='様式第４（療養者名簿）  (15日以内)'!$W109,1,0),0),0)</f>
        <v>0</v>
      </c>
      <c r="AP109" s="238">
        <f>IF(AP$23-'様式第４（療養者名簿）  (15日以内)'!$O109+1&lt;=15,IF(AP$23&gt;='様式第４（療養者名簿）  (15日以内)'!$O109,IF(AP$23&lt;='様式第４（療養者名簿）  (15日以内)'!$W109,1,0),0),0)</f>
        <v>0</v>
      </c>
      <c r="AQ109" s="238">
        <f>IF(AQ$23-'様式第４（療養者名簿）  (15日以内)'!$O109+1&lt;=15,IF(AQ$23&gt;='様式第４（療養者名簿）  (15日以内)'!$O109,IF(AQ$23&lt;='様式第４（療養者名簿）  (15日以内)'!$W109,1,0),0),0)</f>
        <v>0</v>
      </c>
      <c r="AR109" s="238">
        <f>IF(AR$23-'様式第４（療養者名簿）  (15日以内)'!$O109+1&lt;=15,IF(AR$23&gt;='様式第４（療養者名簿）  (15日以内)'!$O109,IF(AR$23&lt;='様式第４（療養者名簿）  (15日以内)'!$W109,1,0),0),0)</f>
        <v>0</v>
      </c>
      <c r="AS109" s="238">
        <f>IF(AS$23-'様式第４（療養者名簿）  (15日以内)'!$O109+1&lt;=15,IF(AS$23&gt;='様式第４（療養者名簿）  (15日以内)'!$O109,IF(AS$23&lt;='様式第４（療養者名簿）  (15日以内)'!$W109,1,0),0),0)</f>
        <v>0</v>
      </c>
      <c r="AT109" s="238">
        <f>IF(AT$23-'様式第４（療養者名簿）  (15日以内)'!$O109+1&lt;=15,IF(AT$23&gt;='様式第４（療養者名簿）  (15日以内)'!$O109,IF(AT$23&lt;='様式第４（療養者名簿）  (15日以内)'!$W109,1,0),0),0)</f>
        <v>0</v>
      </c>
      <c r="AU109" s="238">
        <f>IF(AU$23-'様式第４（療養者名簿）  (15日以内)'!$O109+1&lt;=15,IF(AU$23&gt;='様式第４（療養者名簿）  (15日以内)'!$O109,IF(AU$23&lt;='様式第４（療養者名簿）  (15日以内)'!$W109,1,0),0),0)</f>
        <v>0</v>
      </c>
      <c r="AV109" s="238">
        <f>IF(AV$23-'様式第４（療養者名簿）  (15日以内)'!$O109+1&lt;=15,IF(AV$23&gt;='様式第４（療養者名簿）  (15日以内)'!$O109,IF(AV$23&lt;='様式第４（療養者名簿）  (15日以内)'!$W109,1,0),0),0)</f>
        <v>0</v>
      </c>
      <c r="AW109" s="238">
        <f>IF(AW$23-'様式第４（療養者名簿）  (15日以内)'!$O109+1&lt;=15,IF(AW$23&gt;='様式第４（療養者名簿）  (15日以内)'!$O109,IF(AW$23&lt;='様式第４（療養者名簿）  (15日以内)'!$W109,1,0),0),0)</f>
        <v>0</v>
      </c>
      <c r="AX109" s="238">
        <f>IF(AX$23-'様式第４（療養者名簿）  (15日以内)'!$O109+1&lt;=15,IF(AX$23&gt;='様式第４（療養者名簿）  (15日以内)'!$O109,IF(AX$23&lt;='様式第４（療養者名簿）  (15日以内)'!$W109,1,0),0),0)</f>
        <v>0</v>
      </c>
      <c r="AY109" s="238">
        <f>IF(AY$23-'様式第４（療養者名簿）  (15日以内)'!$O109+1&lt;=15,IF(AY$23&gt;='様式第４（療養者名簿）  (15日以内)'!$O109,IF(AY$23&lt;='様式第４（療養者名簿）  (15日以内)'!$W109,1,0),0),0)</f>
        <v>0</v>
      </c>
      <c r="AZ109" s="238">
        <f>IF(AZ$23-'様式第４（療養者名簿）  (15日以内)'!$O109+1&lt;=15,IF(AZ$23&gt;='様式第４（療養者名簿）  (15日以内)'!$O109,IF(AZ$23&lt;='様式第４（療養者名簿）  (15日以内)'!$W109,1,0),0),0)</f>
        <v>0</v>
      </c>
      <c r="BA109" s="238">
        <f>IF(BA$23-'様式第４（療養者名簿）  (15日以内)'!$O109+1&lt;=15,IF(BA$23&gt;='様式第４（療養者名簿）  (15日以内)'!$O109,IF(BA$23&lt;='様式第４（療養者名簿）  (15日以内)'!$W109,1,0),0),0)</f>
        <v>0</v>
      </c>
      <c r="BB109" s="238">
        <f>IF(BB$23-'様式第４（療養者名簿）  (15日以内)'!$O109+1&lt;=15,IF(BB$23&gt;='様式第４（療養者名簿）  (15日以内)'!$O109,IF(BB$23&lt;='様式第４（療養者名簿）  (15日以内)'!$W109,1,0),0),0)</f>
        <v>0</v>
      </c>
      <c r="BC109" s="238">
        <f>IF(BC$23-'様式第４（療養者名簿）  (15日以内)'!$O109+1&lt;=15,IF(BC$23&gt;='様式第４（療養者名簿）  (15日以内)'!$O109,IF(BC$23&lt;='様式第４（療養者名簿）  (15日以内)'!$W109,1,0),0),0)</f>
        <v>0</v>
      </c>
      <c r="BD109" s="238">
        <f>IF(BD$23-'様式第４（療養者名簿）  (15日以内)'!$O109+1&lt;=15,IF(BD$23&gt;='様式第４（療養者名簿）  (15日以内)'!$O109,IF(BD$23&lt;='様式第４（療養者名簿）  (15日以内)'!$W109,1,0),0),0)</f>
        <v>0</v>
      </c>
      <c r="BE109" s="238">
        <f>IF(BE$23-'様式第４（療養者名簿）  (15日以内)'!$O109+1&lt;=15,IF(BE$23&gt;='様式第４（療養者名簿）  (15日以内)'!$O109,IF(BE$23&lt;='様式第４（療養者名簿）  (15日以内)'!$W109,1,0),0),0)</f>
        <v>0</v>
      </c>
      <c r="BF109" s="238">
        <f>IF(BF$23-'様式第４（療養者名簿）  (15日以内)'!$O109+1&lt;=15,IF(BF$23&gt;='様式第４（療養者名簿）  (15日以内)'!$O109,IF(BF$23&lt;='様式第４（療養者名簿）  (15日以内)'!$W109,1,0),0),0)</f>
        <v>0</v>
      </c>
      <c r="BG109" s="238">
        <f>IF(BG$23-'様式第４（療養者名簿）  (15日以内)'!$O109+1&lt;=15,IF(BG$23&gt;='様式第４（療養者名簿）  (15日以内)'!$O109,IF(BG$23&lt;='様式第４（療養者名簿）  (15日以内)'!$W109,1,0),0),0)</f>
        <v>0</v>
      </c>
      <c r="BH109" s="238">
        <f>IF(BH$23-'様式第４（療養者名簿）  (15日以内)'!$O109+1&lt;=15,IF(BH$23&gt;='様式第４（療養者名簿）  (15日以内)'!$O109,IF(BH$23&lt;='様式第４（療養者名簿）  (15日以内)'!$W109,1,0),0),0)</f>
        <v>0</v>
      </c>
      <c r="BI109" s="238">
        <f>IF(BI$23-'様式第４（療養者名簿）  (15日以内)'!$O109+1&lt;=15,IF(BI$23&gt;='様式第４（療養者名簿）  (15日以内)'!$O109,IF(BI$23&lt;='様式第４（療養者名簿）  (15日以内)'!$W109,1,0),0),0)</f>
        <v>0</v>
      </c>
      <c r="BJ109" s="238">
        <f>IF(BJ$23-'様式第４（療養者名簿）  (15日以内)'!$O109+1&lt;=15,IF(BJ$23&gt;='様式第４（療養者名簿）  (15日以内)'!$O109,IF(BJ$23&lt;='様式第４（療養者名簿）  (15日以内)'!$W109,1,0),0),0)</f>
        <v>0</v>
      </c>
      <c r="BK109" s="238">
        <f>IF(BK$23-'様式第４（療養者名簿）  (15日以内)'!$O109+1&lt;=15,IF(BK$23&gt;='様式第４（療養者名簿）  (15日以内)'!$O109,IF(BK$23&lt;='様式第４（療養者名簿）  (15日以内)'!$W109,1,0),0),0)</f>
        <v>0</v>
      </c>
      <c r="BL109" s="238">
        <f>IF(BL$23-'様式第４（療養者名簿）  (15日以内)'!$O109+1&lt;=15,IF(BL$23&gt;='様式第４（療養者名簿）  (15日以内)'!$O109,IF(BL$23&lt;='様式第４（療養者名簿）  (15日以内)'!$W109,1,0),0),0)</f>
        <v>0</v>
      </c>
      <c r="BM109" s="238">
        <f>IF(BM$23-'様式第４（療養者名簿）  (15日以内)'!$O109+1&lt;=15,IF(BM$23&gt;='様式第４（療養者名簿）  (15日以内)'!$O109,IF(BM$23&lt;='様式第４（療養者名簿）  (15日以内)'!$W109,1,0),0),0)</f>
        <v>0</v>
      </c>
      <c r="BN109" s="238">
        <f>IF(BN$23-'様式第４（療養者名簿）  (15日以内)'!$O109+1&lt;=15,IF(BN$23&gt;='様式第４（療養者名簿）  (15日以内)'!$O109,IF(BN$23&lt;='様式第４（療養者名簿）  (15日以内)'!$W109,1,0),0),0)</f>
        <v>0</v>
      </c>
      <c r="BO109" s="238">
        <f>IF(BO$23-'様式第４（療養者名簿）  (15日以内)'!$O109+1&lt;=15,IF(BO$23&gt;='様式第４（療養者名簿）  (15日以内)'!$O109,IF(BO$23&lt;='様式第４（療養者名簿）  (15日以内)'!$W109,1,0),0),0)</f>
        <v>0</v>
      </c>
      <c r="BP109" s="238">
        <f>IF(BP$23-'様式第４（療養者名簿）  (15日以内)'!$O109+1&lt;=15,IF(BP$23&gt;='様式第４（療養者名簿）  (15日以内)'!$O109,IF(BP$23&lt;='様式第４（療養者名簿）  (15日以内)'!$W109,1,0),0),0)</f>
        <v>0</v>
      </c>
      <c r="BQ109" s="238">
        <f>IF(BQ$23-'様式第４（療養者名簿）  (15日以内)'!$O109+1&lt;=15,IF(BQ$23&gt;='様式第４（療養者名簿）  (15日以内)'!$O109,IF(BQ$23&lt;='様式第４（療養者名簿）  (15日以内)'!$W109,1,0),0),0)</f>
        <v>0</v>
      </c>
      <c r="BR109" s="238">
        <f>IF(BR$23-'様式第４（療養者名簿）  (15日以内)'!$O109+1&lt;=15,IF(BR$23&gt;='様式第４（療養者名簿）  (15日以内)'!$O109,IF(BR$23&lt;='様式第４（療養者名簿）  (15日以内)'!$W109,1,0),0),0)</f>
        <v>0</v>
      </c>
      <c r="BS109" s="238">
        <f>IF(BS$23-'様式第４（療養者名簿）  (15日以内)'!$O109+1&lt;=15,IF(BS$23&gt;='様式第４（療養者名簿）  (15日以内)'!$O109,IF(BS$23&lt;='様式第４（療養者名簿）  (15日以内)'!$W109,1,0),0),0)</f>
        <v>0</v>
      </c>
    </row>
    <row r="110" spans="1:71" ht="41.95" customHeight="1">
      <c r="A110" s="240">
        <f>'様式第４（療養者名簿）  (15日以内)'!C110</f>
        <v>0</v>
      </c>
      <c r="B110" s="238">
        <f>IF(B$23-'様式第４（療養者名簿）  (15日以内)'!$O110+1&lt;=15,IF(B$23&gt;='様式第４（療養者名簿）  (15日以内)'!$O110,IF(B$23&lt;='様式第４（療養者名簿）  (15日以内)'!$W110,1,0),0),0)</f>
        <v>0</v>
      </c>
      <c r="C110" s="238">
        <f>IF(C$23-'様式第４（療養者名簿）  (15日以内)'!$O110+1&lt;=15,IF(C$23&gt;='様式第４（療養者名簿）  (15日以内)'!$O110,IF(C$23&lt;='様式第４（療養者名簿）  (15日以内)'!$W110,1,0),0),0)</f>
        <v>0</v>
      </c>
      <c r="D110" s="238">
        <f>IF(D$23-'様式第４（療養者名簿）  (15日以内)'!$O110+1&lt;=15,IF(D$23&gt;='様式第４（療養者名簿）  (15日以内)'!$O110,IF(D$23&lt;='様式第４（療養者名簿）  (15日以内)'!$W110,1,0),0),0)</f>
        <v>0</v>
      </c>
      <c r="E110" s="238">
        <f>IF(E$23-'様式第４（療養者名簿）  (15日以内)'!$O110+1&lt;=15,IF(E$23&gt;='様式第４（療養者名簿）  (15日以内)'!$O110,IF(E$23&lt;='様式第４（療養者名簿）  (15日以内)'!$W110,1,0),0),0)</f>
        <v>0</v>
      </c>
      <c r="F110" s="238">
        <f>IF(F$23-'様式第４（療養者名簿）  (15日以内)'!$O110+1&lt;=15,IF(F$23&gt;='様式第４（療養者名簿）  (15日以内)'!$O110,IF(F$23&lt;='様式第４（療養者名簿）  (15日以内)'!$W110,1,0),0),0)</f>
        <v>0</v>
      </c>
      <c r="G110" s="238">
        <f>IF(G$23-'様式第４（療養者名簿）  (15日以内)'!$O110+1&lt;=15,IF(G$23&gt;='様式第４（療養者名簿）  (15日以内)'!$O110,IF(G$23&lt;='様式第４（療養者名簿）  (15日以内)'!$W110,1,0),0),0)</f>
        <v>0</v>
      </c>
      <c r="H110" s="238">
        <f>IF(H$23-'様式第４（療養者名簿）  (15日以内)'!$O110+1&lt;=15,IF(H$23&gt;='様式第４（療養者名簿）  (15日以内)'!$O110,IF(H$23&lt;='様式第４（療養者名簿）  (15日以内)'!$W110,1,0),0),0)</f>
        <v>0</v>
      </c>
      <c r="I110" s="238">
        <f>IF(I$23-'様式第４（療養者名簿）  (15日以内)'!$O110+1&lt;=15,IF(I$23&gt;='様式第４（療養者名簿）  (15日以内)'!$O110,IF(I$23&lt;='様式第４（療養者名簿）  (15日以内)'!$W110,1,0),0),0)</f>
        <v>0</v>
      </c>
      <c r="J110" s="238">
        <f>IF(J$23-'様式第４（療養者名簿）  (15日以内)'!$O110+1&lt;=15,IF(J$23&gt;='様式第４（療養者名簿）  (15日以内)'!$O110,IF(J$23&lt;='様式第４（療養者名簿）  (15日以内)'!$W110,1,0),0),0)</f>
        <v>0</v>
      </c>
      <c r="K110" s="238">
        <f>IF(K$23-'様式第４（療養者名簿）  (15日以内)'!$O110+1&lt;=15,IF(K$23&gt;='様式第４（療養者名簿）  (15日以内)'!$O110,IF(K$23&lt;='様式第４（療養者名簿）  (15日以内)'!$W110,1,0),0),0)</f>
        <v>0</v>
      </c>
      <c r="L110" s="238">
        <f>IF(L$23-'様式第４（療養者名簿）  (15日以内)'!$O110+1&lt;=15,IF(L$23&gt;='様式第４（療養者名簿）  (15日以内)'!$O110,IF(L$23&lt;='様式第４（療養者名簿）  (15日以内)'!$W110,1,0),0),0)</f>
        <v>0</v>
      </c>
      <c r="M110" s="238">
        <f>IF(M$23-'様式第４（療養者名簿）  (15日以内)'!$O110+1&lt;=15,IF(M$23&gt;='様式第４（療養者名簿）  (15日以内)'!$O110,IF(M$23&lt;='様式第４（療養者名簿）  (15日以内)'!$W110,1,0),0),0)</f>
        <v>0</v>
      </c>
      <c r="N110" s="238">
        <f>IF(N$23-'様式第４（療養者名簿）  (15日以内)'!$O110+1&lt;=15,IF(N$23&gt;='様式第４（療養者名簿）  (15日以内)'!$O110,IF(N$23&lt;='様式第４（療養者名簿）  (15日以内)'!$W110,1,0),0),0)</f>
        <v>0</v>
      </c>
      <c r="O110" s="238">
        <f>IF(O$23-'様式第４（療養者名簿）  (15日以内)'!$O110+1&lt;=15,IF(O$23&gt;='様式第４（療養者名簿）  (15日以内)'!$O110,IF(O$23&lt;='様式第４（療養者名簿）  (15日以内)'!$W110,1,0),0),0)</f>
        <v>0</v>
      </c>
      <c r="P110" s="238">
        <f>IF(P$23-'様式第４（療養者名簿）  (15日以内)'!$O110+1&lt;=15,IF(P$23&gt;='様式第４（療養者名簿）  (15日以内)'!$O110,IF(P$23&lt;='様式第４（療養者名簿）  (15日以内)'!$W110,1,0),0),0)</f>
        <v>0</v>
      </c>
      <c r="Q110" s="238">
        <f>IF(Q$23-'様式第４（療養者名簿）  (15日以内)'!$O110+1&lt;=15,IF(Q$23&gt;='様式第４（療養者名簿）  (15日以内)'!$O110,IF(Q$23&lt;='様式第４（療養者名簿）  (15日以内)'!$W110,1,0),0),0)</f>
        <v>0</v>
      </c>
      <c r="R110" s="238">
        <f>IF(R$23-'様式第４（療養者名簿）  (15日以内)'!$O110+1&lt;=15,IF(R$23&gt;='様式第４（療養者名簿）  (15日以内)'!$O110,IF(R$23&lt;='様式第４（療養者名簿）  (15日以内)'!$W110,1,0),0),0)</f>
        <v>0</v>
      </c>
      <c r="S110" s="238">
        <f>IF(S$23-'様式第４（療養者名簿）  (15日以内)'!$O110+1&lt;=15,IF(S$23&gt;='様式第４（療養者名簿）  (15日以内)'!$O110,IF(S$23&lt;='様式第４（療養者名簿）  (15日以内)'!$W110,1,0),0),0)</f>
        <v>0</v>
      </c>
      <c r="T110" s="238">
        <f>IF(T$23-'様式第４（療養者名簿）  (15日以内)'!$O110+1&lt;=15,IF(T$23&gt;='様式第４（療養者名簿）  (15日以内)'!$O110,IF(T$23&lt;='様式第４（療養者名簿）  (15日以内)'!$W110,1,0),0),0)</f>
        <v>0</v>
      </c>
      <c r="U110" s="238">
        <f>IF(U$23-'様式第４（療養者名簿）  (15日以内)'!$O110+1&lt;=15,IF(U$23&gt;='様式第４（療養者名簿）  (15日以内)'!$O110,IF(U$23&lt;='様式第４（療養者名簿）  (15日以内)'!$W110,1,0),0),0)</f>
        <v>0</v>
      </c>
      <c r="V110" s="238">
        <f>IF(V$23-'様式第４（療養者名簿）  (15日以内)'!$O110+1&lt;=15,IF(V$23&gt;='様式第４（療養者名簿）  (15日以内)'!$O110,IF(V$23&lt;='様式第４（療養者名簿）  (15日以内)'!$W110,1,0),0),0)</f>
        <v>0</v>
      </c>
      <c r="W110" s="238">
        <f>IF(W$23-'様式第４（療養者名簿）  (15日以内)'!$O110+1&lt;=15,IF(W$23&gt;='様式第４（療養者名簿）  (15日以内)'!$O110,IF(W$23&lt;='様式第４（療養者名簿）  (15日以内)'!$W110,1,0),0),0)</f>
        <v>0</v>
      </c>
      <c r="X110" s="238">
        <f>IF(X$23-'様式第４（療養者名簿）  (15日以内)'!$O110+1&lt;=15,IF(X$23&gt;='様式第４（療養者名簿）  (15日以内)'!$O110,IF(X$23&lt;='様式第４（療養者名簿）  (15日以内)'!$W110,1,0),0),0)</f>
        <v>0</v>
      </c>
      <c r="Y110" s="238">
        <f>IF(Y$23-'様式第４（療養者名簿）  (15日以内)'!$O110+1&lt;=15,IF(Y$23&gt;='様式第４（療養者名簿）  (15日以内)'!$O110,IF(Y$23&lt;='様式第４（療養者名簿）  (15日以内)'!$W110,1,0),0),0)</f>
        <v>0</v>
      </c>
      <c r="Z110" s="238">
        <f>IF(Z$23-'様式第４（療養者名簿）  (15日以内)'!$O110+1&lt;=15,IF(Z$23&gt;='様式第４（療養者名簿）  (15日以内)'!$O110,IF(Z$23&lt;='様式第４（療養者名簿）  (15日以内)'!$W110,1,0),0),0)</f>
        <v>0</v>
      </c>
      <c r="AA110" s="238">
        <f>IF(AA$23-'様式第４（療養者名簿）  (15日以内)'!$O110+1&lt;=15,IF(AA$23&gt;='様式第４（療養者名簿）  (15日以内)'!$O110,IF(AA$23&lt;='様式第４（療養者名簿）  (15日以内)'!$W110,1,0),0),0)</f>
        <v>0</v>
      </c>
      <c r="AB110" s="238">
        <f>IF(AB$23-'様式第４（療養者名簿）  (15日以内)'!$O110+1&lt;=15,IF(AB$23&gt;='様式第４（療養者名簿）  (15日以内)'!$O110,IF(AB$23&lt;='様式第４（療養者名簿）  (15日以内)'!$W110,1,0),0),0)</f>
        <v>0</v>
      </c>
      <c r="AC110" s="238">
        <f>IF(AC$23-'様式第４（療養者名簿）  (15日以内)'!$O110+1&lt;=15,IF(AC$23&gt;='様式第４（療養者名簿）  (15日以内)'!$O110,IF(AC$23&lt;='様式第４（療養者名簿）  (15日以内)'!$W110,1,0),0),0)</f>
        <v>0</v>
      </c>
      <c r="AD110" s="238">
        <f>IF(AD$23-'様式第４（療養者名簿）  (15日以内)'!$O110+1&lt;=15,IF(AD$23&gt;='様式第４（療養者名簿）  (15日以内)'!$O110,IF(AD$23&lt;='様式第４（療養者名簿）  (15日以内)'!$W110,1,0),0),0)</f>
        <v>0</v>
      </c>
      <c r="AE110" s="238">
        <f>IF(AE$23-'様式第４（療養者名簿）  (15日以内)'!$O110+1&lt;=15,IF(AE$23&gt;='様式第４（療養者名簿）  (15日以内)'!$O110,IF(AE$23&lt;='様式第４（療養者名簿）  (15日以内)'!$W110,1,0),0),0)</f>
        <v>0</v>
      </c>
      <c r="AF110" s="238">
        <f>IF(AF$23-'様式第４（療養者名簿）  (15日以内)'!$O110+1&lt;=15,IF(AF$23&gt;='様式第４（療養者名簿）  (15日以内)'!$O110,IF(AF$23&lt;='様式第４（療養者名簿）  (15日以内)'!$W110,1,0),0),0)</f>
        <v>0</v>
      </c>
      <c r="AG110" s="238">
        <f>IF(AG$23-'様式第４（療養者名簿）  (15日以内)'!$O110+1&lt;=15,IF(AG$23&gt;='様式第４（療養者名簿）  (15日以内)'!$O110,IF(AG$23&lt;='様式第４（療養者名簿）  (15日以内)'!$W110,1,0),0),0)</f>
        <v>0</v>
      </c>
      <c r="AH110" s="238">
        <f>IF(AH$23-'様式第４（療養者名簿）  (15日以内)'!$O110+1&lt;=15,IF(AH$23&gt;='様式第４（療養者名簿）  (15日以内)'!$O110,IF(AH$23&lt;='様式第４（療養者名簿）  (15日以内)'!$W110,1,0),0),0)</f>
        <v>0</v>
      </c>
      <c r="AI110" s="238">
        <f>IF(AI$23-'様式第４（療養者名簿）  (15日以内)'!$O110+1&lt;=15,IF(AI$23&gt;='様式第４（療養者名簿）  (15日以内)'!$O110,IF(AI$23&lt;='様式第４（療養者名簿）  (15日以内)'!$W110,1,0),0),0)</f>
        <v>0</v>
      </c>
      <c r="AJ110" s="238">
        <f>IF(AJ$23-'様式第４（療養者名簿）  (15日以内)'!$O110+1&lt;=15,IF(AJ$23&gt;='様式第４（療養者名簿）  (15日以内)'!$O110,IF(AJ$23&lt;='様式第４（療養者名簿）  (15日以内)'!$W110,1,0),0),0)</f>
        <v>0</v>
      </c>
      <c r="AK110" s="238">
        <f>IF(AK$23-'様式第４（療養者名簿）  (15日以内)'!$O110+1&lt;=15,IF(AK$23&gt;='様式第４（療養者名簿）  (15日以内)'!$O110,IF(AK$23&lt;='様式第４（療養者名簿）  (15日以内)'!$W110,1,0),0),0)</f>
        <v>0</v>
      </c>
      <c r="AL110" s="238">
        <f>IF(AL$23-'様式第４（療養者名簿）  (15日以内)'!$O110+1&lt;=15,IF(AL$23&gt;='様式第４（療養者名簿）  (15日以内)'!$O110,IF(AL$23&lt;='様式第４（療養者名簿）  (15日以内)'!$W110,1,0),0),0)</f>
        <v>0</v>
      </c>
      <c r="AM110" s="238">
        <f>IF(AM$23-'様式第４（療養者名簿）  (15日以内)'!$O110+1&lt;=15,IF(AM$23&gt;='様式第４（療養者名簿）  (15日以内)'!$O110,IF(AM$23&lt;='様式第４（療養者名簿）  (15日以内)'!$W110,1,0),0),0)</f>
        <v>0</v>
      </c>
      <c r="AN110" s="238">
        <f>IF(AN$23-'様式第４（療養者名簿）  (15日以内)'!$O110+1&lt;=15,IF(AN$23&gt;='様式第４（療養者名簿）  (15日以内)'!$O110,IF(AN$23&lt;='様式第４（療養者名簿）  (15日以内)'!$W110,1,0),0),0)</f>
        <v>0</v>
      </c>
      <c r="AO110" s="238">
        <f>IF(AO$23-'様式第４（療養者名簿）  (15日以内)'!$O110+1&lt;=15,IF(AO$23&gt;='様式第４（療養者名簿）  (15日以内)'!$O110,IF(AO$23&lt;='様式第４（療養者名簿）  (15日以内)'!$W110,1,0),0),0)</f>
        <v>0</v>
      </c>
      <c r="AP110" s="238">
        <f>IF(AP$23-'様式第４（療養者名簿）  (15日以内)'!$O110+1&lt;=15,IF(AP$23&gt;='様式第４（療養者名簿）  (15日以内)'!$O110,IF(AP$23&lt;='様式第４（療養者名簿）  (15日以内)'!$W110,1,0),0),0)</f>
        <v>0</v>
      </c>
      <c r="AQ110" s="238">
        <f>IF(AQ$23-'様式第４（療養者名簿）  (15日以内)'!$O110+1&lt;=15,IF(AQ$23&gt;='様式第４（療養者名簿）  (15日以内)'!$O110,IF(AQ$23&lt;='様式第４（療養者名簿）  (15日以内)'!$W110,1,0),0),0)</f>
        <v>0</v>
      </c>
      <c r="AR110" s="238">
        <f>IF(AR$23-'様式第４（療養者名簿）  (15日以内)'!$O110+1&lt;=15,IF(AR$23&gt;='様式第４（療養者名簿）  (15日以内)'!$O110,IF(AR$23&lt;='様式第４（療養者名簿）  (15日以内)'!$W110,1,0),0),0)</f>
        <v>0</v>
      </c>
      <c r="AS110" s="238">
        <f>IF(AS$23-'様式第４（療養者名簿）  (15日以内)'!$O110+1&lt;=15,IF(AS$23&gt;='様式第４（療養者名簿）  (15日以内)'!$O110,IF(AS$23&lt;='様式第４（療養者名簿）  (15日以内)'!$W110,1,0),0),0)</f>
        <v>0</v>
      </c>
      <c r="AT110" s="238">
        <f>IF(AT$23-'様式第４（療養者名簿）  (15日以内)'!$O110+1&lt;=15,IF(AT$23&gt;='様式第４（療養者名簿）  (15日以内)'!$O110,IF(AT$23&lt;='様式第４（療養者名簿）  (15日以内)'!$W110,1,0),0),0)</f>
        <v>0</v>
      </c>
      <c r="AU110" s="238">
        <f>IF(AU$23-'様式第４（療養者名簿）  (15日以内)'!$O110+1&lt;=15,IF(AU$23&gt;='様式第４（療養者名簿）  (15日以内)'!$O110,IF(AU$23&lt;='様式第４（療養者名簿）  (15日以内)'!$W110,1,0),0),0)</f>
        <v>0</v>
      </c>
      <c r="AV110" s="238">
        <f>IF(AV$23-'様式第４（療養者名簿）  (15日以内)'!$O110+1&lt;=15,IF(AV$23&gt;='様式第４（療養者名簿）  (15日以内)'!$O110,IF(AV$23&lt;='様式第４（療養者名簿）  (15日以内)'!$W110,1,0),0),0)</f>
        <v>0</v>
      </c>
      <c r="AW110" s="238">
        <f>IF(AW$23-'様式第４（療養者名簿）  (15日以内)'!$O110+1&lt;=15,IF(AW$23&gt;='様式第４（療養者名簿）  (15日以内)'!$O110,IF(AW$23&lt;='様式第４（療養者名簿）  (15日以内)'!$W110,1,0),0),0)</f>
        <v>0</v>
      </c>
      <c r="AX110" s="238">
        <f>IF(AX$23-'様式第４（療養者名簿）  (15日以内)'!$O110+1&lt;=15,IF(AX$23&gt;='様式第４（療養者名簿）  (15日以内)'!$O110,IF(AX$23&lt;='様式第４（療養者名簿）  (15日以内)'!$W110,1,0),0),0)</f>
        <v>0</v>
      </c>
      <c r="AY110" s="238">
        <f>IF(AY$23-'様式第４（療養者名簿）  (15日以内)'!$O110+1&lt;=15,IF(AY$23&gt;='様式第４（療養者名簿）  (15日以内)'!$O110,IF(AY$23&lt;='様式第４（療養者名簿）  (15日以内)'!$W110,1,0),0),0)</f>
        <v>0</v>
      </c>
      <c r="AZ110" s="238">
        <f>IF(AZ$23-'様式第４（療養者名簿）  (15日以内)'!$O110+1&lt;=15,IF(AZ$23&gt;='様式第４（療養者名簿）  (15日以内)'!$O110,IF(AZ$23&lt;='様式第４（療養者名簿）  (15日以内)'!$W110,1,0),0),0)</f>
        <v>0</v>
      </c>
      <c r="BA110" s="238">
        <f>IF(BA$23-'様式第４（療養者名簿）  (15日以内)'!$O110+1&lt;=15,IF(BA$23&gt;='様式第４（療養者名簿）  (15日以内)'!$O110,IF(BA$23&lt;='様式第４（療養者名簿）  (15日以内)'!$W110,1,0),0),0)</f>
        <v>0</v>
      </c>
      <c r="BB110" s="238">
        <f>IF(BB$23-'様式第４（療養者名簿）  (15日以内)'!$O110+1&lt;=15,IF(BB$23&gt;='様式第４（療養者名簿）  (15日以内)'!$O110,IF(BB$23&lt;='様式第４（療養者名簿）  (15日以内)'!$W110,1,0),0),0)</f>
        <v>0</v>
      </c>
      <c r="BC110" s="238">
        <f>IF(BC$23-'様式第４（療養者名簿）  (15日以内)'!$O110+1&lt;=15,IF(BC$23&gt;='様式第４（療養者名簿）  (15日以内)'!$O110,IF(BC$23&lt;='様式第４（療養者名簿）  (15日以内)'!$W110,1,0),0),0)</f>
        <v>0</v>
      </c>
      <c r="BD110" s="238">
        <f>IF(BD$23-'様式第４（療養者名簿）  (15日以内)'!$O110+1&lt;=15,IF(BD$23&gt;='様式第４（療養者名簿）  (15日以内)'!$O110,IF(BD$23&lt;='様式第４（療養者名簿）  (15日以内)'!$W110,1,0),0),0)</f>
        <v>0</v>
      </c>
      <c r="BE110" s="238">
        <f>IF(BE$23-'様式第４（療養者名簿）  (15日以内)'!$O110+1&lt;=15,IF(BE$23&gt;='様式第４（療養者名簿）  (15日以内)'!$O110,IF(BE$23&lt;='様式第４（療養者名簿）  (15日以内)'!$W110,1,0),0),0)</f>
        <v>0</v>
      </c>
      <c r="BF110" s="238">
        <f>IF(BF$23-'様式第４（療養者名簿）  (15日以内)'!$O110+1&lt;=15,IF(BF$23&gt;='様式第４（療養者名簿）  (15日以内)'!$O110,IF(BF$23&lt;='様式第４（療養者名簿）  (15日以内)'!$W110,1,0),0),0)</f>
        <v>0</v>
      </c>
      <c r="BG110" s="238">
        <f>IF(BG$23-'様式第４（療養者名簿）  (15日以内)'!$O110+1&lt;=15,IF(BG$23&gt;='様式第４（療養者名簿）  (15日以内)'!$O110,IF(BG$23&lt;='様式第４（療養者名簿）  (15日以内)'!$W110,1,0),0),0)</f>
        <v>0</v>
      </c>
      <c r="BH110" s="238">
        <f>IF(BH$23-'様式第４（療養者名簿）  (15日以内)'!$O110+1&lt;=15,IF(BH$23&gt;='様式第４（療養者名簿）  (15日以内)'!$O110,IF(BH$23&lt;='様式第４（療養者名簿）  (15日以内)'!$W110,1,0),0),0)</f>
        <v>0</v>
      </c>
      <c r="BI110" s="238">
        <f>IF(BI$23-'様式第４（療養者名簿）  (15日以内)'!$O110+1&lt;=15,IF(BI$23&gt;='様式第４（療養者名簿）  (15日以内)'!$O110,IF(BI$23&lt;='様式第４（療養者名簿）  (15日以内)'!$W110,1,0),0),0)</f>
        <v>0</v>
      </c>
      <c r="BJ110" s="238">
        <f>IF(BJ$23-'様式第４（療養者名簿）  (15日以内)'!$O110+1&lt;=15,IF(BJ$23&gt;='様式第４（療養者名簿）  (15日以内)'!$O110,IF(BJ$23&lt;='様式第４（療養者名簿）  (15日以内)'!$W110,1,0),0),0)</f>
        <v>0</v>
      </c>
      <c r="BK110" s="238">
        <f>IF(BK$23-'様式第４（療養者名簿）  (15日以内)'!$O110+1&lt;=15,IF(BK$23&gt;='様式第４（療養者名簿）  (15日以内)'!$O110,IF(BK$23&lt;='様式第４（療養者名簿）  (15日以内)'!$W110,1,0),0),0)</f>
        <v>0</v>
      </c>
      <c r="BL110" s="238">
        <f>IF(BL$23-'様式第４（療養者名簿）  (15日以内)'!$O110+1&lt;=15,IF(BL$23&gt;='様式第４（療養者名簿）  (15日以内)'!$O110,IF(BL$23&lt;='様式第４（療養者名簿）  (15日以内)'!$W110,1,0),0),0)</f>
        <v>0</v>
      </c>
      <c r="BM110" s="238">
        <f>IF(BM$23-'様式第４（療養者名簿）  (15日以内)'!$O110+1&lt;=15,IF(BM$23&gt;='様式第４（療養者名簿）  (15日以内)'!$O110,IF(BM$23&lt;='様式第４（療養者名簿）  (15日以内)'!$W110,1,0),0),0)</f>
        <v>0</v>
      </c>
      <c r="BN110" s="238">
        <f>IF(BN$23-'様式第４（療養者名簿）  (15日以内)'!$O110+1&lt;=15,IF(BN$23&gt;='様式第４（療養者名簿）  (15日以内)'!$O110,IF(BN$23&lt;='様式第４（療養者名簿）  (15日以内)'!$W110,1,0),0),0)</f>
        <v>0</v>
      </c>
      <c r="BO110" s="238">
        <f>IF(BO$23-'様式第４（療養者名簿）  (15日以内)'!$O110+1&lt;=15,IF(BO$23&gt;='様式第４（療養者名簿）  (15日以内)'!$O110,IF(BO$23&lt;='様式第４（療養者名簿）  (15日以内)'!$W110,1,0),0),0)</f>
        <v>0</v>
      </c>
      <c r="BP110" s="238">
        <f>IF(BP$23-'様式第４（療養者名簿）  (15日以内)'!$O110+1&lt;=15,IF(BP$23&gt;='様式第４（療養者名簿）  (15日以内)'!$O110,IF(BP$23&lt;='様式第４（療養者名簿）  (15日以内)'!$W110,1,0),0),0)</f>
        <v>0</v>
      </c>
      <c r="BQ110" s="238">
        <f>IF(BQ$23-'様式第４（療養者名簿）  (15日以内)'!$O110+1&lt;=15,IF(BQ$23&gt;='様式第４（療養者名簿）  (15日以内)'!$O110,IF(BQ$23&lt;='様式第４（療養者名簿）  (15日以内)'!$W110,1,0),0),0)</f>
        <v>0</v>
      </c>
      <c r="BR110" s="238">
        <f>IF(BR$23-'様式第４（療養者名簿）  (15日以内)'!$O110+1&lt;=15,IF(BR$23&gt;='様式第４（療養者名簿）  (15日以内)'!$O110,IF(BR$23&lt;='様式第４（療養者名簿）  (15日以内)'!$W110,1,0),0),0)</f>
        <v>0</v>
      </c>
      <c r="BS110" s="238">
        <f>IF(BS$23-'様式第４（療養者名簿）  (15日以内)'!$O110+1&lt;=15,IF(BS$23&gt;='様式第４（療養者名簿）  (15日以内)'!$O110,IF(BS$23&lt;='様式第４（療養者名簿）  (15日以内)'!$W110,1,0),0),0)</f>
        <v>0</v>
      </c>
    </row>
    <row r="111" spans="1:71" ht="41.95" customHeight="1">
      <c r="A111" s="240">
        <f>'様式第４（療養者名簿）  (15日以内)'!C111</f>
        <v>0</v>
      </c>
      <c r="B111" s="238">
        <f>IF(B$23-'様式第４（療養者名簿）  (15日以内)'!$O111+1&lt;=15,IF(B$23&gt;='様式第４（療養者名簿）  (15日以内)'!$O111,IF(B$23&lt;='様式第４（療養者名簿）  (15日以内)'!$W111,1,0),0),0)</f>
        <v>0</v>
      </c>
      <c r="C111" s="238">
        <f>IF(C$23-'様式第４（療養者名簿）  (15日以内)'!$O111+1&lt;=15,IF(C$23&gt;='様式第４（療養者名簿）  (15日以内)'!$O111,IF(C$23&lt;='様式第４（療養者名簿）  (15日以内)'!$W111,1,0),0),0)</f>
        <v>0</v>
      </c>
      <c r="D111" s="238">
        <f>IF(D$23-'様式第４（療養者名簿）  (15日以内)'!$O111+1&lt;=15,IF(D$23&gt;='様式第４（療養者名簿）  (15日以内)'!$O111,IF(D$23&lt;='様式第４（療養者名簿）  (15日以内)'!$W111,1,0),0),0)</f>
        <v>0</v>
      </c>
      <c r="E111" s="238">
        <f>IF(E$23-'様式第４（療養者名簿）  (15日以内)'!$O111+1&lt;=15,IF(E$23&gt;='様式第４（療養者名簿）  (15日以内)'!$O111,IF(E$23&lt;='様式第４（療養者名簿）  (15日以内)'!$W111,1,0),0),0)</f>
        <v>0</v>
      </c>
      <c r="F111" s="238">
        <f>IF(F$23-'様式第４（療養者名簿）  (15日以内)'!$O111+1&lt;=15,IF(F$23&gt;='様式第４（療養者名簿）  (15日以内)'!$O111,IF(F$23&lt;='様式第４（療養者名簿）  (15日以内)'!$W111,1,0),0),0)</f>
        <v>0</v>
      </c>
      <c r="G111" s="238">
        <f>IF(G$23-'様式第４（療養者名簿）  (15日以内)'!$O111+1&lt;=15,IF(G$23&gt;='様式第４（療養者名簿）  (15日以内)'!$O111,IF(G$23&lt;='様式第４（療養者名簿）  (15日以内)'!$W111,1,0),0),0)</f>
        <v>0</v>
      </c>
      <c r="H111" s="238">
        <f>IF(H$23-'様式第４（療養者名簿）  (15日以内)'!$O111+1&lt;=15,IF(H$23&gt;='様式第４（療養者名簿）  (15日以内)'!$O111,IF(H$23&lt;='様式第４（療養者名簿）  (15日以内)'!$W111,1,0),0),0)</f>
        <v>0</v>
      </c>
      <c r="I111" s="238">
        <f>IF(I$23-'様式第４（療養者名簿）  (15日以内)'!$O111+1&lt;=15,IF(I$23&gt;='様式第４（療養者名簿）  (15日以内)'!$O111,IF(I$23&lt;='様式第４（療養者名簿）  (15日以内)'!$W111,1,0),0),0)</f>
        <v>0</v>
      </c>
      <c r="J111" s="238">
        <f>IF(J$23-'様式第４（療養者名簿）  (15日以内)'!$O111+1&lt;=15,IF(J$23&gt;='様式第４（療養者名簿）  (15日以内)'!$O111,IF(J$23&lt;='様式第４（療養者名簿）  (15日以内)'!$W111,1,0),0),0)</f>
        <v>0</v>
      </c>
      <c r="K111" s="238">
        <f>IF(K$23-'様式第４（療養者名簿）  (15日以内)'!$O111+1&lt;=15,IF(K$23&gt;='様式第４（療養者名簿）  (15日以内)'!$O111,IF(K$23&lt;='様式第４（療養者名簿）  (15日以内)'!$W111,1,0),0),0)</f>
        <v>0</v>
      </c>
      <c r="L111" s="238">
        <f>IF(L$23-'様式第４（療養者名簿）  (15日以内)'!$O111+1&lt;=15,IF(L$23&gt;='様式第４（療養者名簿）  (15日以内)'!$O111,IF(L$23&lt;='様式第４（療養者名簿）  (15日以内)'!$W111,1,0),0),0)</f>
        <v>0</v>
      </c>
      <c r="M111" s="238">
        <f>IF(M$23-'様式第４（療養者名簿）  (15日以内)'!$O111+1&lt;=15,IF(M$23&gt;='様式第４（療養者名簿）  (15日以内)'!$O111,IF(M$23&lt;='様式第４（療養者名簿）  (15日以内)'!$W111,1,0),0),0)</f>
        <v>0</v>
      </c>
      <c r="N111" s="238">
        <f>IF(N$23-'様式第４（療養者名簿）  (15日以内)'!$O111+1&lt;=15,IF(N$23&gt;='様式第４（療養者名簿）  (15日以内)'!$O111,IF(N$23&lt;='様式第４（療養者名簿）  (15日以内)'!$W111,1,0),0),0)</f>
        <v>0</v>
      </c>
      <c r="O111" s="238">
        <f>IF(O$23-'様式第４（療養者名簿）  (15日以内)'!$O111+1&lt;=15,IF(O$23&gt;='様式第４（療養者名簿）  (15日以内)'!$O111,IF(O$23&lt;='様式第４（療養者名簿）  (15日以内)'!$W111,1,0),0),0)</f>
        <v>0</v>
      </c>
      <c r="P111" s="238">
        <f>IF(P$23-'様式第４（療養者名簿）  (15日以内)'!$O111+1&lt;=15,IF(P$23&gt;='様式第４（療養者名簿）  (15日以内)'!$O111,IF(P$23&lt;='様式第４（療養者名簿）  (15日以内)'!$W111,1,0),0),0)</f>
        <v>0</v>
      </c>
      <c r="Q111" s="238">
        <f>IF(Q$23-'様式第４（療養者名簿）  (15日以内)'!$O111+1&lt;=15,IF(Q$23&gt;='様式第４（療養者名簿）  (15日以内)'!$O111,IF(Q$23&lt;='様式第４（療養者名簿）  (15日以内)'!$W111,1,0),0),0)</f>
        <v>0</v>
      </c>
      <c r="R111" s="238">
        <f>IF(R$23-'様式第４（療養者名簿）  (15日以内)'!$O111+1&lt;=15,IF(R$23&gt;='様式第４（療養者名簿）  (15日以内)'!$O111,IF(R$23&lt;='様式第４（療養者名簿）  (15日以内)'!$W111,1,0),0),0)</f>
        <v>0</v>
      </c>
      <c r="S111" s="238">
        <f>IF(S$23-'様式第４（療養者名簿）  (15日以内)'!$O111+1&lt;=15,IF(S$23&gt;='様式第４（療養者名簿）  (15日以内)'!$O111,IF(S$23&lt;='様式第４（療養者名簿）  (15日以内)'!$W111,1,0),0),0)</f>
        <v>0</v>
      </c>
      <c r="T111" s="238">
        <f>IF(T$23-'様式第４（療養者名簿）  (15日以内)'!$O111+1&lt;=15,IF(T$23&gt;='様式第４（療養者名簿）  (15日以内)'!$O111,IF(T$23&lt;='様式第４（療養者名簿）  (15日以内)'!$W111,1,0),0),0)</f>
        <v>0</v>
      </c>
      <c r="U111" s="238">
        <f>IF(U$23-'様式第４（療養者名簿）  (15日以内)'!$O111+1&lt;=15,IF(U$23&gt;='様式第４（療養者名簿）  (15日以内)'!$O111,IF(U$23&lt;='様式第４（療養者名簿）  (15日以内)'!$W111,1,0),0),0)</f>
        <v>0</v>
      </c>
      <c r="V111" s="238">
        <f>IF(V$23-'様式第４（療養者名簿）  (15日以内)'!$O111+1&lt;=15,IF(V$23&gt;='様式第４（療養者名簿）  (15日以内)'!$O111,IF(V$23&lt;='様式第４（療養者名簿）  (15日以内)'!$W111,1,0),0),0)</f>
        <v>0</v>
      </c>
      <c r="W111" s="238">
        <f>IF(W$23-'様式第４（療養者名簿）  (15日以内)'!$O111+1&lt;=15,IF(W$23&gt;='様式第４（療養者名簿）  (15日以内)'!$O111,IF(W$23&lt;='様式第４（療養者名簿）  (15日以内)'!$W111,1,0),0),0)</f>
        <v>0</v>
      </c>
      <c r="X111" s="238">
        <f>IF(X$23-'様式第４（療養者名簿）  (15日以内)'!$O111+1&lt;=15,IF(X$23&gt;='様式第４（療養者名簿）  (15日以内)'!$O111,IF(X$23&lt;='様式第４（療養者名簿）  (15日以内)'!$W111,1,0),0),0)</f>
        <v>0</v>
      </c>
      <c r="Y111" s="238">
        <f>IF(Y$23-'様式第４（療養者名簿）  (15日以内)'!$O111+1&lt;=15,IF(Y$23&gt;='様式第４（療養者名簿）  (15日以内)'!$O111,IF(Y$23&lt;='様式第４（療養者名簿）  (15日以内)'!$W111,1,0),0),0)</f>
        <v>0</v>
      </c>
      <c r="Z111" s="238">
        <f>IF(Z$23-'様式第４（療養者名簿）  (15日以内)'!$O111+1&lt;=15,IF(Z$23&gt;='様式第４（療養者名簿）  (15日以内)'!$O111,IF(Z$23&lt;='様式第４（療養者名簿）  (15日以内)'!$W111,1,0),0),0)</f>
        <v>0</v>
      </c>
      <c r="AA111" s="238">
        <f>IF(AA$23-'様式第４（療養者名簿）  (15日以内)'!$O111+1&lt;=15,IF(AA$23&gt;='様式第４（療養者名簿）  (15日以内)'!$O111,IF(AA$23&lt;='様式第４（療養者名簿）  (15日以内)'!$W111,1,0),0),0)</f>
        <v>0</v>
      </c>
      <c r="AB111" s="238">
        <f>IF(AB$23-'様式第４（療養者名簿）  (15日以内)'!$O111+1&lt;=15,IF(AB$23&gt;='様式第４（療養者名簿）  (15日以内)'!$O111,IF(AB$23&lt;='様式第４（療養者名簿）  (15日以内)'!$W111,1,0),0),0)</f>
        <v>0</v>
      </c>
      <c r="AC111" s="238">
        <f>IF(AC$23-'様式第４（療養者名簿）  (15日以内)'!$O111+1&lt;=15,IF(AC$23&gt;='様式第４（療養者名簿）  (15日以内)'!$O111,IF(AC$23&lt;='様式第４（療養者名簿）  (15日以内)'!$W111,1,0),0),0)</f>
        <v>0</v>
      </c>
      <c r="AD111" s="238">
        <f>IF(AD$23-'様式第４（療養者名簿）  (15日以内)'!$O111+1&lt;=15,IF(AD$23&gt;='様式第４（療養者名簿）  (15日以内)'!$O111,IF(AD$23&lt;='様式第４（療養者名簿）  (15日以内)'!$W111,1,0),0),0)</f>
        <v>0</v>
      </c>
      <c r="AE111" s="238">
        <f>IF(AE$23-'様式第４（療養者名簿）  (15日以内)'!$O111+1&lt;=15,IF(AE$23&gt;='様式第４（療養者名簿）  (15日以内)'!$O111,IF(AE$23&lt;='様式第４（療養者名簿）  (15日以内)'!$W111,1,0),0),0)</f>
        <v>0</v>
      </c>
      <c r="AF111" s="238">
        <f>IF(AF$23-'様式第４（療養者名簿）  (15日以内)'!$O111+1&lt;=15,IF(AF$23&gt;='様式第４（療養者名簿）  (15日以内)'!$O111,IF(AF$23&lt;='様式第４（療養者名簿）  (15日以内)'!$W111,1,0),0),0)</f>
        <v>0</v>
      </c>
      <c r="AG111" s="238">
        <f>IF(AG$23-'様式第４（療養者名簿）  (15日以内)'!$O111+1&lt;=15,IF(AG$23&gt;='様式第４（療養者名簿）  (15日以内)'!$O111,IF(AG$23&lt;='様式第４（療養者名簿）  (15日以内)'!$W111,1,0),0),0)</f>
        <v>0</v>
      </c>
      <c r="AH111" s="238">
        <f>IF(AH$23-'様式第４（療養者名簿）  (15日以内)'!$O111+1&lt;=15,IF(AH$23&gt;='様式第４（療養者名簿）  (15日以内)'!$O111,IF(AH$23&lt;='様式第４（療養者名簿）  (15日以内)'!$W111,1,0),0),0)</f>
        <v>0</v>
      </c>
      <c r="AI111" s="238">
        <f>IF(AI$23-'様式第４（療養者名簿）  (15日以内)'!$O111+1&lt;=15,IF(AI$23&gt;='様式第４（療養者名簿）  (15日以内)'!$O111,IF(AI$23&lt;='様式第４（療養者名簿）  (15日以内)'!$W111,1,0),0),0)</f>
        <v>0</v>
      </c>
      <c r="AJ111" s="238">
        <f>IF(AJ$23-'様式第４（療養者名簿）  (15日以内)'!$O111+1&lt;=15,IF(AJ$23&gt;='様式第４（療養者名簿）  (15日以内)'!$O111,IF(AJ$23&lt;='様式第４（療養者名簿）  (15日以内)'!$W111,1,0),0),0)</f>
        <v>0</v>
      </c>
      <c r="AK111" s="238">
        <f>IF(AK$23-'様式第４（療養者名簿）  (15日以内)'!$O111+1&lt;=15,IF(AK$23&gt;='様式第４（療養者名簿）  (15日以内)'!$O111,IF(AK$23&lt;='様式第４（療養者名簿）  (15日以内)'!$W111,1,0),0),0)</f>
        <v>0</v>
      </c>
      <c r="AL111" s="238">
        <f>IF(AL$23-'様式第４（療養者名簿）  (15日以内)'!$O111+1&lt;=15,IF(AL$23&gt;='様式第４（療養者名簿）  (15日以内)'!$O111,IF(AL$23&lt;='様式第４（療養者名簿）  (15日以内)'!$W111,1,0),0),0)</f>
        <v>0</v>
      </c>
      <c r="AM111" s="238">
        <f>IF(AM$23-'様式第４（療養者名簿）  (15日以内)'!$O111+1&lt;=15,IF(AM$23&gt;='様式第４（療養者名簿）  (15日以内)'!$O111,IF(AM$23&lt;='様式第４（療養者名簿）  (15日以内)'!$W111,1,0),0),0)</f>
        <v>0</v>
      </c>
      <c r="AN111" s="238">
        <f>IF(AN$23-'様式第４（療養者名簿）  (15日以内)'!$O111+1&lt;=15,IF(AN$23&gt;='様式第４（療養者名簿）  (15日以内)'!$O111,IF(AN$23&lt;='様式第４（療養者名簿）  (15日以内)'!$W111,1,0),0),0)</f>
        <v>0</v>
      </c>
      <c r="AO111" s="238">
        <f>IF(AO$23-'様式第４（療養者名簿）  (15日以内)'!$O111+1&lt;=15,IF(AO$23&gt;='様式第４（療養者名簿）  (15日以内)'!$O111,IF(AO$23&lt;='様式第４（療養者名簿）  (15日以内)'!$W111,1,0),0),0)</f>
        <v>0</v>
      </c>
      <c r="AP111" s="238">
        <f>IF(AP$23-'様式第４（療養者名簿）  (15日以内)'!$O111+1&lt;=15,IF(AP$23&gt;='様式第４（療養者名簿）  (15日以内)'!$O111,IF(AP$23&lt;='様式第４（療養者名簿）  (15日以内)'!$W111,1,0),0),0)</f>
        <v>0</v>
      </c>
      <c r="AQ111" s="238">
        <f>IF(AQ$23-'様式第４（療養者名簿）  (15日以内)'!$O111+1&lt;=15,IF(AQ$23&gt;='様式第４（療養者名簿）  (15日以内)'!$O111,IF(AQ$23&lt;='様式第４（療養者名簿）  (15日以内)'!$W111,1,0),0),0)</f>
        <v>0</v>
      </c>
      <c r="AR111" s="238">
        <f>IF(AR$23-'様式第４（療養者名簿）  (15日以内)'!$O111+1&lt;=15,IF(AR$23&gt;='様式第４（療養者名簿）  (15日以内)'!$O111,IF(AR$23&lt;='様式第４（療養者名簿）  (15日以内)'!$W111,1,0),0),0)</f>
        <v>0</v>
      </c>
      <c r="AS111" s="238">
        <f>IF(AS$23-'様式第４（療養者名簿）  (15日以内)'!$O111+1&lt;=15,IF(AS$23&gt;='様式第４（療養者名簿）  (15日以内)'!$O111,IF(AS$23&lt;='様式第４（療養者名簿）  (15日以内)'!$W111,1,0),0),0)</f>
        <v>0</v>
      </c>
      <c r="AT111" s="238">
        <f>IF(AT$23-'様式第４（療養者名簿）  (15日以内)'!$O111+1&lt;=15,IF(AT$23&gt;='様式第４（療養者名簿）  (15日以内)'!$O111,IF(AT$23&lt;='様式第４（療養者名簿）  (15日以内)'!$W111,1,0),0),0)</f>
        <v>0</v>
      </c>
      <c r="AU111" s="238">
        <f>IF(AU$23-'様式第４（療養者名簿）  (15日以内)'!$O111+1&lt;=15,IF(AU$23&gt;='様式第４（療養者名簿）  (15日以内)'!$O111,IF(AU$23&lt;='様式第４（療養者名簿）  (15日以内)'!$W111,1,0),0),0)</f>
        <v>0</v>
      </c>
      <c r="AV111" s="238">
        <f>IF(AV$23-'様式第４（療養者名簿）  (15日以内)'!$O111+1&lt;=15,IF(AV$23&gt;='様式第４（療養者名簿）  (15日以内)'!$O111,IF(AV$23&lt;='様式第４（療養者名簿）  (15日以内)'!$W111,1,0),0),0)</f>
        <v>0</v>
      </c>
      <c r="AW111" s="238">
        <f>IF(AW$23-'様式第４（療養者名簿）  (15日以内)'!$O111+1&lt;=15,IF(AW$23&gt;='様式第４（療養者名簿）  (15日以内)'!$O111,IF(AW$23&lt;='様式第４（療養者名簿）  (15日以内)'!$W111,1,0),0),0)</f>
        <v>0</v>
      </c>
      <c r="AX111" s="238">
        <f>IF(AX$23-'様式第４（療養者名簿）  (15日以内)'!$O111+1&lt;=15,IF(AX$23&gt;='様式第４（療養者名簿）  (15日以内)'!$O111,IF(AX$23&lt;='様式第４（療養者名簿）  (15日以内)'!$W111,1,0),0),0)</f>
        <v>0</v>
      </c>
      <c r="AY111" s="238">
        <f>IF(AY$23-'様式第４（療養者名簿）  (15日以内)'!$O111+1&lt;=15,IF(AY$23&gt;='様式第４（療養者名簿）  (15日以内)'!$O111,IF(AY$23&lt;='様式第４（療養者名簿）  (15日以内)'!$W111,1,0),0),0)</f>
        <v>0</v>
      </c>
      <c r="AZ111" s="238">
        <f>IF(AZ$23-'様式第４（療養者名簿）  (15日以内)'!$O111+1&lt;=15,IF(AZ$23&gt;='様式第４（療養者名簿）  (15日以内)'!$O111,IF(AZ$23&lt;='様式第４（療養者名簿）  (15日以内)'!$W111,1,0),0),0)</f>
        <v>0</v>
      </c>
      <c r="BA111" s="238">
        <f>IF(BA$23-'様式第４（療養者名簿）  (15日以内)'!$O111+1&lt;=15,IF(BA$23&gt;='様式第４（療養者名簿）  (15日以内)'!$O111,IF(BA$23&lt;='様式第４（療養者名簿）  (15日以内)'!$W111,1,0),0),0)</f>
        <v>0</v>
      </c>
      <c r="BB111" s="238">
        <f>IF(BB$23-'様式第４（療養者名簿）  (15日以内)'!$O111+1&lt;=15,IF(BB$23&gt;='様式第４（療養者名簿）  (15日以内)'!$O111,IF(BB$23&lt;='様式第４（療養者名簿）  (15日以内)'!$W111,1,0),0),0)</f>
        <v>0</v>
      </c>
      <c r="BC111" s="238">
        <f>IF(BC$23-'様式第４（療養者名簿）  (15日以内)'!$O111+1&lt;=15,IF(BC$23&gt;='様式第４（療養者名簿）  (15日以内)'!$O111,IF(BC$23&lt;='様式第４（療養者名簿）  (15日以内)'!$W111,1,0),0),0)</f>
        <v>0</v>
      </c>
      <c r="BD111" s="238">
        <f>IF(BD$23-'様式第４（療養者名簿）  (15日以内)'!$O111+1&lt;=15,IF(BD$23&gt;='様式第４（療養者名簿）  (15日以内)'!$O111,IF(BD$23&lt;='様式第４（療養者名簿）  (15日以内)'!$W111,1,0),0),0)</f>
        <v>0</v>
      </c>
      <c r="BE111" s="238">
        <f>IF(BE$23-'様式第４（療養者名簿）  (15日以内)'!$O111+1&lt;=15,IF(BE$23&gt;='様式第４（療養者名簿）  (15日以内)'!$O111,IF(BE$23&lt;='様式第４（療養者名簿）  (15日以内)'!$W111,1,0),0),0)</f>
        <v>0</v>
      </c>
      <c r="BF111" s="238">
        <f>IF(BF$23-'様式第４（療養者名簿）  (15日以内)'!$O111+1&lt;=15,IF(BF$23&gt;='様式第４（療養者名簿）  (15日以内)'!$O111,IF(BF$23&lt;='様式第４（療養者名簿）  (15日以内)'!$W111,1,0),0),0)</f>
        <v>0</v>
      </c>
      <c r="BG111" s="238">
        <f>IF(BG$23-'様式第４（療養者名簿）  (15日以内)'!$O111+1&lt;=15,IF(BG$23&gt;='様式第４（療養者名簿）  (15日以内)'!$O111,IF(BG$23&lt;='様式第４（療養者名簿）  (15日以内)'!$W111,1,0),0),0)</f>
        <v>0</v>
      </c>
      <c r="BH111" s="238">
        <f>IF(BH$23-'様式第４（療養者名簿）  (15日以内)'!$O111+1&lt;=15,IF(BH$23&gt;='様式第４（療養者名簿）  (15日以内)'!$O111,IF(BH$23&lt;='様式第４（療養者名簿）  (15日以内)'!$W111,1,0),0),0)</f>
        <v>0</v>
      </c>
      <c r="BI111" s="238">
        <f>IF(BI$23-'様式第４（療養者名簿）  (15日以内)'!$O111+1&lt;=15,IF(BI$23&gt;='様式第４（療養者名簿）  (15日以内)'!$O111,IF(BI$23&lt;='様式第４（療養者名簿）  (15日以内)'!$W111,1,0),0),0)</f>
        <v>0</v>
      </c>
      <c r="BJ111" s="238">
        <f>IF(BJ$23-'様式第４（療養者名簿）  (15日以内)'!$O111+1&lt;=15,IF(BJ$23&gt;='様式第４（療養者名簿）  (15日以内)'!$O111,IF(BJ$23&lt;='様式第４（療養者名簿）  (15日以内)'!$W111,1,0),0),0)</f>
        <v>0</v>
      </c>
      <c r="BK111" s="238">
        <f>IF(BK$23-'様式第４（療養者名簿）  (15日以内)'!$O111+1&lt;=15,IF(BK$23&gt;='様式第４（療養者名簿）  (15日以内)'!$O111,IF(BK$23&lt;='様式第４（療養者名簿）  (15日以内)'!$W111,1,0),0),0)</f>
        <v>0</v>
      </c>
      <c r="BL111" s="238">
        <f>IF(BL$23-'様式第４（療養者名簿）  (15日以内)'!$O111+1&lt;=15,IF(BL$23&gt;='様式第４（療養者名簿）  (15日以内)'!$O111,IF(BL$23&lt;='様式第４（療養者名簿）  (15日以内)'!$W111,1,0),0),0)</f>
        <v>0</v>
      </c>
      <c r="BM111" s="238">
        <f>IF(BM$23-'様式第４（療養者名簿）  (15日以内)'!$O111+1&lt;=15,IF(BM$23&gt;='様式第４（療養者名簿）  (15日以内)'!$O111,IF(BM$23&lt;='様式第４（療養者名簿）  (15日以内)'!$W111,1,0),0),0)</f>
        <v>0</v>
      </c>
      <c r="BN111" s="238">
        <f>IF(BN$23-'様式第４（療養者名簿）  (15日以内)'!$O111+1&lt;=15,IF(BN$23&gt;='様式第４（療養者名簿）  (15日以内)'!$O111,IF(BN$23&lt;='様式第４（療養者名簿）  (15日以内)'!$W111,1,0),0),0)</f>
        <v>0</v>
      </c>
      <c r="BO111" s="238">
        <f>IF(BO$23-'様式第４（療養者名簿）  (15日以内)'!$O111+1&lt;=15,IF(BO$23&gt;='様式第４（療養者名簿）  (15日以内)'!$O111,IF(BO$23&lt;='様式第４（療養者名簿）  (15日以内)'!$W111,1,0),0),0)</f>
        <v>0</v>
      </c>
      <c r="BP111" s="238">
        <f>IF(BP$23-'様式第４（療養者名簿）  (15日以内)'!$O111+1&lt;=15,IF(BP$23&gt;='様式第４（療養者名簿）  (15日以内)'!$O111,IF(BP$23&lt;='様式第４（療養者名簿）  (15日以内)'!$W111,1,0),0),0)</f>
        <v>0</v>
      </c>
      <c r="BQ111" s="238">
        <f>IF(BQ$23-'様式第４（療養者名簿）  (15日以内)'!$O111+1&lt;=15,IF(BQ$23&gt;='様式第４（療養者名簿）  (15日以内)'!$O111,IF(BQ$23&lt;='様式第４（療養者名簿）  (15日以内)'!$W111,1,0),0),0)</f>
        <v>0</v>
      </c>
      <c r="BR111" s="238">
        <f>IF(BR$23-'様式第４（療養者名簿）  (15日以内)'!$O111+1&lt;=15,IF(BR$23&gt;='様式第４（療養者名簿）  (15日以内)'!$O111,IF(BR$23&lt;='様式第４（療養者名簿）  (15日以内)'!$W111,1,0),0),0)</f>
        <v>0</v>
      </c>
      <c r="BS111" s="238">
        <f>IF(BS$23-'様式第４（療養者名簿）  (15日以内)'!$O111+1&lt;=15,IF(BS$23&gt;='様式第４（療養者名簿）  (15日以内)'!$O111,IF(BS$23&lt;='様式第４（療養者名簿）  (15日以内)'!$W111,1,0),0),0)</f>
        <v>0</v>
      </c>
    </row>
    <row r="112" spans="1:71" ht="41.95" customHeight="1">
      <c r="A112" s="240">
        <f>'様式第４（療養者名簿）  (15日以内)'!C112</f>
        <v>0</v>
      </c>
      <c r="B112" s="238">
        <f>IF(B$23-'様式第４（療養者名簿）  (15日以内)'!$O112+1&lt;=15,IF(B$23&gt;='様式第４（療養者名簿）  (15日以内)'!$O112,IF(B$23&lt;='様式第４（療養者名簿）  (15日以内)'!$W112,1,0),0),0)</f>
        <v>0</v>
      </c>
      <c r="C112" s="238">
        <f>IF(C$23-'様式第４（療養者名簿）  (15日以内)'!$O112+1&lt;=15,IF(C$23&gt;='様式第４（療養者名簿）  (15日以内)'!$O112,IF(C$23&lt;='様式第４（療養者名簿）  (15日以内)'!$W112,1,0),0),0)</f>
        <v>0</v>
      </c>
      <c r="D112" s="238">
        <f>IF(D$23-'様式第４（療養者名簿）  (15日以内)'!$O112+1&lt;=15,IF(D$23&gt;='様式第４（療養者名簿）  (15日以内)'!$O112,IF(D$23&lt;='様式第４（療養者名簿）  (15日以内)'!$W112,1,0),0),0)</f>
        <v>0</v>
      </c>
      <c r="E112" s="238">
        <f>IF(E$23-'様式第４（療養者名簿）  (15日以内)'!$O112+1&lt;=15,IF(E$23&gt;='様式第４（療養者名簿）  (15日以内)'!$O112,IF(E$23&lt;='様式第４（療養者名簿）  (15日以内)'!$W112,1,0),0),0)</f>
        <v>0</v>
      </c>
      <c r="F112" s="238">
        <f>IF(F$23-'様式第４（療養者名簿）  (15日以内)'!$O112+1&lt;=15,IF(F$23&gt;='様式第４（療養者名簿）  (15日以内)'!$O112,IF(F$23&lt;='様式第４（療養者名簿）  (15日以内)'!$W112,1,0),0),0)</f>
        <v>0</v>
      </c>
      <c r="G112" s="238">
        <f>IF(G$23-'様式第４（療養者名簿）  (15日以内)'!$O112+1&lt;=15,IF(G$23&gt;='様式第４（療養者名簿）  (15日以内)'!$O112,IF(G$23&lt;='様式第４（療養者名簿）  (15日以内)'!$W112,1,0),0),0)</f>
        <v>0</v>
      </c>
      <c r="H112" s="238">
        <f>IF(H$23-'様式第４（療養者名簿）  (15日以内)'!$O112+1&lt;=15,IF(H$23&gt;='様式第４（療養者名簿）  (15日以内)'!$O112,IF(H$23&lt;='様式第４（療養者名簿）  (15日以内)'!$W112,1,0),0),0)</f>
        <v>0</v>
      </c>
      <c r="I112" s="238">
        <f>IF(I$23-'様式第４（療養者名簿）  (15日以内)'!$O112+1&lt;=15,IF(I$23&gt;='様式第４（療養者名簿）  (15日以内)'!$O112,IF(I$23&lt;='様式第４（療養者名簿）  (15日以内)'!$W112,1,0),0),0)</f>
        <v>0</v>
      </c>
      <c r="J112" s="238">
        <f>IF(J$23-'様式第４（療養者名簿）  (15日以内)'!$O112+1&lt;=15,IF(J$23&gt;='様式第４（療養者名簿）  (15日以内)'!$O112,IF(J$23&lt;='様式第４（療養者名簿）  (15日以内)'!$W112,1,0),0),0)</f>
        <v>0</v>
      </c>
      <c r="K112" s="238">
        <f>IF(K$23-'様式第４（療養者名簿）  (15日以内)'!$O112+1&lt;=15,IF(K$23&gt;='様式第４（療養者名簿）  (15日以内)'!$O112,IF(K$23&lt;='様式第４（療養者名簿）  (15日以内)'!$W112,1,0),0),0)</f>
        <v>0</v>
      </c>
      <c r="L112" s="238">
        <f>IF(L$23-'様式第４（療養者名簿）  (15日以内)'!$O112+1&lt;=15,IF(L$23&gt;='様式第４（療養者名簿）  (15日以内)'!$O112,IF(L$23&lt;='様式第４（療養者名簿）  (15日以内)'!$W112,1,0),0),0)</f>
        <v>0</v>
      </c>
      <c r="M112" s="238">
        <f>IF(M$23-'様式第４（療養者名簿）  (15日以内)'!$O112+1&lt;=15,IF(M$23&gt;='様式第４（療養者名簿）  (15日以内)'!$O112,IF(M$23&lt;='様式第４（療養者名簿）  (15日以内)'!$W112,1,0),0),0)</f>
        <v>0</v>
      </c>
      <c r="N112" s="238">
        <f>IF(N$23-'様式第４（療養者名簿）  (15日以内)'!$O112+1&lt;=15,IF(N$23&gt;='様式第４（療養者名簿）  (15日以内)'!$O112,IF(N$23&lt;='様式第４（療養者名簿）  (15日以内)'!$W112,1,0),0),0)</f>
        <v>0</v>
      </c>
      <c r="O112" s="238">
        <f>IF(O$23-'様式第４（療養者名簿）  (15日以内)'!$O112+1&lt;=15,IF(O$23&gt;='様式第４（療養者名簿）  (15日以内)'!$O112,IF(O$23&lt;='様式第４（療養者名簿）  (15日以内)'!$W112,1,0),0),0)</f>
        <v>0</v>
      </c>
      <c r="P112" s="238">
        <f>IF(P$23-'様式第４（療養者名簿）  (15日以内)'!$O112+1&lt;=15,IF(P$23&gt;='様式第４（療養者名簿）  (15日以内)'!$O112,IF(P$23&lt;='様式第４（療養者名簿）  (15日以内)'!$W112,1,0),0),0)</f>
        <v>0</v>
      </c>
      <c r="Q112" s="238">
        <f>IF(Q$23-'様式第４（療養者名簿）  (15日以内)'!$O112+1&lt;=15,IF(Q$23&gt;='様式第４（療養者名簿）  (15日以内)'!$O112,IF(Q$23&lt;='様式第４（療養者名簿）  (15日以内)'!$W112,1,0),0),0)</f>
        <v>0</v>
      </c>
      <c r="R112" s="238">
        <f>IF(R$23-'様式第４（療養者名簿）  (15日以内)'!$O112+1&lt;=15,IF(R$23&gt;='様式第４（療養者名簿）  (15日以内)'!$O112,IF(R$23&lt;='様式第４（療養者名簿）  (15日以内)'!$W112,1,0),0),0)</f>
        <v>0</v>
      </c>
      <c r="S112" s="238">
        <f>IF(S$23-'様式第４（療養者名簿）  (15日以内)'!$O112+1&lt;=15,IF(S$23&gt;='様式第４（療養者名簿）  (15日以内)'!$O112,IF(S$23&lt;='様式第４（療養者名簿）  (15日以内)'!$W112,1,0),0),0)</f>
        <v>0</v>
      </c>
      <c r="T112" s="238">
        <f>IF(T$23-'様式第４（療養者名簿）  (15日以内)'!$O112+1&lt;=15,IF(T$23&gt;='様式第４（療養者名簿）  (15日以内)'!$O112,IF(T$23&lt;='様式第４（療養者名簿）  (15日以内)'!$W112,1,0),0),0)</f>
        <v>0</v>
      </c>
      <c r="U112" s="238">
        <f>IF(U$23-'様式第４（療養者名簿）  (15日以内)'!$O112+1&lt;=15,IF(U$23&gt;='様式第４（療養者名簿）  (15日以内)'!$O112,IF(U$23&lt;='様式第４（療養者名簿）  (15日以内)'!$W112,1,0),0),0)</f>
        <v>0</v>
      </c>
      <c r="V112" s="238">
        <f>IF(V$23-'様式第４（療養者名簿）  (15日以内)'!$O112+1&lt;=15,IF(V$23&gt;='様式第４（療養者名簿）  (15日以内)'!$O112,IF(V$23&lt;='様式第４（療養者名簿）  (15日以内)'!$W112,1,0),0),0)</f>
        <v>0</v>
      </c>
      <c r="W112" s="238">
        <f>IF(W$23-'様式第４（療養者名簿）  (15日以内)'!$O112+1&lt;=15,IF(W$23&gt;='様式第４（療養者名簿）  (15日以内)'!$O112,IF(W$23&lt;='様式第４（療養者名簿）  (15日以内)'!$W112,1,0),0),0)</f>
        <v>0</v>
      </c>
      <c r="X112" s="238">
        <f>IF(X$23-'様式第４（療養者名簿）  (15日以内)'!$O112+1&lt;=15,IF(X$23&gt;='様式第４（療養者名簿）  (15日以内)'!$O112,IF(X$23&lt;='様式第４（療養者名簿）  (15日以内)'!$W112,1,0),0),0)</f>
        <v>0</v>
      </c>
      <c r="Y112" s="238">
        <f>IF(Y$23-'様式第４（療養者名簿）  (15日以内)'!$O112+1&lt;=15,IF(Y$23&gt;='様式第４（療養者名簿）  (15日以内)'!$O112,IF(Y$23&lt;='様式第４（療養者名簿）  (15日以内)'!$W112,1,0),0),0)</f>
        <v>0</v>
      </c>
      <c r="Z112" s="238">
        <f>IF(Z$23-'様式第４（療養者名簿）  (15日以内)'!$O112+1&lt;=15,IF(Z$23&gt;='様式第４（療養者名簿）  (15日以内)'!$O112,IF(Z$23&lt;='様式第４（療養者名簿）  (15日以内)'!$W112,1,0),0),0)</f>
        <v>0</v>
      </c>
      <c r="AA112" s="238">
        <f>IF(AA$23-'様式第４（療養者名簿）  (15日以内)'!$O112+1&lt;=15,IF(AA$23&gt;='様式第４（療養者名簿）  (15日以内)'!$O112,IF(AA$23&lt;='様式第４（療養者名簿）  (15日以内)'!$W112,1,0),0),0)</f>
        <v>0</v>
      </c>
      <c r="AB112" s="238">
        <f>IF(AB$23-'様式第４（療養者名簿）  (15日以内)'!$O112+1&lt;=15,IF(AB$23&gt;='様式第４（療養者名簿）  (15日以内)'!$O112,IF(AB$23&lt;='様式第４（療養者名簿）  (15日以内)'!$W112,1,0),0),0)</f>
        <v>0</v>
      </c>
      <c r="AC112" s="238">
        <f>IF(AC$23-'様式第４（療養者名簿）  (15日以内)'!$O112+1&lt;=15,IF(AC$23&gt;='様式第４（療養者名簿）  (15日以内)'!$O112,IF(AC$23&lt;='様式第４（療養者名簿）  (15日以内)'!$W112,1,0),0),0)</f>
        <v>0</v>
      </c>
      <c r="AD112" s="238">
        <f>IF(AD$23-'様式第４（療養者名簿）  (15日以内)'!$O112+1&lt;=15,IF(AD$23&gt;='様式第４（療養者名簿）  (15日以内)'!$O112,IF(AD$23&lt;='様式第４（療養者名簿）  (15日以内)'!$W112,1,0),0),0)</f>
        <v>0</v>
      </c>
      <c r="AE112" s="238">
        <f>IF(AE$23-'様式第４（療養者名簿）  (15日以内)'!$O112+1&lt;=15,IF(AE$23&gt;='様式第４（療養者名簿）  (15日以内)'!$O112,IF(AE$23&lt;='様式第４（療養者名簿）  (15日以内)'!$W112,1,0),0),0)</f>
        <v>0</v>
      </c>
      <c r="AF112" s="238">
        <f>IF(AF$23-'様式第４（療養者名簿）  (15日以内)'!$O112+1&lt;=15,IF(AF$23&gt;='様式第４（療養者名簿）  (15日以内)'!$O112,IF(AF$23&lt;='様式第４（療養者名簿）  (15日以内)'!$W112,1,0),0),0)</f>
        <v>0</v>
      </c>
      <c r="AG112" s="238">
        <f>IF(AG$23-'様式第４（療養者名簿）  (15日以内)'!$O112+1&lt;=15,IF(AG$23&gt;='様式第４（療養者名簿）  (15日以内)'!$O112,IF(AG$23&lt;='様式第４（療養者名簿）  (15日以内)'!$W112,1,0),0),0)</f>
        <v>0</v>
      </c>
      <c r="AH112" s="238">
        <f>IF(AH$23-'様式第４（療養者名簿）  (15日以内)'!$O112+1&lt;=15,IF(AH$23&gt;='様式第４（療養者名簿）  (15日以内)'!$O112,IF(AH$23&lt;='様式第４（療養者名簿）  (15日以内)'!$W112,1,0),0),0)</f>
        <v>0</v>
      </c>
      <c r="AI112" s="238">
        <f>IF(AI$23-'様式第４（療養者名簿）  (15日以内)'!$O112+1&lt;=15,IF(AI$23&gt;='様式第４（療養者名簿）  (15日以内)'!$O112,IF(AI$23&lt;='様式第４（療養者名簿）  (15日以内)'!$W112,1,0),0),0)</f>
        <v>0</v>
      </c>
      <c r="AJ112" s="238">
        <f>IF(AJ$23-'様式第４（療養者名簿）  (15日以内)'!$O112+1&lt;=15,IF(AJ$23&gt;='様式第４（療養者名簿）  (15日以内)'!$O112,IF(AJ$23&lt;='様式第４（療養者名簿）  (15日以内)'!$W112,1,0),0),0)</f>
        <v>0</v>
      </c>
      <c r="AK112" s="238">
        <f>IF(AK$23-'様式第４（療養者名簿）  (15日以内)'!$O112+1&lt;=15,IF(AK$23&gt;='様式第４（療養者名簿）  (15日以内)'!$O112,IF(AK$23&lt;='様式第４（療養者名簿）  (15日以内)'!$W112,1,0),0),0)</f>
        <v>0</v>
      </c>
      <c r="AL112" s="238">
        <f>IF(AL$23-'様式第４（療養者名簿）  (15日以内)'!$O112+1&lt;=15,IF(AL$23&gt;='様式第４（療養者名簿）  (15日以内)'!$O112,IF(AL$23&lt;='様式第４（療養者名簿）  (15日以内)'!$W112,1,0),0),0)</f>
        <v>0</v>
      </c>
      <c r="AM112" s="238">
        <f>IF(AM$23-'様式第４（療養者名簿）  (15日以内)'!$O112+1&lt;=15,IF(AM$23&gt;='様式第４（療養者名簿）  (15日以内)'!$O112,IF(AM$23&lt;='様式第４（療養者名簿）  (15日以内)'!$W112,1,0),0),0)</f>
        <v>0</v>
      </c>
      <c r="AN112" s="238">
        <f>IF(AN$23-'様式第４（療養者名簿）  (15日以内)'!$O112+1&lt;=15,IF(AN$23&gt;='様式第４（療養者名簿）  (15日以内)'!$O112,IF(AN$23&lt;='様式第４（療養者名簿）  (15日以内)'!$W112,1,0),0),0)</f>
        <v>0</v>
      </c>
      <c r="AO112" s="238">
        <f>IF(AO$23-'様式第４（療養者名簿）  (15日以内)'!$O112+1&lt;=15,IF(AO$23&gt;='様式第４（療養者名簿）  (15日以内)'!$O112,IF(AO$23&lt;='様式第４（療養者名簿）  (15日以内)'!$W112,1,0),0),0)</f>
        <v>0</v>
      </c>
      <c r="AP112" s="238">
        <f>IF(AP$23-'様式第４（療養者名簿）  (15日以内)'!$O112+1&lt;=15,IF(AP$23&gt;='様式第４（療養者名簿）  (15日以内)'!$O112,IF(AP$23&lt;='様式第４（療養者名簿）  (15日以内)'!$W112,1,0),0),0)</f>
        <v>0</v>
      </c>
      <c r="AQ112" s="238">
        <f>IF(AQ$23-'様式第４（療養者名簿）  (15日以内)'!$O112+1&lt;=15,IF(AQ$23&gt;='様式第４（療養者名簿）  (15日以内)'!$O112,IF(AQ$23&lt;='様式第４（療養者名簿）  (15日以内)'!$W112,1,0),0),0)</f>
        <v>0</v>
      </c>
      <c r="AR112" s="238">
        <f>IF(AR$23-'様式第４（療養者名簿）  (15日以内)'!$O112+1&lt;=15,IF(AR$23&gt;='様式第４（療養者名簿）  (15日以内)'!$O112,IF(AR$23&lt;='様式第４（療養者名簿）  (15日以内)'!$W112,1,0),0),0)</f>
        <v>0</v>
      </c>
      <c r="AS112" s="238">
        <f>IF(AS$23-'様式第４（療養者名簿）  (15日以内)'!$O112+1&lt;=15,IF(AS$23&gt;='様式第４（療養者名簿）  (15日以内)'!$O112,IF(AS$23&lt;='様式第４（療養者名簿）  (15日以内)'!$W112,1,0),0),0)</f>
        <v>0</v>
      </c>
      <c r="AT112" s="238">
        <f>IF(AT$23-'様式第４（療養者名簿）  (15日以内)'!$O112+1&lt;=15,IF(AT$23&gt;='様式第４（療養者名簿）  (15日以内)'!$O112,IF(AT$23&lt;='様式第４（療養者名簿）  (15日以内)'!$W112,1,0),0),0)</f>
        <v>0</v>
      </c>
      <c r="AU112" s="238">
        <f>IF(AU$23-'様式第４（療養者名簿）  (15日以内)'!$O112+1&lt;=15,IF(AU$23&gt;='様式第４（療養者名簿）  (15日以内)'!$O112,IF(AU$23&lt;='様式第４（療養者名簿）  (15日以内)'!$W112,1,0),0),0)</f>
        <v>0</v>
      </c>
      <c r="AV112" s="238">
        <f>IF(AV$23-'様式第４（療養者名簿）  (15日以内)'!$O112+1&lt;=15,IF(AV$23&gt;='様式第４（療養者名簿）  (15日以内)'!$O112,IF(AV$23&lt;='様式第４（療養者名簿）  (15日以内)'!$W112,1,0),0),0)</f>
        <v>0</v>
      </c>
      <c r="AW112" s="238">
        <f>IF(AW$23-'様式第４（療養者名簿）  (15日以内)'!$O112+1&lt;=15,IF(AW$23&gt;='様式第４（療養者名簿）  (15日以内)'!$O112,IF(AW$23&lt;='様式第４（療養者名簿）  (15日以内)'!$W112,1,0),0),0)</f>
        <v>0</v>
      </c>
      <c r="AX112" s="238">
        <f>IF(AX$23-'様式第４（療養者名簿）  (15日以内)'!$O112+1&lt;=15,IF(AX$23&gt;='様式第４（療養者名簿）  (15日以内)'!$O112,IF(AX$23&lt;='様式第４（療養者名簿）  (15日以内)'!$W112,1,0),0),0)</f>
        <v>0</v>
      </c>
      <c r="AY112" s="238">
        <f>IF(AY$23-'様式第４（療養者名簿）  (15日以内)'!$O112+1&lt;=15,IF(AY$23&gt;='様式第４（療養者名簿）  (15日以内)'!$O112,IF(AY$23&lt;='様式第４（療養者名簿）  (15日以内)'!$W112,1,0),0),0)</f>
        <v>0</v>
      </c>
      <c r="AZ112" s="238">
        <f>IF(AZ$23-'様式第４（療養者名簿）  (15日以内)'!$O112+1&lt;=15,IF(AZ$23&gt;='様式第４（療養者名簿）  (15日以内)'!$O112,IF(AZ$23&lt;='様式第４（療養者名簿）  (15日以内)'!$W112,1,0),0),0)</f>
        <v>0</v>
      </c>
      <c r="BA112" s="238">
        <f>IF(BA$23-'様式第４（療養者名簿）  (15日以内)'!$O112+1&lt;=15,IF(BA$23&gt;='様式第４（療養者名簿）  (15日以内)'!$O112,IF(BA$23&lt;='様式第４（療養者名簿）  (15日以内)'!$W112,1,0),0),0)</f>
        <v>0</v>
      </c>
      <c r="BB112" s="238">
        <f>IF(BB$23-'様式第４（療養者名簿）  (15日以内)'!$O112+1&lt;=15,IF(BB$23&gt;='様式第４（療養者名簿）  (15日以内)'!$O112,IF(BB$23&lt;='様式第４（療養者名簿）  (15日以内)'!$W112,1,0),0),0)</f>
        <v>0</v>
      </c>
      <c r="BC112" s="238">
        <f>IF(BC$23-'様式第４（療養者名簿）  (15日以内)'!$O112+1&lt;=15,IF(BC$23&gt;='様式第４（療養者名簿）  (15日以内)'!$O112,IF(BC$23&lt;='様式第４（療養者名簿）  (15日以内)'!$W112,1,0),0),0)</f>
        <v>0</v>
      </c>
      <c r="BD112" s="238">
        <f>IF(BD$23-'様式第４（療養者名簿）  (15日以内)'!$O112+1&lt;=15,IF(BD$23&gt;='様式第４（療養者名簿）  (15日以内)'!$O112,IF(BD$23&lt;='様式第４（療養者名簿）  (15日以内)'!$W112,1,0),0),0)</f>
        <v>0</v>
      </c>
      <c r="BE112" s="238">
        <f>IF(BE$23-'様式第４（療養者名簿）  (15日以内)'!$O112+1&lt;=15,IF(BE$23&gt;='様式第４（療養者名簿）  (15日以内)'!$O112,IF(BE$23&lt;='様式第４（療養者名簿）  (15日以内)'!$W112,1,0),0),0)</f>
        <v>0</v>
      </c>
      <c r="BF112" s="238">
        <f>IF(BF$23-'様式第４（療養者名簿）  (15日以内)'!$O112+1&lt;=15,IF(BF$23&gt;='様式第４（療養者名簿）  (15日以内)'!$O112,IF(BF$23&lt;='様式第４（療養者名簿）  (15日以内)'!$W112,1,0),0),0)</f>
        <v>0</v>
      </c>
      <c r="BG112" s="238">
        <f>IF(BG$23-'様式第４（療養者名簿）  (15日以内)'!$O112+1&lt;=15,IF(BG$23&gt;='様式第４（療養者名簿）  (15日以内)'!$O112,IF(BG$23&lt;='様式第４（療養者名簿）  (15日以内)'!$W112,1,0),0),0)</f>
        <v>0</v>
      </c>
      <c r="BH112" s="238">
        <f>IF(BH$23-'様式第４（療養者名簿）  (15日以内)'!$O112+1&lt;=15,IF(BH$23&gt;='様式第４（療養者名簿）  (15日以内)'!$O112,IF(BH$23&lt;='様式第４（療養者名簿）  (15日以内)'!$W112,1,0),0),0)</f>
        <v>0</v>
      </c>
      <c r="BI112" s="238">
        <f>IF(BI$23-'様式第４（療養者名簿）  (15日以内)'!$O112+1&lt;=15,IF(BI$23&gt;='様式第４（療養者名簿）  (15日以内)'!$O112,IF(BI$23&lt;='様式第４（療養者名簿）  (15日以内)'!$W112,1,0),0),0)</f>
        <v>0</v>
      </c>
      <c r="BJ112" s="238">
        <f>IF(BJ$23-'様式第４（療養者名簿）  (15日以内)'!$O112+1&lt;=15,IF(BJ$23&gt;='様式第４（療養者名簿）  (15日以内)'!$O112,IF(BJ$23&lt;='様式第４（療養者名簿）  (15日以内)'!$W112,1,0),0),0)</f>
        <v>0</v>
      </c>
      <c r="BK112" s="238">
        <f>IF(BK$23-'様式第４（療養者名簿）  (15日以内)'!$O112+1&lt;=15,IF(BK$23&gt;='様式第４（療養者名簿）  (15日以内)'!$O112,IF(BK$23&lt;='様式第４（療養者名簿）  (15日以内)'!$W112,1,0),0),0)</f>
        <v>0</v>
      </c>
      <c r="BL112" s="238">
        <f>IF(BL$23-'様式第４（療養者名簿）  (15日以内)'!$O112+1&lt;=15,IF(BL$23&gt;='様式第４（療養者名簿）  (15日以内)'!$O112,IF(BL$23&lt;='様式第４（療養者名簿）  (15日以内)'!$W112,1,0),0),0)</f>
        <v>0</v>
      </c>
      <c r="BM112" s="238">
        <f>IF(BM$23-'様式第４（療養者名簿）  (15日以内)'!$O112+1&lt;=15,IF(BM$23&gt;='様式第４（療養者名簿）  (15日以内)'!$O112,IF(BM$23&lt;='様式第４（療養者名簿）  (15日以内)'!$W112,1,0),0),0)</f>
        <v>0</v>
      </c>
      <c r="BN112" s="238">
        <f>IF(BN$23-'様式第４（療養者名簿）  (15日以内)'!$O112+1&lt;=15,IF(BN$23&gt;='様式第４（療養者名簿）  (15日以内)'!$O112,IF(BN$23&lt;='様式第４（療養者名簿）  (15日以内)'!$W112,1,0),0),0)</f>
        <v>0</v>
      </c>
      <c r="BO112" s="238">
        <f>IF(BO$23-'様式第４（療養者名簿）  (15日以内)'!$O112+1&lt;=15,IF(BO$23&gt;='様式第４（療養者名簿）  (15日以内)'!$O112,IF(BO$23&lt;='様式第４（療養者名簿）  (15日以内)'!$W112,1,0),0),0)</f>
        <v>0</v>
      </c>
      <c r="BP112" s="238">
        <f>IF(BP$23-'様式第４（療養者名簿）  (15日以内)'!$O112+1&lt;=15,IF(BP$23&gt;='様式第４（療養者名簿）  (15日以内)'!$O112,IF(BP$23&lt;='様式第４（療養者名簿）  (15日以内)'!$W112,1,0),0),0)</f>
        <v>0</v>
      </c>
      <c r="BQ112" s="238">
        <f>IF(BQ$23-'様式第４（療養者名簿）  (15日以内)'!$O112+1&lt;=15,IF(BQ$23&gt;='様式第４（療養者名簿）  (15日以内)'!$O112,IF(BQ$23&lt;='様式第４（療養者名簿）  (15日以内)'!$W112,1,0),0),0)</f>
        <v>0</v>
      </c>
      <c r="BR112" s="238">
        <f>IF(BR$23-'様式第４（療養者名簿）  (15日以内)'!$O112+1&lt;=15,IF(BR$23&gt;='様式第４（療養者名簿）  (15日以内)'!$O112,IF(BR$23&lt;='様式第４（療養者名簿）  (15日以内)'!$W112,1,0),0),0)</f>
        <v>0</v>
      </c>
      <c r="BS112" s="238">
        <f>IF(BS$23-'様式第４（療養者名簿）  (15日以内)'!$O112+1&lt;=15,IF(BS$23&gt;='様式第４（療養者名簿）  (15日以内)'!$O112,IF(BS$23&lt;='様式第４（療養者名簿）  (15日以内)'!$W112,1,0),0),0)</f>
        <v>0</v>
      </c>
    </row>
    <row r="113" spans="1:71" ht="41.95" customHeight="1">
      <c r="A113" s="240">
        <f>'様式第４（療養者名簿）  (15日以内)'!C113</f>
        <v>0</v>
      </c>
      <c r="B113" s="238">
        <f>IF(B$23-'様式第４（療養者名簿）  (15日以内)'!$O113+1&lt;=15,IF(B$23&gt;='様式第４（療養者名簿）  (15日以内)'!$O113,IF(B$23&lt;='様式第４（療養者名簿）  (15日以内)'!$W113,1,0),0),0)</f>
        <v>0</v>
      </c>
      <c r="C113" s="238">
        <f>IF(C$23-'様式第４（療養者名簿）  (15日以内)'!$O113+1&lt;=15,IF(C$23&gt;='様式第４（療養者名簿）  (15日以内)'!$O113,IF(C$23&lt;='様式第４（療養者名簿）  (15日以内)'!$W113,1,0),0),0)</f>
        <v>0</v>
      </c>
      <c r="D113" s="238">
        <f>IF(D$23-'様式第４（療養者名簿）  (15日以内)'!$O113+1&lt;=15,IF(D$23&gt;='様式第４（療養者名簿）  (15日以内)'!$O113,IF(D$23&lt;='様式第４（療養者名簿）  (15日以内)'!$W113,1,0),0),0)</f>
        <v>0</v>
      </c>
      <c r="E113" s="238">
        <f>IF(E$23-'様式第４（療養者名簿）  (15日以内)'!$O113+1&lt;=15,IF(E$23&gt;='様式第４（療養者名簿）  (15日以内)'!$O113,IF(E$23&lt;='様式第４（療養者名簿）  (15日以内)'!$W113,1,0),0),0)</f>
        <v>0</v>
      </c>
      <c r="F113" s="238">
        <f>IF(F$23-'様式第４（療養者名簿）  (15日以内)'!$O113+1&lt;=15,IF(F$23&gt;='様式第４（療養者名簿）  (15日以内)'!$O113,IF(F$23&lt;='様式第４（療養者名簿）  (15日以内)'!$W113,1,0),0),0)</f>
        <v>0</v>
      </c>
      <c r="G113" s="238">
        <f>IF(G$23-'様式第４（療養者名簿）  (15日以内)'!$O113+1&lt;=15,IF(G$23&gt;='様式第４（療養者名簿）  (15日以内)'!$O113,IF(G$23&lt;='様式第４（療養者名簿）  (15日以内)'!$W113,1,0),0),0)</f>
        <v>0</v>
      </c>
      <c r="H113" s="238">
        <f>IF(H$23-'様式第４（療養者名簿）  (15日以内)'!$O113+1&lt;=15,IF(H$23&gt;='様式第４（療養者名簿）  (15日以内)'!$O113,IF(H$23&lt;='様式第４（療養者名簿）  (15日以内)'!$W113,1,0),0),0)</f>
        <v>0</v>
      </c>
      <c r="I113" s="238">
        <f>IF(I$23-'様式第４（療養者名簿）  (15日以内)'!$O113+1&lt;=15,IF(I$23&gt;='様式第４（療養者名簿）  (15日以内)'!$O113,IF(I$23&lt;='様式第４（療養者名簿）  (15日以内)'!$W113,1,0),0),0)</f>
        <v>0</v>
      </c>
      <c r="J113" s="238">
        <f>IF(J$23-'様式第４（療養者名簿）  (15日以内)'!$O113+1&lt;=15,IF(J$23&gt;='様式第４（療養者名簿）  (15日以内)'!$O113,IF(J$23&lt;='様式第４（療養者名簿）  (15日以内)'!$W113,1,0),0),0)</f>
        <v>0</v>
      </c>
      <c r="K113" s="238">
        <f>IF(K$23-'様式第４（療養者名簿）  (15日以内)'!$O113+1&lt;=15,IF(K$23&gt;='様式第４（療養者名簿）  (15日以内)'!$O113,IF(K$23&lt;='様式第４（療養者名簿）  (15日以内)'!$W113,1,0),0),0)</f>
        <v>0</v>
      </c>
      <c r="L113" s="238">
        <f>IF(L$23-'様式第４（療養者名簿）  (15日以内)'!$O113+1&lt;=15,IF(L$23&gt;='様式第４（療養者名簿）  (15日以内)'!$O113,IF(L$23&lt;='様式第４（療養者名簿）  (15日以内)'!$W113,1,0),0),0)</f>
        <v>0</v>
      </c>
      <c r="M113" s="238">
        <f>IF(M$23-'様式第４（療養者名簿）  (15日以内)'!$O113+1&lt;=15,IF(M$23&gt;='様式第４（療養者名簿）  (15日以内)'!$O113,IF(M$23&lt;='様式第４（療養者名簿）  (15日以内)'!$W113,1,0),0),0)</f>
        <v>0</v>
      </c>
      <c r="N113" s="238">
        <f>IF(N$23-'様式第４（療養者名簿）  (15日以内)'!$O113+1&lt;=15,IF(N$23&gt;='様式第４（療養者名簿）  (15日以内)'!$O113,IF(N$23&lt;='様式第４（療養者名簿）  (15日以内)'!$W113,1,0),0),0)</f>
        <v>0</v>
      </c>
      <c r="O113" s="238">
        <f>IF(O$23-'様式第４（療養者名簿）  (15日以内)'!$O113+1&lt;=15,IF(O$23&gt;='様式第４（療養者名簿）  (15日以内)'!$O113,IF(O$23&lt;='様式第４（療養者名簿）  (15日以内)'!$W113,1,0),0),0)</f>
        <v>0</v>
      </c>
      <c r="P113" s="238">
        <f>IF(P$23-'様式第４（療養者名簿）  (15日以内)'!$O113+1&lt;=15,IF(P$23&gt;='様式第４（療養者名簿）  (15日以内)'!$O113,IF(P$23&lt;='様式第４（療養者名簿）  (15日以内)'!$W113,1,0),0),0)</f>
        <v>0</v>
      </c>
      <c r="Q113" s="238">
        <f>IF(Q$23-'様式第４（療養者名簿）  (15日以内)'!$O113+1&lt;=15,IF(Q$23&gt;='様式第４（療養者名簿）  (15日以内)'!$O113,IF(Q$23&lt;='様式第４（療養者名簿）  (15日以内)'!$W113,1,0),0),0)</f>
        <v>0</v>
      </c>
      <c r="R113" s="238">
        <f>IF(R$23-'様式第４（療養者名簿）  (15日以内)'!$O113+1&lt;=15,IF(R$23&gt;='様式第４（療養者名簿）  (15日以内)'!$O113,IF(R$23&lt;='様式第４（療養者名簿）  (15日以内)'!$W113,1,0),0),0)</f>
        <v>0</v>
      </c>
      <c r="S113" s="238">
        <f>IF(S$23-'様式第４（療養者名簿）  (15日以内)'!$O113+1&lt;=15,IF(S$23&gt;='様式第４（療養者名簿）  (15日以内)'!$O113,IF(S$23&lt;='様式第４（療養者名簿）  (15日以内)'!$W113,1,0),0),0)</f>
        <v>0</v>
      </c>
      <c r="T113" s="238">
        <f>IF(T$23-'様式第４（療養者名簿）  (15日以内)'!$O113+1&lt;=15,IF(T$23&gt;='様式第４（療養者名簿）  (15日以内)'!$O113,IF(T$23&lt;='様式第４（療養者名簿）  (15日以内)'!$W113,1,0),0),0)</f>
        <v>0</v>
      </c>
      <c r="U113" s="238">
        <f>IF(U$23-'様式第４（療養者名簿）  (15日以内)'!$O113+1&lt;=15,IF(U$23&gt;='様式第４（療養者名簿）  (15日以内)'!$O113,IF(U$23&lt;='様式第４（療養者名簿）  (15日以内)'!$W113,1,0),0),0)</f>
        <v>0</v>
      </c>
      <c r="V113" s="238">
        <f>IF(V$23-'様式第４（療養者名簿）  (15日以内)'!$O113+1&lt;=15,IF(V$23&gt;='様式第４（療養者名簿）  (15日以内)'!$O113,IF(V$23&lt;='様式第４（療養者名簿）  (15日以内)'!$W113,1,0),0),0)</f>
        <v>0</v>
      </c>
      <c r="W113" s="238">
        <f>IF(W$23-'様式第４（療養者名簿）  (15日以内)'!$O113+1&lt;=15,IF(W$23&gt;='様式第４（療養者名簿）  (15日以内)'!$O113,IF(W$23&lt;='様式第４（療養者名簿）  (15日以内)'!$W113,1,0),0),0)</f>
        <v>0</v>
      </c>
      <c r="X113" s="238">
        <f>IF(X$23-'様式第４（療養者名簿）  (15日以内)'!$O113+1&lt;=15,IF(X$23&gt;='様式第４（療養者名簿）  (15日以内)'!$O113,IF(X$23&lt;='様式第４（療養者名簿）  (15日以内)'!$W113,1,0),0),0)</f>
        <v>0</v>
      </c>
      <c r="Y113" s="238">
        <f>IF(Y$23-'様式第４（療養者名簿）  (15日以内)'!$O113+1&lt;=15,IF(Y$23&gt;='様式第４（療養者名簿）  (15日以内)'!$O113,IF(Y$23&lt;='様式第４（療養者名簿）  (15日以内)'!$W113,1,0),0),0)</f>
        <v>0</v>
      </c>
      <c r="Z113" s="238">
        <f>IF(Z$23-'様式第４（療養者名簿）  (15日以内)'!$O113+1&lt;=15,IF(Z$23&gt;='様式第４（療養者名簿）  (15日以内)'!$O113,IF(Z$23&lt;='様式第４（療養者名簿）  (15日以内)'!$W113,1,0),0),0)</f>
        <v>0</v>
      </c>
      <c r="AA113" s="238">
        <f>IF(AA$23-'様式第４（療養者名簿）  (15日以内)'!$O113+1&lt;=15,IF(AA$23&gt;='様式第４（療養者名簿）  (15日以内)'!$O113,IF(AA$23&lt;='様式第４（療養者名簿）  (15日以内)'!$W113,1,0),0),0)</f>
        <v>0</v>
      </c>
      <c r="AB113" s="238">
        <f>IF(AB$23-'様式第４（療養者名簿）  (15日以内)'!$O113+1&lt;=15,IF(AB$23&gt;='様式第４（療養者名簿）  (15日以内)'!$O113,IF(AB$23&lt;='様式第４（療養者名簿）  (15日以内)'!$W113,1,0),0),0)</f>
        <v>0</v>
      </c>
      <c r="AC113" s="238">
        <f>IF(AC$23-'様式第４（療養者名簿）  (15日以内)'!$O113+1&lt;=15,IF(AC$23&gt;='様式第４（療養者名簿）  (15日以内)'!$O113,IF(AC$23&lt;='様式第４（療養者名簿）  (15日以内)'!$W113,1,0),0),0)</f>
        <v>0</v>
      </c>
      <c r="AD113" s="238">
        <f>IF(AD$23-'様式第４（療養者名簿）  (15日以内)'!$O113+1&lt;=15,IF(AD$23&gt;='様式第４（療養者名簿）  (15日以内)'!$O113,IF(AD$23&lt;='様式第４（療養者名簿）  (15日以内)'!$W113,1,0),0),0)</f>
        <v>0</v>
      </c>
      <c r="AE113" s="238">
        <f>IF(AE$23-'様式第４（療養者名簿）  (15日以内)'!$O113+1&lt;=15,IF(AE$23&gt;='様式第４（療養者名簿）  (15日以内)'!$O113,IF(AE$23&lt;='様式第４（療養者名簿）  (15日以内)'!$W113,1,0),0),0)</f>
        <v>0</v>
      </c>
      <c r="AF113" s="238">
        <f>IF(AF$23-'様式第４（療養者名簿）  (15日以内)'!$O113+1&lt;=15,IF(AF$23&gt;='様式第４（療養者名簿）  (15日以内)'!$O113,IF(AF$23&lt;='様式第４（療養者名簿）  (15日以内)'!$W113,1,0),0),0)</f>
        <v>0</v>
      </c>
      <c r="AG113" s="238">
        <f>IF(AG$23-'様式第４（療養者名簿）  (15日以内)'!$O113+1&lt;=15,IF(AG$23&gt;='様式第４（療養者名簿）  (15日以内)'!$O113,IF(AG$23&lt;='様式第４（療養者名簿）  (15日以内)'!$W113,1,0),0),0)</f>
        <v>0</v>
      </c>
      <c r="AH113" s="238">
        <f>IF(AH$23-'様式第４（療養者名簿）  (15日以内)'!$O113+1&lt;=15,IF(AH$23&gt;='様式第４（療養者名簿）  (15日以内)'!$O113,IF(AH$23&lt;='様式第４（療養者名簿）  (15日以内)'!$W113,1,0),0),0)</f>
        <v>0</v>
      </c>
      <c r="AI113" s="238">
        <f>IF(AI$23-'様式第４（療養者名簿）  (15日以内)'!$O113+1&lt;=15,IF(AI$23&gt;='様式第４（療養者名簿）  (15日以内)'!$O113,IF(AI$23&lt;='様式第４（療養者名簿）  (15日以内)'!$W113,1,0),0),0)</f>
        <v>0</v>
      </c>
      <c r="AJ113" s="238">
        <f>IF(AJ$23-'様式第４（療養者名簿）  (15日以内)'!$O113+1&lt;=15,IF(AJ$23&gt;='様式第４（療養者名簿）  (15日以内)'!$O113,IF(AJ$23&lt;='様式第４（療養者名簿）  (15日以内)'!$W113,1,0),0),0)</f>
        <v>0</v>
      </c>
      <c r="AK113" s="238">
        <f>IF(AK$23-'様式第４（療養者名簿）  (15日以内)'!$O113+1&lt;=15,IF(AK$23&gt;='様式第４（療養者名簿）  (15日以内)'!$O113,IF(AK$23&lt;='様式第４（療養者名簿）  (15日以内)'!$W113,1,0),0),0)</f>
        <v>0</v>
      </c>
      <c r="AL113" s="238">
        <f>IF(AL$23-'様式第４（療養者名簿）  (15日以内)'!$O113+1&lt;=15,IF(AL$23&gt;='様式第４（療養者名簿）  (15日以内)'!$O113,IF(AL$23&lt;='様式第４（療養者名簿）  (15日以内)'!$W113,1,0),0),0)</f>
        <v>0</v>
      </c>
      <c r="AM113" s="238">
        <f>IF(AM$23-'様式第４（療養者名簿）  (15日以内)'!$O113+1&lt;=15,IF(AM$23&gt;='様式第４（療養者名簿）  (15日以内)'!$O113,IF(AM$23&lt;='様式第４（療養者名簿）  (15日以内)'!$W113,1,0),0),0)</f>
        <v>0</v>
      </c>
      <c r="AN113" s="238">
        <f>IF(AN$23-'様式第４（療養者名簿）  (15日以内)'!$O113+1&lt;=15,IF(AN$23&gt;='様式第４（療養者名簿）  (15日以内)'!$O113,IF(AN$23&lt;='様式第４（療養者名簿）  (15日以内)'!$W113,1,0),0),0)</f>
        <v>0</v>
      </c>
      <c r="AO113" s="238">
        <f>IF(AO$23-'様式第４（療養者名簿）  (15日以内)'!$O113+1&lt;=15,IF(AO$23&gt;='様式第４（療養者名簿）  (15日以内)'!$O113,IF(AO$23&lt;='様式第４（療養者名簿）  (15日以内)'!$W113,1,0),0),0)</f>
        <v>0</v>
      </c>
      <c r="AP113" s="238">
        <f>IF(AP$23-'様式第４（療養者名簿）  (15日以内)'!$O113+1&lt;=15,IF(AP$23&gt;='様式第４（療養者名簿）  (15日以内)'!$O113,IF(AP$23&lt;='様式第４（療養者名簿）  (15日以内)'!$W113,1,0),0),0)</f>
        <v>0</v>
      </c>
      <c r="AQ113" s="238">
        <f>IF(AQ$23-'様式第４（療養者名簿）  (15日以内)'!$O113+1&lt;=15,IF(AQ$23&gt;='様式第４（療養者名簿）  (15日以内)'!$O113,IF(AQ$23&lt;='様式第４（療養者名簿）  (15日以内)'!$W113,1,0),0),0)</f>
        <v>0</v>
      </c>
      <c r="AR113" s="238">
        <f>IF(AR$23-'様式第４（療養者名簿）  (15日以内)'!$O113+1&lt;=15,IF(AR$23&gt;='様式第４（療養者名簿）  (15日以内)'!$O113,IF(AR$23&lt;='様式第４（療養者名簿）  (15日以内)'!$W113,1,0),0),0)</f>
        <v>0</v>
      </c>
      <c r="AS113" s="238">
        <f>IF(AS$23-'様式第４（療養者名簿）  (15日以内)'!$O113+1&lt;=15,IF(AS$23&gt;='様式第４（療養者名簿）  (15日以内)'!$O113,IF(AS$23&lt;='様式第４（療養者名簿）  (15日以内)'!$W113,1,0),0),0)</f>
        <v>0</v>
      </c>
      <c r="AT113" s="238">
        <f>IF(AT$23-'様式第４（療養者名簿）  (15日以内)'!$O113+1&lt;=15,IF(AT$23&gt;='様式第４（療養者名簿）  (15日以内)'!$O113,IF(AT$23&lt;='様式第４（療養者名簿）  (15日以内)'!$W113,1,0),0),0)</f>
        <v>0</v>
      </c>
      <c r="AU113" s="238">
        <f>IF(AU$23-'様式第４（療養者名簿）  (15日以内)'!$O113+1&lt;=15,IF(AU$23&gt;='様式第４（療養者名簿）  (15日以内)'!$O113,IF(AU$23&lt;='様式第４（療養者名簿）  (15日以内)'!$W113,1,0),0),0)</f>
        <v>0</v>
      </c>
      <c r="AV113" s="238">
        <f>IF(AV$23-'様式第４（療養者名簿）  (15日以内)'!$O113+1&lt;=15,IF(AV$23&gt;='様式第４（療養者名簿）  (15日以内)'!$O113,IF(AV$23&lt;='様式第４（療養者名簿）  (15日以内)'!$W113,1,0),0),0)</f>
        <v>0</v>
      </c>
      <c r="AW113" s="238">
        <f>IF(AW$23-'様式第４（療養者名簿）  (15日以内)'!$O113+1&lt;=15,IF(AW$23&gt;='様式第４（療養者名簿）  (15日以内)'!$O113,IF(AW$23&lt;='様式第４（療養者名簿）  (15日以内)'!$W113,1,0),0),0)</f>
        <v>0</v>
      </c>
      <c r="AX113" s="238">
        <f>IF(AX$23-'様式第４（療養者名簿）  (15日以内)'!$O113+1&lt;=15,IF(AX$23&gt;='様式第４（療養者名簿）  (15日以内)'!$O113,IF(AX$23&lt;='様式第４（療養者名簿）  (15日以内)'!$W113,1,0),0),0)</f>
        <v>0</v>
      </c>
      <c r="AY113" s="238">
        <f>IF(AY$23-'様式第４（療養者名簿）  (15日以内)'!$O113+1&lt;=15,IF(AY$23&gt;='様式第４（療養者名簿）  (15日以内)'!$O113,IF(AY$23&lt;='様式第４（療養者名簿）  (15日以内)'!$W113,1,0),0),0)</f>
        <v>0</v>
      </c>
      <c r="AZ113" s="238">
        <f>IF(AZ$23-'様式第４（療養者名簿）  (15日以内)'!$O113+1&lt;=15,IF(AZ$23&gt;='様式第４（療養者名簿）  (15日以内)'!$O113,IF(AZ$23&lt;='様式第４（療養者名簿）  (15日以内)'!$W113,1,0),0),0)</f>
        <v>0</v>
      </c>
      <c r="BA113" s="238">
        <f>IF(BA$23-'様式第４（療養者名簿）  (15日以内)'!$O113+1&lt;=15,IF(BA$23&gt;='様式第４（療養者名簿）  (15日以内)'!$O113,IF(BA$23&lt;='様式第４（療養者名簿）  (15日以内)'!$W113,1,0),0),0)</f>
        <v>0</v>
      </c>
      <c r="BB113" s="238">
        <f>IF(BB$23-'様式第４（療養者名簿）  (15日以内)'!$O113+1&lt;=15,IF(BB$23&gt;='様式第４（療養者名簿）  (15日以内)'!$O113,IF(BB$23&lt;='様式第４（療養者名簿）  (15日以内)'!$W113,1,0),0),0)</f>
        <v>0</v>
      </c>
      <c r="BC113" s="238">
        <f>IF(BC$23-'様式第４（療養者名簿）  (15日以内)'!$O113+1&lt;=15,IF(BC$23&gt;='様式第４（療養者名簿）  (15日以内)'!$O113,IF(BC$23&lt;='様式第４（療養者名簿）  (15日以内)'!$W113,1,0),0),0)</f>
        <v>0</v>
      </c>
      <c r="BD113" s="238">
        <f>IF(BD$23-'様式第４（療養者名簿）  (15日以内)'!$O113+1&lt;=15,IF(BD$23&gt;='様式第４（療養者名簿）  (15日以内)'!$O113,IF(BD$23&lt;='様式第４（療養者名簿）  (15日以内)'!$W113,1,0),0),0)</f>
        <v>0</v>
      </c>
      <c r="BE113" s="238">
        <f>IF(BE$23-'様式第４（療養者名簿）  (15日以内)'!$O113+1&lt;=15,IF(BE$23&gt;='様式第４（療養者名簿）  (15日以内)'!$O113,IF(BE$23&lt;='様式第４（療養者名簿）  (15日以内)'!$W113,1,0),0),0)</f>
        <v>0</v>
      </c>
      <c r="BF113" s="238">
        <f>IF(BF$23-'様式第４（療養者名簿）  (15日以内)'!$O113+1&lt;=15,IF(BF$23&gt;='様式第４（療養者名簿）  (15日以内)'!$O113,IF(BF$23&lt;='様式第４（療養者名簿）  (15日以内)'!$W113,1,0),0),0)</f>
        <v>0</v>
      </c>
      <c r="BG113" s="238">
        <f>IF(BG$23-'様式第４（療養者名簿）  (15日以内)'!$O113+1&lt;=15,IF(BG$23&gt;='様式第４（療養者名簿）  (15日以内)'!$O113,IF(BG$23&lt;='様式第４（療養者名簿）  (15日以内)'!$W113,1,0),0),0)</f>
        <v>0</v>
      </c>
      <c r="BH113" s="238">
        <f>IF(BH$23-'様式第４（療養者名簿）  (15日以内)'!$O113+1&lt;=15,IF(BH$23&gt;='様式第４（療養者名簿）  (15日以内)'!$O113,IF(BH$23&lt;='様式第４（療養者名簿）  (15日以内)'!$W113,1,0),0),0)</f>
        <v>0</v>
      </c>
      <c r="BI113" s="238">
        <f>IF(BI$23-'様式第４（療養者名簿）  (15日以内)'!$O113+1&lt;=15,IF(BI$23&gt;='様式第４（療養者名簿）  (15日以内)'!$O113,IF(BI$23&lt;='様式第４（療養者名簿）  (15日以内)'!$W113,1,0),0),0)</f>
        <v>0</v>
      </c>
      <c r="BJ113" s="238">
        <f>IF(BJ$23-'様式第４（療養者名簿）  (15日以内)'!$O113+1&lt;=15,IF(BJ$23&gt;='様式第４（療養者名簿）  (15日以内)'!$O113,IF(BJ$23&lt;='様式第４（療養者名簿）  (15日以内)'!$W113,1,0),0),0)</f>
        <v>0</v>
      </c>
      <c r="BK113" s="238">
        <f>IF(BK$23-'様式第４（療養者名簿）  (15日以内)'!$O113+1&lt;=15,IF(BK$23&gt;='様式第４（療養者名簿）  (15日以内)'!$O113,IF(BK$23&lt;='様式第４（療養者名簿）  (15日以内)'!$W113,1,0),0),0)</f>
        <v>0</v>
      </c>
      <c r="BL113" s="238">
        <f>IF(BL$23-'様式第４（療養者名簿）  (15日以内)'!$O113+1&lt;=15,IF(BL$23&gt;='様式第４（療養者名簿）  (15日以内)'!$O113,IF(BL$23&lt;='様式第４（療養者名簿）  (15日以内)'!$W113,1,0),0),0)</f>
        <v>0</v>
      </c>
      <c r="BM113" s="238">
        <f>IF(BM$23-'様式第４（療養者名簿）  (15日以内)'!$O113+1&lt;=15,IF(BM$23&gt;='様式第４（療養者名簿）  (15日以内)'!$O113,IF(BM$23&lt;='様式第４（療養者名簿）  (15日以内)'!$W113,1,0),0),0)</f>
        <v>0</v>
      </c>
      <c r="BN113" s="238">
        <f>IF(BN$23-'様式第４（療養者名簿）  (15日以内)'!$O113+1&lt;=15,IF(BN$23&gt;='様式第４（療養者名簿）  (15日以内)'!$O113,IF(BN$23&lt;='様式第４（療養者名簿）  (15日以内)'!$W113,1,0),0),0)</f>
        <v>0</v>
      </c>
      <c r="BO113" s="238">
        <f>IF(BO$23-'様式第４（療養者名簿）  (15日以内)'!$O113+1&lt;=15,IF(BO$23&gt;='様式第４（療養者名簿）  (15日以内)'!$O113,IF(BO$23&lt;='様式第４（療養者名簿）  (15日以内)'!$W113,1,0),0),0)</f>
        <v>0</v>
      </c>
      <c r="BP113" s="238">
        <f>IF(BP$23-'様式第４（療養者名簿）  (15日以内)'!$O113+1&lt;=15,IF(BP$23&gt;='様式第４（療養者名簿）  (15日以内)'!$O113,IF(BP$23&lt;='様式第４（療養者名簿）  (15日以内)'!$W113,1,0),0),0)</f>
        <v>0</v>
      </c>
      <c r="BQ113" s="238">
        <f>IF(BQ$23-'様式第４（療養者名簿）  (15日以内)'!$O113+1&lt;=15,IF(BQ$23&gt;='様式第４（療養者名簿）  (15日以内)'!$O113,IF(BQ$23&lt;='様式第４（療養者名簿）  (15日以内)'!$W113,1,0),0),0)</f>
        <v>0</v>
      </c>
      <c r="BR113" s="238">
        <f>IF(BR$23-'様式第４（療養者名簿）  (15日以内)'!$O113+1&lt;=15,IF(BR$23&gt;='様式第４（療養者名簿）  (15日以内)'!$O113,IF(BR$23&lt;='様式第４（療養者名簿）  (15日以内)'!$W113,1,0),0),0)</f>
        <v>0</v>
      </c>
      <c r="BS113" s="238">
        <f>IF(BS$23-'様式第４（療養者名簿）  (15日以内)'!$O113+1&lt;=15,IF(BS$23&gt;='様式第４（療養者名簿）  (15日以内)'!$O113,IF(BS$23&lt;='様式第４（療養者名簿）  (15日以内)'!$W113,1,0),0),0)</f>
        <v>0</v>
      </c>
    </row>
    <row r="114" spans="1:71" ht="41.95" customHeight="1">
      <c r="A114" s="240">
        <f>'様式第４（療養者名簿）  (15日以内)'!C114</f>
        <v>0</v>
      </c>
      <c r="B114" s="238">
        <f>IF(B$23-'様式第４（療養者名簿）  (15日以内)'!$O114+1&lt;=15,IF(B$23&gt;='様式第４（療養者名簿）  (15日以内)'!$O114,IF(B$23&lt;='様式第４（療養者名簿）  (15日以内)'!$W114,1,0),0),0)</f>
        <v>0</v>
      </c>
      <c r="C114" s="238">
        <f>IF(C$23-'様式第４（療養者名簿）  (15日以内)'!$O114+1&lt;=15,IF(C$23&gt;='様式第４（療養者名簿）  (15日以内)'!$O114,IF(C$23&lt;='様式第４（療養者名簿）  (15日以内)'!$W114,1,0),0),0)</f>
        <v>0</v>
      </c>
      <c r="D114" s="238">
        <f>IF(D$23-'様式第４（療養者名簿）  (15日以内)'!$O114+1&lt;=15,IF(D$23&gt;='様式第４（療養者名簿）  (15日以内)'!$O114,IF(D$23&lt;='様式第４（療養者名簿）  (15日以内)'!$W114,1,0),0),0)</f>
        <v>0</v>
      </c>
      <c r="E114" s="238">
        <f>IF(E$23-'様式第４（療養者名簿）  (15日以内)'!$O114+1&lt;=15,IF(E$23&gt;='様式第４（療養者名簿）  (15日以内)'!$O114,IF(E$23&lt;='様式第４（療養者名簿）  (15日以内)'!$W114,1,0),0),0)</f>
        <v>0</v>
      </c>
      <c r="F114" s="238">
        <f>IF(F$23-'様式第４（療養者名簿）  (15日以内)'!$O114+1&lt;=15,IF(F$23&gt;='様式第４（療養者名簿）  (15日以内)'!$O114,IF(F$23&lt;='様式第４（療養者名簿）  (15日以内)'!$W114,1,0),0),0)</f>
        <v>0</v>
      </c>
      <c r="G114" s="238">
        <f>IF(G$23-'様式第４（療養者名簿）  (15日以内)'!$O114+1&lt;=15,IF(G$23&gt;='様式第４（療養者名簿）  (15日以内)'!$O114,IF(G$23&lt;='様式第４（療養者名簿）  (15日以内)'!$W114,1,0),0),0)</f>
        <v>0</v>
      </c>
      <c r="H114" s="238">
        <f>IF(H$23-'様式第４（療養者名簿）  (15日以内)'!$O114+1&lt;=15,IF(H$23&gt;='様式第４（療養者名簿）  (15日以内)'!$O114,IF(H$23&lt;='様式第４（療養者名簿）  (15日以内)'!$W114,1,0),0),0)</f>
        <v>0</v>
      </c>
      <c r="I114" s="238">
        <f>IF(I$23-'様式第４（療養者名簿）  (15日以内)'!$O114+1&lt;=15,IF(I$23&gt;='様式第４（療養者名簿）  (15日以内)'!$O114,IF(I$23&lt;='様式第４（療養者名簿）  (15日以内)'!$W114,1,0),0),0)</f>
        <v>0</v>
      </c>
      <c r="J114" s="238">
        <f>IF(J$23-'様式第４（療養者名簿）  (15日以内)'!$O114+1&lt;=15,IF(J$23&gt;='様式第４（療養者名簿）  (15日以内)'!$O114,IF(J$23&lt;='様式第４（療養者名簿）  (15日以内)'!$W114,1,0),0),0)</f>
        <v>0</v>
      </c>
      <c r="K114" s="238">
        <f>IF(K$23-'様式第４（療養者名簿）  (15日以内)'!$O114+1&lt;=15,IF(K$23&gt;='様式第４（療養者名簿）  (15日以内)'!$O114,IF(K$23&lt;='様式第４（療養者名簿）  (15日以内)'!$W114,1,0),0),0)</f>
        <v>0</v>
      </c>
      <c r="L114" s="238">
        <f>IF(L$23-'様式第４（療養者名簿）  (15日以内)'!$O114+1&lt;=15,IF(L$23&gt;='様式第４（療養者名簿）  (15日以内)'!$O114,IF(L$23&lt;='様式第４（療養者名簿）  (15日以内)'!$W114,1,0),0),0)</f>
        <v>0</v>
      </c>
      <c r="M114" s="238">
        <f>IF(M$23-'様式第４（療養者名簿）  (15日以内)'!$O114+1&lt;=15,IF(M$23&gt;='様式第４（療養者名簿）  (15日以内)'!$O114,IF(M$23&lt;='様式第４（療養者名簿）  (15日以内)'!$W114,1,0),0),0)</f>
        <v>0</v>
      </c>
      <c r="N114" s="238">
        <f>IF(N$23-'様式第４（療養者名簿）  (15日以内)'!$O114+1&lt;=15,IF(N$23&gt;='様式第４（療養者名簿）  (15日以内)'!$O114,IF(N$23&lt;='様式第４（療養者名簿）  (15日以内)'!$W114,1,0),0),0)</f>
        <v>0</v>
      </c>
      <c r="O114" s="238">
        <f>IF(O$23-'様式第４（療養者名簿）  (15日以内)'!$O114+1&lt;=15,IF(O$23&gt;='様式第４（療養者名簿）  (15日以内)'!$O114,IF(O$23&lt;='様式第４（療養者名簿）  (15日以内)'!$W114,1,0),0),0)</f>
        <v>0</v>
      </c>
      <c r="P114" s="238">
        <f>IF(P$23-'様式第４（療養者名簿）  (15日以内)'!$O114+1&lt;=15,IF(P$23&gt;='様式第４（療養者名簿）  (15日以内)'!$O114,IF(P$23&lt;='様式第４（療養者名簿）  (15日以内)'!$W114,1,0),0),0)</f>
        <v>0</v>
      </c>
      <c r="Q114" s="238">
        <f>IF(Q$23-'様式第４（療養者名簿）  (15日以内)'!$O114+1&lt;=15,IF(Q$23&gt;='様式第４（療養者名簿）  (15日以内)'!$O114,IF(Q$23&lt;='様式第４（療養者名簿）  (15日以内)'!$W114,1,0),0),0)</f>
        <v>0</v>
      </c>
      <c r="R114" s="238">
        <f>IF(R$23-'様式第４（療養者名簿）  (15日以内)'!$O114+1&lt;=15,IF(R$23&gt;='様式第４（療養者名簿）  (15日以内)'!$O114,IF(R$23&lt;='様式第４（療養者名簿）  (15日以内)'!$W114,1,0),0),0)</f>
        <v>0</v>
      </c>
      <c r="S114" s="238">
        <f>IF(S$23-'様式第４（療養者名簿）  (15日以内)'!$O114+1&lt;=15,IF(S$23&gt;='様式第４（療養者名簿）  (15日以内)'!$O114,IF(S$23&lt;='様式第４（療養者名簿）  (15日以内)'!$W114,1,0),0),0)</f>
        <v>0</v>
      </c>
      <c r="T114" s="238">
        <f>IF(T$23-'様式第４（療養者名簿）  (15日以内)'!$O114+1&lt;=15,IF(T$23&gt;='様式第４（療養者名簿）  (15日以内)'!$O114,IF(T$23&lt;='様式第４（療養者名簿）  (15日以内)'!$W114,1,0),0),0)</f>
        <v>0</v>
      </c>
      <c r="U114" s="238">
        <f>IF(U$23-'様式第４（療養者名簿）  (15日以内)'!$O114+1&lt;=15,IF(U$23&gt;='様式第４（療養者名簿）  (15日以内)'!$O114,IF(U$23&lt;='様式第４（療養者名簿）  (15日以内)'!$W114,1,0),0),0)</f>
        <v>0</v>
      </c>
      <c r="V114" s="238">
        <f>IF(V$23-'様式第４（療養者名簿）  (15日以内)'!$O114+1&lt;=15,IF(V$23&gt;='様式第４（療養者名簿）  (15日以内)'!$O114,IF(V$23&lt;='様式第４（療養者名簿）  (15日以内)'!$W114,1,0),0),0)</f>
        <v>0</v>
      </c>
      <c r="W114" s="238">
        <f>IF(W$23-'様式第４（療養者名簿）  (15日以内)'!$O114+1&lt;=15,IF(W$23&gt;='様式第４（療養者名簿）  (15日以内)'!$O114,IF(W$23&lt;='様式第４（療養者名簿）  (15日以内)'!$W114,1,0),0),0)</f>
        <v>0</v>
      </c>
      <c r="X114" s="238">
        <f>IF(X$23-'様式第４（療養者名簿）  (15日以内)'!$O114+1&lt;=15,IF(X$23&gt;='様式第４（療養者名簿）  (15日以内)'!$O114,IF(X$23&lt;='様式第４（療養者名簿）  (15日以内)'!$W114,1,0),0),0)</f>
        <v>0</v>
      </c>
      <c r="Y114" s="238">
        <f>IF(Y$23-'様式第４（療養者名簿）  (15日以内)'!$O114+1&lt;=15,IF(Y$23&gt;='様式第４（療養者名簿）  (15日以内)'!$O114,IF(Y$23&lt;='様式第４（療養者名簿）  (15日以内)'!$W114,1,0),0),0)</f>
        <v>0</v>
      </c>
      <c r="Z114" s="238">
        <f>IF(Z$23-'様式第４（療養者名簿）  (15日以内)'!$O114+1&lt;=15,IF(Z$23&gt;='様式第４（療養者名簿）  (15日以内)'!$O114,IF(Z$23&lt;='様式第４（療養者名簿）  (15日以内)'!$W114,1,0),0),0)</f>
        <v>0</v>
      </c>
      <c r="AA114" s="238">
        <f>IF(AA$23-'様式第４（療養者名簿）  (15日以内)'!$O114+1&lt;=15,IF(AA$23&gt;='様式第４（療養者名簿）  (15日以内)'!$O114,IF(AA$23&lt;='様式第４（療養者名簿）  (15日以内)'!$W114,1,0),0),0)</f>
        <v>0</v>
      </c>
      <c r="AB114" s="238">
        <f>IF(AB$23-'様式第４（療養者名簿）  (15日以内)'!$O114+1&lt;=15,IF(AB$23&gt;='様式第４（療養者名簿）  (15日以内)'!$O114,IF(AB$23&lt;='様式第４（療養者名簿）  (15日以内)'!$W114,1,0),0),0)</f>
        <v>0</v>
      </c>
      <c r="AC114" s="238">
        <f>IF(AC$23-'様式第４（療養者名簿）  (15日以内)'!$O114+1&lt;=15,IF(AC$23&gt;='様式第４（療養者名簿）  (15日以内)'!$O114,IF(AC$23&lt;='様式第４（療養者名簿）  (15日以内)'!$W114,1,0),0),0)</f>
        <v>0</v>
      </c>
      <c r="AD114" s="238">
        <f>IF(AD$23-'様式第４（療養者名簿）  (15日以内)'!$O114+1&lt;=15,IF(AD$23&gt;='様式第４（療養者名簿）  (15日以内)'!$O114,IF(AD$23&lt;='様式第４（療養者名簿）  (15日以内)'!$W114,1,0),0),0)</f>
        <v>0</v>
      </c>
      <c r="AE114" s="238">
        <f>IF(AE$23-'様式第４（療養者名簿）  (15日以内)'!$O114+1&lt;=15,IF(AE$23&gt;='様式第４（療養者名簿）  (15日以内)'!$O114,IF(AE$23&lt;='様式第４（療養者名簿）  (15日以内)'!$W114,1,0),0),0)</f>
        <v>0</v>
      </c>
      <c r="AF114" s="238">
        <f>IF(AF$23-'様式第４（療養者名簿）  (15日以内)'!$O114+1&lt;=15,IF(AF$23&gt;='様式第４（療養者名簿）  (15日以内)'!$O114,IF(AF$23&lt;='様式第４（療養者名簿）  (15日以内)'!$W114,1,0),0),0)</f>
        <v>0</v>
      </c>
      <c r="AG114" s="238">
        <f>IF(AG$23-'様式第４（療養者名簿）  (15日以内)'!$O114+1&lt;=15,IF(AG$23&gt;='様式第４（療養者名簿）  (15日以内)'!$O114,IF(AG$23&lt;='様式第４（療養者名簿）  (15日以内)'!$W114,1,0),0),0)</f>
        <v>0</v>
      </c>
      <c r="AH114" s="238">
        <f>IF(AH$23-'様式第４（療養者名簿）  (15日以内)'!$O114+1&lt;=15,IF(AH$23&gt;='様式第４（療養者名簿）  (15日以内)'!$O114,IF(AH$23&lt;='様式第４（療養者名簿）  (15日以内)'!$W114,1,0),0),0)</f>
        <v>0</v>
      </c>
      <c r="AI114" s="238">
        <f>IF(AI$23-'様式第４（療養者名簿）  (15日以内)'!$O114+1&lt;=15,IF(AI$23&gt;='様式第４（療養者名簿）  (15日以内)'!$O114,IF(AI$23&lt;='様式第４（療養者名簿）  (15日以内)'!$W114,1,0),0),0)</f>
        <v>0</v>
      </c>
      <c r="AJ114" s="238">
        <f>IF(AJ$23-'様式第４（療養者名簿）  (15日以内)'!$O114+1&lt;=15,IF(AJ$23&gt;='様式第４（療養者名簿）  (15日以内)'!$O114,IF(AJ$23&lt;='様式第４（療養者名簿）  (15日以内)'!$W114,1,0),0),0)</f>
        <v>0</v>
      </c>
      <c r="AK114" s="238">
        <f>IF(AK$23-'様式第４（療養者名簿）  (15日以内)'!$O114+1&lt;=15,IF(AK$23&gt;='様式第４（療養者名簿）  (15日以内)'!$O114,IF(AK$23&lt;='様式第４（療養者名簿）  (15日以内)'!$W114,1,0),0),0)</f>
        <v>0</v>
      </c>
      <c r="AL114" s="238">
        <f>IF(AL$23-'様式第４（療養者名簿）  (15日以内)'!$O114+1&lt;=15,IF(AL$23&gt;='様式第４（療養者名簿）  (15日以内)'!$O114,IF(AL$23&lt;='様式第４（療養者名簿）  (15日以内)'!$W114,1,0),0),0)</f>
        <v>0</v>
      </c>
      <c r="AM114" s="238">
        <f>IF(AM$23-'様式第４（療養者名簿）  (15日以内)'!$O114+1&lt;=15,IF(AM$23&gt;='様式第４（療養者名簿）  (15日以内)'!$O114,IF(AM$23&lt;='様式第４（療養者名簿）  (15日以内)'!$W114,1,0),0),0)</f>
        <v>0</v>
      </c>
      <c r="AN114" s="238">
        <f>IF(AN$23-'様式第４（療養者名簿）  (15日以内)'!$O114+1&lt;=15,IF(AN$23&gt;='様式第４（療養者名簿）  (15日以内)'!$O114,IF(AN$23&lt;='様式第４（療養者名簿）  (15日以内)'!$W114,1,0),0),0)</f>
        <v>0</v>
      </c>
      <c r="AO114" s="238">
        <f>IF(AO$23-'様式第４（療養者名簿）  (15日以内)'!$O114+1&lt;=15,IF(AO$23&gt;='様式第４（療養者名簿）  (15日以内)'!$O114,IF(AO$23&lt;='様式第４（療養者名簿）  (15日以内)'!$W114,1,0),0),0)</f>
        <v>0</v>
      </c>
      <c r="AP114" s="238">
        <f>IF(AP$23-'様式第４（療養者名簿）  (15日以内)'!$O114+1&lt;=15,IF(AP$23&gt;='様式第４（療養者名簿）  (15日以内)'!$O114,IF(AP$23&lt;='様式第４（療養者名簿）  (15日以内)'!$W114,1,0),0),0)</f>
        <v>0</v>
      </c>
      <c r="AQ114" s="238">
        <f>IF(AQ$23-'様式第４（療養者名簿）  (15日以内)'!$O114+1&lt;=15,IF(AQ$23&gt;='様式第４（療養者名簿）  (15日以内)'!$O114,IF(AQ$23&lt;='様式第４（療養者名簿）  (15日以内)'!$W114,1,0),0),0)</f>
        <v>0</v>
      </c>
      <c r="AR114" s="238">
        <f>IF(AR$23-'様式第４（療養者名簿）  (15日以内)'!$O114+1&lt;=15,IF(AR$23&gt;='様式第４（療養者名簿）  (15日以内)'!$O114,IF(AR$23&lt;='様式第４（療養者名簿）  (15日以内)'!$W114,1,0),0),0)</f>
        <v>0</v>
      </c>
      <c r="AS114" s="238">
        <f>IF(AS$23-'様式第４（療養者名簿）  (15日以内)'!$O114+1&lt;=15,IF(AS$23&gt;='様式第４（療養者名簿）  (15日以内)'!$O114,IF(AS$23&lt;='様式第４（療養者名簿）  (15日以内)'!$W114,1,0),0),0)</f>
        <v>0</v>
      </c>
      <c r="AT114" s="238">
        <f>IF(AT$23-'様式第４（療養者名簿）  (15日以内)'!$O114+1&lt;=15,IF(AT$23&gt;='様式第４（療養者名簿）  (15日以内)'!$O114,IF(AT$23&lt;='様式第４（療養者名簿）  (15日以内)'!$W114,1,0),0),0)</f>
        <v>0</v>
      </c>
      <c r="AU114" s="238">
        <f>IF(AU$23-'様式第４（療養者名簿）  (15日以内)'!$O114+1&lt;=15,IF(AU$23&gt;='様式第４（療養者名簿）  (15日以内)'!$O114,IF(AU$23&lt;='様式第４（療養者名簿）  (15日以内)'!$W114,1,0),0),0)</f>
        <v>0</v>
      </c>
      <c r="AV114" s="238">
        <f>IF(AV$23-'様式第４（療養者名簿）  (15日以内)'!$O114+1&lt;=15,IF(AV$23&gt;='様式第４（療養者名簿）  (15日以内)'!$O114,IF(AV$23&lt;='様式第４（療養者名簿）  (15日以内)'!$W114,1,0),0),0)</f>
        <v>0</v>
      </c>
      <c r="AW114" s="238">
        <f>IF(AW$23-'様式第４（療養者名簿）  (15日以内)'!$O114+1&lt;=15,IF(AW$23&gt;='様式第４（療養者名簿）  (15日以内)'!$O114,IF(AW$23&lt;='様式第４（療養者名簿）  (15日以内)'!$W114,1,0),0),0)</f>
        <v>0</v>
      </c>
      <c r="AX114" s="238">
        <f>IF(AX$23-'様式第４（療養者名簿）  (15日以内)'!$O114+1&lt;=15,IF(AX$23&gt;='様式第４（療養者名簿）  (15日以内)'!$O114,IF(AX$23&lt;='様式第４（療養者名簿）  (15日以内)'!$W114,1,0),0),0)</f>
        <v>0</v>
      </c>
      <c r="AY114" s="238">
        <f>IF(AY$23-'様式第４（療養者名簿）  (15日以内)'!$O114+1&lt;=15,IF(AY$23&gt;='様式第４（療養者名簿）  (15日以内)'!$O114,IF(AY$23&lt;='様式第４（療養者名簿）  (15日以内)'!$W114,1,0),0),0)</f>
        <v>0</v>
      </c>
      <c r="AZ114" s="238">
        <f>IF(AZ$23-'様式第４（療養者名簿）  (15日以内)'!$O114+1&lt;=15,IF(AZ$23&gt;='様式第４（療養者名簿）  (15日以内)'!$O114,IF(AZ$23&lt;='様式第４（療養者名簿）  (15日以内)'!$W114,1,0),0),0)</f>
        <v>0</v>
      </c>
      <c r="BA114" s="238">
        <f>IF(BA$23-'様式第４（療養者名簿）  (15日以内)'!$O114+1&lt;=15,IF(BA$23&gt;='様式第４（療養者名簿）  (15日以内)'!$O114,IF(BA$23&lt;='様式第４（療養者名簿）  (15日以内)'!$W114,1,0),0),0)</f>
        <v>0</v>
      </c>
      <c r="BB114" s="238">
        <f>IF(BB$23-'様式第４（療養者名簿）  (15日以内)'!$O114+1&lt;=15,IF(BB$23&gt;='様式第４（療養者名簿）  (15日以内)'!$O114,IF(BB$23&lt;='様式第４（療養者名簿）  (15日以内)'!$W114,1,0),0),0)</f>
        <v>0</v>
      </c>
      <c r="BC114" s="238">
        <f>IF(BC$23-'様式第４（療養者名簿）  (15日以内)'!$O114+1&lt;=15,IF(BC$23&gt;='様式第４（療養者名簿）  (15日以内)'!$O114,IF(BC$23&lt;='様式第４（療養者名簿）  (15日以内)'!$W114,1,0),0),0)</f>
        <v>0</v>
      </c>
      <c r="BD114" s="238">
        <f>IF(BD$23-'様式第４（療養者名簿）  (15日以内)'!$O114+1&lt;=15,IF(BD$23&gt;='様式第４（療養者名簿）  (15日以内)'!$O114,IF(BD$23&lt;='様式第４（療養者名簿）  (15日以内)'!$W114,1,0),0),0)</f>
        <v>0</v>
      </c>
      <c r="BE114" s="238">
        <f>IF(BE$23-'様式第４（療養者名簿）  (15日以内)'!$O114+1&lt;=15,IF(BE$23&gt;='様式第４（療養者名簿）  (15日以内)'!$O114,IF(BE$23&lt;='様式第４（療養者名簿）  (15日以内)'!$W114,1,0),0),0)</f>
        <v>0</v>
      </c>
      <c r="BF114" s="238">
        <f>IF(BF$23-'様式第４（療養者名簿）  (15日以内)'!$O114+1&lt;=15,IF(BF$23&gt;='様式第４（療養者名簿）  (15日以内)'!$O114,IF(BF$23&lt;='様式第４（療養者名簿）  (15日以内)'!$W114,1,0),0),0)</f>
        <v>0</v>
      </c>
      <c r="BG114" s="238">
        <f>IF(BG$23-'様式第４（療養者名簿）  (15日以内)'!$O114+1&lt;=15,IF(BG$23&gt;='様式第４（療養者名簿）  (15日以内)'!$O114,IF(BG$23&lt;='様式第４（療養者名簿）  (15日以内)'!$W114,1,0),0),0)</f>
        <v>0</v>
      </c>
      <c r="BH114" s="238">
        <f>IF(BH$23-'様式第４（療養者名簿）  (15日以内)'!$O114+1&lt;=15,IF(BH$23&gt;='様式第４（療養者名簿）  (15日以内)'!$O114,IF(BH$23&lt;='様式第４（療養者名簿）  (15日以内)'!$W114,1,0),0),0)</f>
        <v>0</v>
      </c>
      <c r="BI114" s="238">
        <f>IF(BI$23-'様式第４（療養者名簿）  (15日以内)'!$O114+1&lt;=15,IF(BI$23&gt;='様式第４（療養者名簿）  (15日以内)'!$O114,IF(BI$23&lt;='様式第４（療養者名簿）  (15日以内)'!$W114,1,0),0),0)</f>
        <v>0</v>
      </c>
      <c r="BJ114" s="238">
        <f>IF(BJ$23-'様式第４（療養者名簿）  (15日以内)'!$O114+1&lt;=15,IF(BJ$23&gt;='様式第４（療養者名簿）  (15日以内)'!$O114,IF(BJ$23&lt;='様式第４（療養者名簿）  (15日以内)'!$W114,1,0),0),0)</f>
        <v>0</v>
      </c>
      <c r="BK114" s="238">
        <f>IF(BK$23-'様式第４（療養者名簿）  (15日以内)'!$O114+1&lt;=15,IF(BK$23&gt;='様式第４（療養者名簿）  (15日以内)'!$O114,IF(BK$23&lt;='様式第４（療養者名簿）  (15日以内)'!$W114,1,0),0),0)</f>
        <v>0</v>
      </c>
      <c r="BL114" s="238">
        <f>IF(BL$23-'様式第４（療養者名簿）  (15日以内)'!$O114+1&lt;=15,IF(BL$23&gt;='様式第４（療養者名簿）  (15日以内)'!$O114,IF(BL$23&lt;='様式第４（療養者名簿）  (15日以内)'!$W114,1,0),0),0)</f>
        <v>0</v>
      </c>
      <c r="BM114" s="238">
        <f>IF(BM$23-'様式第４（療養者名簿）  (15日以内)'!$O114+1&lt;=15,IF(BM$23&gt;='様式第４（療養者名簿）  (15日以内)'!$O114,IF(BM$23&lt;='様式第４（療養者名簿）  (15日以内)'!$W114,1,0),0),0)</f>
        <v>0</v>
      </c>
      <c r="BN114" s="238">
        <f>IF(BN$23-'様式第４（療養者名簿）  (15日以内)'!$O114+1&lt;=15,IF(BN$23&gt;='様式第４（療養者名簿）  (15日以内)'!$O114,IF(BN$23&lt;='様式第４（療養者名簿）  (15日以内)'!$W114,1,0),0),0)</f>
        <v>0</v>
      </c>
      <c r="BO114" s="238">
        <f>IF(BO$23-'様式第４（療養者名簿）  (15日以内)'!$O114+1&lt;=15,IF(BO$23&gt;='様式第４（療養者名簿）  (15日以内)'!$O114,IF(BO$23&lt;='様式第４（療養者名簿）  (15日以内)'!$W114,1,0),0),0)</f>
        <v>0</v>
      </c>
      <c r="BP114" s="238">
        <f>IF(BP$23-'様式第４（療養者名簿）  (15日以内)'!$O114+1&lt;=15,IF(BP$23&gt;='様式第４（療養者名簿）  (15日以内)'!$O114,IF(BP$23&lt;='様式第４（療養者名簿）  (15日以内)'!$W114,1,0),0),0)</f>
        <v>0</v>
      </c>
      <c r="BQ114" s="238">
        <f>IF(BQ$23-'様式第４（療養者名簿）  (15日以内)'!$O114+1&lt;=15,IF(BQ$23&gt;='様式第４（療養者名簿）  (15日以内)'!$O114,IF(BQ$23&lt;='様式第４（療養者名簿）  (15日以内)'!$W114,1,0),0),0)</f>
        <v>0</v>
      </c>
      <c r="BR114" s="238">
        <f>IF(BR$23-'様式第４（療養者名簿）  (15日以内)'!$O114+1&lt;=15,IF(BR$23&gt;='様式第４（療養者名簿）  (15日以内)'!$O114,IF(BR$23&lt;='様式第４（療養者名簿）  (15日以内)'!$W114,1,0),0),0)</f>
        <v>0</v>
      </c>
      <c r="BS114" s="238">
        <f>IF(BS$23-'様式第４（療養者名簿）  (15日以内)'!$O114+1&lt;=15,IF(BS$23&gt;='様式第４（療養者名簿）  (15日以内)'!$O114,IF(BS$23&lt;='様式第４（療養者名簿）  (15日以内)'!$W114,1,0),0),0)</f>
        <v>0</v>
      </c>
    </row>
    <row r="115" spans="1:71" ht="41.95" customHeight="1">
      <c r="A115" s="240">
        <f>'様式第４（療養者名簿）  (15日以内)'!C115</f>
        <v>0</v>
      </c>
      <c r="B115" s="238">
        <f>IF(B$23-'様式第４（療養者名簿）  (15日以内)'!$O115+1&lt;=15,IF(B$23&gt;='様式第４（療養者名簿）  (15日以内)'!$O115,IF(B$23&lt;='様式第４（療養者名簿）  (15日以内)'!$W115,1,0),0),0)</f>
        <v>0</v>
      </c>
      <c r="C115" s="238">
        <f>IF(C$23-'様式第４（療養者名簿）  (15日以内)'!$O115+1&lt;=15,IF(C$23&gt;='様式第４（療養者名簿）  (15日以内)'!$O115,IF(C$23&lt;='様式第４（療養者名簿）  (15日以内)'!$W115,1,0),0),0)</f>
        <v>0</v>
      </c>
      <c r="D115" s="238">
        <f>IF(D$23-'様式第４（療養者名簿）  (15日以内)'!$O115+1&lt;=15,IF(D$23&gt;='様式第４（療養者名簿）  (15日以内)'!$O115,IF(D$23&lt;='様式第４（療養者名簿）  (15日以内)'!$W115,1,0),0),0)</f>
        <v>0</v>
      </c>
      <c r="E115" s="238">
        <f>IF(E$23-'様式第４（療養者名簿）  (15日以内)'!$O115+1&lt;=15,IF(E$23&gt;='様式第４（療養者名簿）  (15日以内)'!$O115,IF(E$23&lt;='様式第４（療養者名簿）  (15日以内)'!$W115,1,0),0),0)</f>
        <v>0</v>
      </c>
      <c r="F115" s="238">
        <f>IF(F$23-'様式第４（療養者名簿）  (15日以内)'!$O115+1&lt;=15,IF(F$23&gt;='様式第４（療養者名簿）  (15日以内)'!$O115,IF(F$23&lt;='様式第４（療養者名簿）  (15日以内)'!$W115,1,0),0),0)</f>
        <v>0</v>
      </c>
      <c r="G115" s="238">
        <f>IF(G$23-'様式第４（療養者名簿）  (15日以内)'!$O115+1&lt;=15,IF(G$23&gt;='様式第４（療養者名簿）  (15日以内)'!$O115,IF(G$23&lt;='様式第４（療養者名簿）  (15日以内)'!$W115,1,0),0),0)</f>
        <v>0</v>
      </c>
      <c r="H115" s="238">
        <f>IF(H$23-'様式第４（療養者名簿）  (15日以内)'!$O115+1&lt;=15,IF(H$23&gt;='様式第４（療養者名簿）  (15日以内)'!$O115,IF(H$23&lt;='様式第４（療養者名簿）  (15日以内)'!$W115,1,0),0),0)</f>
        <v>0</v>
      </c>
      <c r="I115" s="238">
        <f>IF(I$23-'様式第４（療養者名簿）  (15日以内)'!$O115+1&lt;=15,IF(I$23&gt;='様式第４（療養者名簿）  (15日以内)'!$O115,IF(I$23&lt;='様式第４（療養者名簿）  (15日以内)'!$W115,1,0),0),0)</f>
        <v>0</v>
      </c>
      <c r="J115" s="238">
        <f>IF(J$23-'様式第４（療養者名簿）  (15日以内)'!$O115+1&lt;=15,IF(J$23&gt;='様式第４（療養者名簿）  (15日以内)'!$O115,IF(J$23&lt;='様式第４（療養者名簿）  (15日以内)'!$W115,1,0),0),0)</f>
        <v>0</v>
      </c>
      <c r="K115" s="238">
        <f>IF(K$23-'様式第４（療養者名簿）  (15日以内)'!$O115+1&lt;=15,IF(K$23&gt;='様式第４（療養者名簿）  (15日以内)'!$O115,IF(K$23&lt;='様式第４（療養者名簿）  (15日以内)'!$W115,1,0),0),0)</f>
        <v>0</v>
      </c>
      <c r="L115" s="238">
        <f>IF(L$23-'様式第４（療養者名簿）  (15日以内)'!$O115+1&lt;=15,IF(L$23&gt;='様式第４（療養者名簿）  (15日以内)'!$O115,IF(L$23&lt;='様式第４（療養者名簿）  (15日以内)'!$W115,1,0),0),0)</f>
        <v>0</v>
      </c>
      <c r="M115" s="238">
        <f>IF(M$23-'様式第４（療養者名簿）  (15日以内)'!$O115+1&lt;=15,IF(M$23&gt;='様式第４（療養者名簿）  (15日以内)'!$O115,IF(M$23&lt;='様式第４（療養者名簿）  (15日以内)'!$W115,1,0),0),0)</f>
        <v>0</v>
      </c>
      <c r="N115" s="238">
        <f>IF(N$23-'様式第４（療養者名簿）  (15日以内)'!$O115+1&lt;=15,IF(N$23&gt;='様式第４（療養者名簿）  (15日以内)'!$O115,IF(N$23&lt;='様式第４（療養者名簿）  (15日以内)'!$W115,1,0),0),0)</f>
        <v>0</v>
      </c>
      <c r="O115" s="238">
        <f>IF(O$23-'様式第４（療養者名簿）  (15日以内)'!$O115+1&lt;=15,IF(O$23&gt;='様式第４（療養者名簿）  (15日以内)'!$O115,IF(O$23&lt;='様式第４（療養者名簿）  (15日以内)'!$W115,1,0),0),0)</f>
        <v>0</v>
      </c>
      <c r="P115" s="238">
        <f>IF(P$23-'様式第４（療養者名簿）  (15日以内)'!$O115+1&lt;=15,IF(P$23&gt;='様式第４（療養者名簿）  (15日以内)'!$O115,IF(P$23&lt;='様式第４（療養者名簿）  (15日以内)'!$W115,1,0),0),0)</f>
        <v>0</v>
      </c>
      <c r="Q115" s="238">
        <f>IF(Q$23-'様式第４（療養者名簿）  (15日以内)'!$O115+1&lt;=15,IF(Q$23&gt;='様式第４（療養者名簿）  (15日以内)'!$O115,IF(Q$23&lt;='様式第４（療養者名簿）  (15日以内)'!$W115,1,0),0),0)</f>
        <v>0</v>
      </c>
      <c r="R115" s="238">
        <f>IF(R$23-'様式第４（療養者名簿）  (15日以内)'!$O115+1&lt;=15,IF(R$23&gt;='様式第４（療養者名簿）  (15日以内)'!$O115,IF(R$23&lt;='様式第４（療養者名簿）  (15日以内)'!$W115,1,0),0),0)</f>
        <v>0</v>
      </c>
      <c r="S115" s="238">
        <f>IF(S$23-'様式第４（療養者名簿）  (15日以内)'!$O115+1&lt;=15,IF(S$23&gt;='様式第４（療養者名簿）  (15日以内)'!$O115,IF(S$23&lt;='様式第４（療養者名簿）  (15日以内)'!$W115,1,0),0),0)</f>
        <v>0</v>
      </c>
      <c r="T115" s="238">
        <f>IF(T$23-'様式第４（療養者名簿）  (15日以内)'!$O115+1&lt;=15,IF(T$23&gt;='様式第４（療養者名簿）  (15日以内)'!$O115,IF(T$23&lt;='様式第４（療養者名簿）  (15日以内)'!$W115,1,0),0),0)</f>
        <v>0</v>
      </c>
      <c r="U115" s="238">
        <f>IF(U$23-'様式第４（療養者名簿）  (15日以内)'!$O115+1&lt;=15,IF(U$23&gt;='様式第４（療養者名簿）  (15日以内)'!$O115,IF(U$23&lt;='様式第４（療養者名簿）  (15日以内)'!$W115,1,0),0),0)</f>
        <v>0</v>
      </c>
      <c r="V115" s="238">
        <f>IF(V$23-'様式第４（療養者名簿）  (15日以内)'!$O115+1&lt;=15,IF(V$23&gt;='様式第４（療養者名簿）  (15日以内)'!$O115,IF(V$23&lt;='様式第４（療養者名簿）  (15日以内)'!$W115,1,0),0),0)</f>
        <v>0</v>
      </c>
      <c r="W115" s="238">
        <f>IF(W$23-'様式第４（療養者名簿）  (15日以内)'!$O115+1&lt;=15,IF(W$23&gt;='様式第４（療養者名簿）  (15日以内)'!$O115,IF(W$23&lt;='様式第４（療養者名簿）  (15日以内)'!$W115,1,0),0),0)</f>
        <v>0</v>
      </c>
      <c r="X115" s="238">
        <f>IF(X$23-'様式第４（療養者名簿）  (15日以内)'!$O115+1&lt;=15,IF(X$23&gt;='様式第４（療養者名簿）  (15日以内)'!$O115,IF(X$23&lt;='様式第４（療養者名簿）  (15日以内)'!$W115,1,0),0),0)</f>
        <v>0</v>
      </c>
      <c r="Y115" s="238">
        <f>IF(Y$23-'様式第４（療養者名簿）  (15日以内)'!$O115+1&lt;=15,IF(Y$23&gt;='様式第４（療養者名簿）  (15日以内)'!$O115,IF(Y$23&lt;='様式第４（療養者名簿）  (15日以内)'!$W115,1,0),0),0)</f>
        <v>0</v>
      </c>
      <c r="Z115" s="238">
        <f>IF(Z$23-'様式第４（療養者名簿）  (15日以内)'!$O115+1&lt;=15,IF(Z$23&gt;='様式第４（療養者名簿）  (15日以内)'!$O115,IF(Z$23&lt;='様式第４（療養者名簿）  (15日以内)'!$W115,1,0),0),0)</f>
        <v>0</v>
      </c>
      <c r="AA115" s="238">
        <f>IF(AA$23-'様式第４（療養者名簿）  (15日以内)'!$O115+1&lt;=15,IF(AA$23&gt;='様式第４（療養者名簿）  (15日以内)'!$O115,IF(AA$23&lt;='様式第４（療養者名簿）  (15日以内)'!$W115,1,0),0),0)</f>
        <v>0</v>
      </c>
      <c r="AB115" s="238">
        <f>IF(AB$23-'様式第４（療養者名簿）  (15日以内)'!$O115+1&lt;=15,IF(AB$23&gt;='様式第４（療養者名簿）  (15日以内)'!$O115,IF(AB$23&lt;='様式第４（療養者名簿）  (15日以内)'!$W115,1,0),0),0)</f>
        <v>0</v>
      </c>
      <c r="AC115" s="238">
        <f>IF(AC$23-'様式第４（療養者名簿）  (15日以内)'!$O115+1&lt;=15,IF(AC$23&gt;='様式第４（療養者名簿）  (15日以内)'!$O115,IF(AC$23&lt;='様式第４（療養者名簿）  (15日以内)'!$W115,1,0),0),0)</f>
        <v>0</v>
      </c>
      <c r="AD115" s="238">
        <f>IF(AD$23-'様式第４（療養者名簿）  (15日以内)'!$O115+1&lt;=15,IF(AD$23&gt;='様式第４（療養者名簿）  (15日以内)'!$O115,IF(AD$23&lt;='様式第４（療養者名簿）  (15日以内)'!$W115,1,0),0),0)</f>
        <v>0</v>
      </c>
      <c r="AE115" s="238">
        <f>IF(AE$23-'様式第４（療養者名簿）  (15日以内)'!$O115+1&lt;=15,IF(AE$23&gt;='様式第４（療養者名簿）  (15日以内)'!$O115,IF(AE$23&lt;='様式第４（療養者名簿）  (15日以内)'!$W115,1,0),0),0)</f>
        <v>0</v>
      </c>
      <c r="AF115" s="238">
        <f>IF(AF$23-'様式第４（療養者名簿）  (15日以内)'!$O115+1&lt;=15,IF(AF$23&gt;='様式第４（療養者名簿）  (15日以内)'!$O115,IF(AF$23&lt;='様式第４（療養者名簿）  (15日以内)'!$W115,1,0),0),0)</f>
        <v>0</v>
      </c>
      <c r="AG115" s="238">
        <f>IF(AG$23-'様式第４（療養者名簿）  (15日以内)'!$O115+1&lt;=15,IF(AG$23&gt;='様式第４（療養者名簿）  (15日以内)'!$O115,IF(AG$23&lt;='様式第４（療養者名簿）  (15日以内)'!$W115,1,0),0),0)</f>
        <v>0</v>
      </c>
      <c r="AH115" s="238">
        <f>IF(AH$23-'様式第４（療養者名簿）  (15日以内)'!$O115+1&lt;=15,IF(AH$23&gt;='様式第４（療養者名簿）  (15日以内)'!$O115,IF(AH$23&lt;='様式第４（療養者名簿）  (15日以内)'!$W115,1,0),0),0)</f>
        <v>0</v>
      </c>
      <c r="AI115" s="238">
        <f>IF(AI$23-'様式第４（療養者名簿）  (15日以内)'!$O115+1&lt;=15,IF(AI$23&gt;='様式第４（療養者名簿）  (15日以内)'!$O115,IF(AI$23&lt;='様式第４（療養者名簿）  (15日以内)'!$W115,1,0),0),0)</f>
        <v>0</v>
      </c>
      <c r="AJ115" s="238">
        <f>IF(AJ$23-'様式第４（療養者名簿）  (15日以内)'!$O115+1&lt;=15,IF(AJ$23&gt;='様式第４（療養者名簿）  (15日以内)'!$O115,IF(AJ$23&lt;='様式第４（療養者名簿）  (15日以内)'!$W115,1,0),0),0)</f>
        <v>0</v>
      </c>
      <c r="AK115" s="238">
        <f>IF(AK$23-'様式第４（療養者名簿）  (15日以内)'!$O115+1&lt;=15,IF(AK$23&gt;='様式第４（療養者名簿）  (15日以内)'!$O115,IF(AK$23&lt;='様式第４（療養者名簿）  (15日以内)'!$W115,1,0),0),0)</f>
        <v>0</v>
      </c>
      <c r="AL115" s="238">
        <f>IF(AL$23-'様式第４（療養者名簿）  (15日以内)'!$O115+1&lt;=15,IF(AL$23&gt;='様式第４（療養者名簿）  (15日以内)'!$O115,IF(AL$23&lt;='様式第４（療養者名簿）  (15日以内)'!$W115,1,0),0),0)</f>
        <v>0</v>
      </c>
      <c r="AM115" s="238">
        <f>IF(AM$23-'様式第４（療養者名簿）  (15日以内)'!$O115+1&lt;=15,IF(AM$23&gt;='様式第４（療養者名簿）  (15日以内)'!$O115,IF(AM$23&lt;='様式第４（療養者名簿）  (15日以内)'!$W115,1,0),0),0)</f>
        <v>0</v>
      </c>
      <c r="AN115" s="238">
        <f>IF(AN$23-'様式第４（療養者名簿）  (15日以内)'!$O115+1&lt;=15,IF(AN$23&gt;='様式第４（療養者名簿）  (15日以内)'!$O115,IF(AN$23&lt;='様式第４（療養者名簿）  (15日以内)'!$W115,1,0),0),0)</f>
        <v>0</v>
      </c>
      <c r="AO115" s="238">
        <f>IF(AO$23-'様式第４（療養者名簿）  (15日以内)'!$O115+1&lt;=15,IF(AO$23&gt;='様式第４（療養者名簿）  (15日以内)'!$O115,IF(AO$23&lt;='様式第４（療養者名簿）  (15日以内)'!$W115,1,0),0),0)</f>
        <v>0</v>
      </c>
      <c r="AP115" s="238">
        <f>IF(AP$23-'様式第４（療養者名簿）  (15日以内)'!$O115+1&lt;=15,IF(AP$23&gt;='様式第４（療養者名簿）  (15日以内)'!$O115,IF(AP$23&lt;='様式第４（療養者名簿）  (15日以内)'!$W115,1,0),0),0)</f>
        <v>0</v>
      </c>
      <c r="AQ115" s="238">
        <f>IF(AQ$23-'様式第４（療養者名簿）  (15日以内)'!$O115+1&lt;=15,IF(AQ$23&gt;='様式第４（療養者名簿）  (15日以内)'!$O115,IF(AQ$23&lt;='様式第４（療養者名簿）  (15日以内)'!$W115,1,0),0),0)</f>
        <v>0</v>
      </c>
      <c r="AR115" s="238">
        <f>IF(AR$23-'様式第４（療養者名簿）  (15日以内)'!$O115+1&lt;=15,IF(AR$23&gt;='様式第４（療養者名簿）  (15日以内)'!$O115,IF(AR$23&lt;='様式第４（療養者名簿）  (15日以内)'!$W115,1,0),0),0)</f>
        <v>0</v>
      </c>
      <c r="AS115" s="238">
        <f>IF(AS$23-'様式第４（療養者名簿）  (15日以内)'!$O115+1&lt;=15,IF(AS$23&gt;='様式第４（療養者名簿）  (15日以内)'!$O115,IF(AS$23&lt;='様式第４（療養者名簿）  (15日以内)'!$W115,1,0),0),0)</f>
        <v>0</v>
      </c>
      <c r="AT115" s="238">
        <f>IF(AT$23-'様式第４（療養者名簿）  (15日以内)'!$O115+1&lt;=15,IF(AT$23&gt;='様式第４（療養者名簿）  (15日以内)'!$O115,IF(AT$23&lt;='様式第４（療養者名簿）  (15日以内)'!$W115,1,0),0),0)</f>
        <v>0</v>
      </c>
      <c r="AU115" s="238">
        <f>IF(AU$23-'様式第４（療養者名簿）  (15日以内)'!$O115+1&lt;=15,IF(AU$23&gt;='様式第４（療養者名簿）  (15日以内)'!$O115,IF(AU$23&lt;='様式第４（療養者名簿）  (15日以内)'!$W115,1,0),0),0)</f>
        <v>0</v>
      </c>
      <c r="AV115" s="238">
        <f>IF(AV$23-'様式第４（療養者名簿）  (15日以内)'!$O115+1&lt;=15,IF(AV$23&gt;='様式第４（療養者名簿）  (15日以内)'!$O115,IF(AV$23&lt;='様式第４（療養者名簿）  (15日以内)'!$W115,1,0),0),0)</f>
        <v>0</v>
      </c>
      <c r="AW115" s="238">
        <f>IF(AW$23-'様式第４（療養者名簿）  (15日以内)'!$O115+1&lt;=15,IF(AW$23&gt;='様式第４（療養者名簿）  (15日以内)'!$O115,IF(AW$23&lt;='様式第４（療養者名簿）  (15日以内)'!$W115,1,0),0),0)</f>
        <v>0</v>
      </c>
      <c r="AX115" s="238">
        <f>IF(AX$23-'様式第４（療養者名簿）  (15日以内)'!$O115+1&lt;=15,IF(AX$23&gt;='様式第４（療養者名簿）  (15日以内)'!$O115,IF(AX$23&lt;='様式第４（療養者名簿）  (15日以内)'!$W115,1,0),0),0)</f>
        <v>0</v>
      </c>
      <c r="AY115" s="238">
        <f>IF(AY$23-'様式第４（療養者名簿）  (15日以内)'!$O115+1&lt;=15,IF(AY$23&gt;='様式第４（療養者名簿）  (15日以内)'!$O115,IF(AY$23&lt;='様式第４（療養者名簿）  (15日以内)'!$W115,1,0),0),0)</f>
        <v>0</v>
      </c>
      <c r="AZ115" s="238">
        <f>IF(AZ$23-'様式第４（療養者名簿）  (15日以内)'!$O115+1&lt;=15,IF(AZ$23&gt;='様式第４（療養者名簿）  (15日以内)'!$O115,IF(AZ$23&lt;='様式第４（療養者名簿）  (15日以内)'!$W115,1,0),0),0)</f>
        <v>0</v>
      </c>
      <c r="BA115" s="238">
        <f>IF(BA$23-'様式第４（療養者名簿）  (15日以内)'!$O115+1&lt;=15,IF(BA$23&gt;='様式第４（療養者名簿）  (15日以内)'!$O115,IF(BA$23&lt;='様式第４（療養者名簿）  (15日以内)'!$W115,1,0),0),0)</f>
        <v>0</v>
      </c>
      <c r="BB115" s="238">
        <f>IF(BB$23-'様式第４（療養者名簿）  (15日以内)'!$O115+1&lt;=15,IF(BB$23&gt;='様式第４（療養者名簿）  (15日以内)'!$O115,IF(BB$23&lt;='様式第４（療養者名簿）  (15日以内)'!$W115,1,0),0),0)</f>
        <v>0</v>
      </c>
      <c r="BC115" s="238">
        <f>IF(BC$23-'様式第４（療養者名簿）  (15日以内)'!$O115+1&lt;=15,IF(BC$23&gt;='様式第４（療養者名簿）  (15日以内)'!$O115,IF(BC$23&lt;='様式第４（療養者名簿）  (15日以内)'!$W115,1,0),0),0)</f>
        <v>0</v>
      </c>
      <c r="BD115" s="238">
        <f>IF(BD$23-'様式第４（療養者名簿）  (15日以内)'!$O115+1&lt;=15,IF(BD$23&gt;='様式第４（療養者名簿）  (15日以内)'!$O115,IF(BD$23&lt;='様式第４（療養者名簿）  (15日以内)'!$W115,1,0),0),0)</f>
        <v>0</v>
      </c>
      <c r="BE115" s="238">
        <f>IF(BE$23-'様式第４（療養者名簿）  (15日以内)'!$O115+1&lt;=15,IF(BE$23&gt;='様式第４（療養者名簿）  (15日以内)'!$O115,IF(BE$23&lt;='様式第４（療養者名簿）  (15日以内)'!$W115,1,0),0),0)</f>
        <v>0</v>
      </c>
      <c r="BF115" s="238">
        <f>IF(BF$23-'様式第４（療養者名簿）  (15日以内)'!$O115+1&lt;=15,IF(BF$23&gt;='様式第４（療養者名簿）  (15日以内)'!$O115,IF(BF$23&lt;='様式第４（療養者名簿）  (15日以内)'!$W115,1,0),0),0)</f>
        <v>0</v>
      </c>
      <c r="BG115" s="238">
        <f>IF(BG$23-'様式第４（療養者名簿）  (15日以内)'!$O115+1&lt;=15,IF(BG$23&gt;='様式第４（療養者名簿）  (15日以内)'!$O115,IF(BG$23&lt;='様式第４（療養者名簿）  (15日以内)'!$W115,1,0),0),0)</f>
        <v>0</v>
      </c>
      <c r="BH115" s="238">
        <f>IF(BH$23-'様式第４（療養者名簿）  (15日以内)'!$O115+1&lt;=15,IF(BH$23&gt;='様式第４（療養者名簿）  (15日以内)'!$O115,IF(BH$23&lt;='様式第４（療養者名簿）  (15日以内)'!$W115,1,0),0),0)</f>
        <v>0</v>
      </c>
      <c r="BI115" s="238">
        <f>IF(BI$23-'様式第４（療養者名簿）  (15日以内)'!$O115+1&lt;=15,IF(BI$23&gt;='様式第４（療養者名簿）  (15日以内)'!$O115,IF(BI$23&lt;='様式第４（療養者名簿）  (15日以内)'!$W115,1,0),0),0)</f>
        <v>0</v>
      </c>
      <c r="BJ115" s="238">
        <f>IF(BJ$23-'様式第４（療養者名簿）  (15日以内)'!$O115+1&lt;=15,IF(BJ$23&gt;='様式第４（療養者名簿）  (15日以内)'!$O115,IF(BJ$23&lt;='様式第４（療養者名簿）  (15日以内)'!$W115,1,0),0),0)</f>
        <v>0</v>
      </c>
      <c r="BK115" s="238">
        <f>IF(BK$23-'様式第４（療養者名簿）  (15日以内)'!$O115+1&lt;=15,IF(BK$23&gt;='様式第４（療養者名簿）  (15日以内)'!$O115,IF(BK$23&lt;='様式第４（療養者名簿）  (15日以内)'!$W115,1,0),0),0)</f>
        <v>0</v>
      </c>
      <c r="BL115" s="238">
        <f>IF(BL$23-'様式第４（療養者名簿）  (15日以内)'!$O115+1&lt;=15,IF(BL$23&gt;='様式第４（療養者名簿）  (15日以内)'!$O115,IF(BL$23&lt;='様式第４（療養者名簿）  (15日以内)'!$W115,1,0),0),0)</f>
        <v>0</v>
      </c>
      <c r="BM115" s="238">
        <f>IF(BM$23-'様式第４（療養者名簿）  (15日以内)'!$O115+1&lt;=15,IF(BM$23&gt;='様式第４（療養者名簿）  (15日以内)'!$O115,IF(BM$23&lt;='様式第４（療養者名簿）  (15日以内)'!$W115,1,0),0),0)</f>
        <v>0</v>
      </c>
      <c r="BN115" s="238">
        <f>IF(BN$23-'様式第４（療養者名簿）  (15日以内)'!$O115+1&lt;=15,IF(BN$23&gt;='様式第４（療養者名簿）  (15日以内)'!$O115,IF(BN$23&lt;='様式第４（療養者名簿）  (15日以内)'!$W115,1,0),0),0)</f>
        <v>0</v>
      </c>
      <c r="BO115" s="238">
        <f>IF(BO$23-'様式第４（療養者名簿）  (15日以内)'!$O115+1&lt;=15,IF(BO$23&gt;='様式第４（療養者名簿）  (15日以内)'!$O115,IF(BO$23&lt;='様式第４（療養者名簿）  (15日以内)'!$W115,1,0),0),0)</f>
        <v>0</v>
      </c>
      <c r="BP115" s="238">
        <f>IF(BP$23-'様式第４（療養者名簿）  (15日以内)'!$O115+1&lt;=15,IF(BP$23&gt;='様式第４（療養者名簿）  (15日以内)'!$O115,IF(BP$23&lt;='様式第４（療養者名簿）  (15日以内)'!$W115,1,0),0),0)</f>
        <v>0</v>
      </c>
      <c r="BQ115" s="238">
        <f>IF(BQ$23-'様式第４（療養者名簿）  (15日以内)'!$O115+1&lt;=15,IF(BQ$23&gt;='様式第４（療養者名簿）  (15日以内)'!$O115,IF(BQ$23&lt;='様式第４（療養者名簿）  (15日以内)'!$W115,1,0),0),0)</f>
        <v>0</v>
      </c>
      <c r="BR115" s="238">
        <f>IF(BR$23-'様式第４（療養者名簿）  (15日以内)'!$O115+1&lt;=15,IF(BR$23&gt;='様式第４（療養者名簿）  (15日以内)'!$O115,IF(BR$23&lt;='様式第４（療養者名簿）  (15日以内)'!$W115,1,0),0),0)</f>
        <v>0</v>
      </c>
      <c r="BS115" s="238">
        <f>IF(BS$23-'様式第４（療養者名簿）  (15日以内)'!$O115+1&lt;=15,IF(BS$23&gt;='様式第４（療養者名簿）  (15日以内)'!$O115,IF(BS$23&lt;='様式第４（療養者名簿）  (15日以内)'!$W115,1,0),0),0)</f>
        <v>0</v>
      </c>
    </row>
    <row r="116" spans="1:71" ht="41.95" customHeight="1">
      <c r="A116" s="240">
        <f>'様式第４（療養者名簿）  (15日以内)'!C116</f>
        <v>0</v>
      </c>
      <c r="B116" s="238">
        <f>IF(B$23-'様式第４（療養者名簿）  (15日以内)'!$O116+1&lt;=15,IF(B$23&gt;='様式第４（療養者名簿）  (15日以内)'!$O116,IF(B$23&lt;='様式第４（療養者名簿）  (15日以内)'!$W116,1,0),0),0)</f>
        <v>0</v>
      </c>
      <c r="C116" s="238">
        <f>IF(C$23-'様式第４（療養者名簿）  (15日以内)'!$O116+1&lt;=15,IF(C$23&gt;='様式第４（療養者名簿）  (15日以内)'!$O116,IF(C$23&lt;='様式第４（療養者名簿）  (15日以内)'!$W116,1,0),0),0)</f>
        <v>0</v>
      </c>
      <c r="D116" s="238">
        <f>IF(D$23-'様式第４（療養者名簿）  (15日以内)'!$O116+1&lt;=15,IF(D$23&gt;='様式第４（療養者名簿）  (15日以内)'!$O116,IF(D$23&lt;='様式第４（療養者名簿）  (15日以内)'!$W116,1,0),0),0)</f>
        <v>0</v>
      </c>
      <c r="E116" s="238">
        <f>IF(E$23-'様式第４（療養者名簿）  (15日以内)'!$O116+1&lt;=15,IF(E$23&gt;='様式第４（療養者名簿）  (15日以内)'!$O116,IF(E$23&lt;='様式第４（療養者名簿）  (15日以内)'!$W116,1,0),0),0)</f>
        <v>0</v>
      </c>
      <c r="F116" s="238">
        <f>IF(F$23-'様式第４（療養者名簿）  (15日以内)'!$O116+1&lt;=15,IF(F$23&gt;='様式第４（療養者名簿）  (15日以内)'!$O116,IF(F$23&lt;='様式第４（療養者名簿）  (15日以内)'!$W116,1,0),0),0)</f>
        <v>0</v>
      </c>
      <c r="G116" s="238">
        <f>IF(G$23-'様式第４（療養者名簿）  (15日以内)'!$O116+1&lt;=15,IF(G$23&gt;='様式第４（療養者名簿）  (15日以内)'!$O116,IF(G$23&lt;='様式第４（療養者名簿）  (15日以内)'!$W116,1,0),0),0)</f>
        <v>0</v>
      </c>
      <c r="H116" s="238">
        <f>IF(H$23-'様式第４（療養者名簿）  (15日以内)'!$O116+1&lt;=15,IF(H$23&gt;='様式第４（療養者名簿）  (15日以内)'!$O116,IF(H$23&lt;='様式第４（療養者名簿）  (15日以内)'!$W116,1,0),0),0)</f>
        <v>0</v>
      </c>
      <c r="I116" s="238">
        <f>IF(I$23-'様式第４（療養者名簿）  (15日以内)'!$O116+1&lt;=15,IF(I$23&gt;='様式第４（療養者名簿）  (15日以内)'!$O116,IF(I$23&lt;='様式第４（療養者名簿）  (15日以内)'!$W116,1,0),0),0)</f>
        <v>0</v>
      </c>
      <c r="J116" s="238">
        <f>IF(J$23-'様式第４（療養者名簿）  (15日以内)'!$O116+1&lt;=15,IF(J$23&gt;='様式第４（療養者名簿）  (15日以内)'!$O116,IF(J$23&lt;='様式第４（療養者名簿）  (15日以内)'!$W116,1,0),0),0)</f>
        <v>0</v>
      </c>
      <c r="K116" s="238">
        <f>IF(K$23-'様式第４（療養者名簿）  (15日以内)'!$O116+1&lt;=15,IF(K$23&gt;='様式第４（療養者名簿）  (15日以内)'!$O116,IF(K$23&lt;='様式第４（療養者名簿）  (15日以内)'!$W116,1,0),0),0)</f>
        <v>0</v>
      </c>
      <c r="L116" s="238">
        <f>IF(L$23-'様式第４（療養者名簿）  (15日以内)'!$O116+1&lt;=15,IF(L$23&gt;='様式第４（療養者名簿）  (15日以内)'!$O116,IF(L$23&lt;='様式第４（療養者名簿）  (15日以内)'!$W116,1,0),0),0)</f>
        <v>0</v>
      </c>
      <c r="M116" s="238">
        <f>IF(M$23-'様式第４（療養者名簿）  (15日以内)'!$O116+1&lt;=15,IF(M$23&gt;='様式第４（療養者名簿）  (15日以内)'!$O116,IF(M$23&lt;='様式第４（療養者名簿）  (15日以内)'!$W116,1,0),0),0)</f>
        <v>0</v>
      </c>
      <c r="N116" s="238">
        <f>IF(N$23-'様式第４（療養者名簿）  (15日以内)'!$O116+1&lt;=15,IF(N$23&gt;='様式第４（療養者名簿）  (15日以内)'!$O116,IF(N$23&lt;='様式第４（療養者名簿）  (15日以内)'!$W116,1,0),0),0)</f>
        <v>0</v>
      </c>
      <c r="O116" s="238">
        <f>IF(O$23-'様式第４（療養者名簿）  (15日以内)'!$O116+1&lt;=15,IF(O$23&gt;='様式第４（療養者名簿）  (15日以内)'!$O116,IF(O$23&lt;='様式第４（療養者名簿）  (15日以内)'!$W116,1,0),0),0)</f>
        <v>0</v>
      </c>
      <c r="P116" s="238">
        <f>IF(P$23-'様式第４（療養者名簿）  (15日以内)'!$O116+1&lt;=15,IF(P$23&gt;='様式第４（療養者名簿）  (15日以内)'!$O116,IF(P$23&lt;='様式第４（療養者名簿）  (15日以内)'!$W116,1,0),0),0)</f>
        <v>0</v>
      </c>
      <c r="Q116" s="238">
        <f>IF(Q$23-'様式第４（療養者名簿）  (15日以内)'!$O116+1&lt;=15,IF(Q$23&gt;='様式第４（療養者名簿）  (15日以内)'!$O116,IF(Q$23&lt;='様式第４（療養者名簿）  (15日以内)'!$W116,1,0),0),0)</f>
        <v>0</v>
      </c>
      <c r="R116" s="238">
        <f>IF(R$23-'様式第４（療養者名簿）  (15日以内)'!$O116+1&lt;=15,IF(R$23&gt;='様式第４（療養者名簿）  (15日以内)'!$O116,IF(R$23&lt;='様式第４（療養者名簿）  (15日以内)'!$W116,1,0),0),0)</f>
        <v>0</v>
      </c>
      <c r="S116" s="238">
        <f>IF(S$23-'様式第４（療養者名簿）  (15日以内)'!$O116+1&lt;=15,IF(S$23&gt;='様式第４（療養者名簿）  (15日以内)'!$O116,IF(S$23&lt;='様式第４（療養者名簿）  (15日以内)'!$W116,1,0),0),0)</f>
        <v>0</v>
      </c>
      <c r="T116" s="238">
        <f>IF(T$23-'様式第４（療養者名簿）  (15日以内)'!$O116+1&lt;=15,IF(T$23&gt;='様式第４（療養者名簿）  (15日以内)'!$O116,IF(T$23&lt;='様式第４（療養者名簿）  (15日以内)'!$W116,1,0),0),0)</f>
        <v>0</v>
      </c>
      <c r="U116" s="238">
        <f>IF(U$23-'様式第４（療養者名簿）  (15日以内)'!$O116+1&lt;=15,IF(U$23&gt;='様式第４（療養者名簿）  (15日以内)'!$O116,IF(U$23&lt;='様式第４（療養者名簿）  (15日以内)'!$W116,1,0),0),0)</f>
        <v>0</v>
      </c>
      <c r="V116" s="238">
        <f>IF(V$23-'様式第４（療養者名簿）  (15日以内)'!$O116+1&lt;=15,IF(V$23&gt;='様式第４（療養者名簿）  (15日以内)'!$O116,IF(V$23&lt;='様式第４（療養者名簿）  (15日以内)'!$W116,1,0),0),0)</f>
        <v>0</v>
      </c>
      <c r="W116" s="238">
        <f>IF(W$23-'様式第４（療養者名簿）  (15日以内)'!$O116+1&lt;=15,IF(W$23&gt;='様式第４（療養者名簿）  (15日以内)'!$O116,IF(W$23&lt;='様式第４（療養者名簿）  (15日以内)'!$W116,1,0),0),0)</f>
        <v>0</v>
      </c>
      <c r="X116" s="238">
        <f>IF(X$23-'様式第４（療養者名簿）  (15日以内)'!$O116+1&lt;=15,IF(X$23&gt;='様式第４（療養者名簿）  (15日以内)'!$O116,IF(X$23&lt;='様式第４（療養者名簿）  (15日以内)'!$W116,1,0),0),0)</f>
        <v>0</v>
      </c>
      <c r="Y116" s="238">
        <f>IF(Y$23-'様式第４（療養者名簿）  (15日以内)'!$O116+1&lt;=15,IF(Y$23&gt;='様式第４（療養者名簿）  (15日以内)'!$O116,IF(Y$23&lt;='様式第４（療養者名簿）  (15日以内)'!$W116,1,0),0),0)</f>
        <v>0</v>
      </c>
      <c r="Z116" s="238">
        <f>IF(Z$23-'様式第４（療養者名簿）  (15日以内)'!$O116+1&lt;=15,IF(Z$23&gt;='様式第４（療養者名簿）  (15日以内)'!$O116,IF(Z$23&lt;='様式第４（療養者名簿）  (15日以内)'!$W116,1,0),0),0)</f>
        <v>0</v>
      </c>
      <c r="AA116" s="238">
        <f>IF(AA$23-'様式第４（療養者名簿）  (15日以内)'!$O116+1&lt;=15,IF(AA$23&gt;='様式第４（療養者名簿）  (15日以内)'!$O116,IF(AA$23&lt;='様式第４（療養者名簿）  (15日以内)'!$W116,1,0),0),0)</f>
        <v>0</v>
      </c>
      <c r="AB116" s="238">
        <f>IF(AB$23-'様式第４（療養者名簿）  (15日以内)'!$O116+1&lt;=15,IF(AB$23&gt;='様式第４（療養者名簿）  (15日以内)'!$O116,IF(AB$23&lt;='様式第４（療養者名簿）  (15日以内)'!$W116,1,0),0),0)</f>
        <v>0</v>
      </c>
      <c r="AC116" s="238">
        <f>IF(AC$23-'様式第４（療養者名簿）  (15日以内)'!$O116+1&lt;=15,IF(AC$23&gt;='様式第４（療養者名簿）  (15日以内)'!$O116,IF(AC$23&lt;='様式第４（療養者名簿）  (15日以内)'!$W116,1,0),0),0)</f>
        <v>0</v>
      </c>
      <c r="AD116" s="238">
        <f>IF(AD$23-'様式第４（療養者名簿）  (15日以内)'!$O116+1&lt;=15,IF(AD$23&gt;='様式第４（療養者名簿）  (15日以内)'!$O116,IF(AD$23&lt;='様式第４（療養者名簿）  (15日以内)'!$W116,1,0),0),0)</f>
        <v>0</v>
      </c>
      <c r="AE116" s="238">
        <f>IF(AE$23-'様式第４（療養者名簿）  (15日以内)'!$O116+1&lt;=15,IF(AE$23&gt;='様式第４（療養者名簿）  (15日以内)'!$O116,IF(AE$23&lt;='様式第４（療養者名簿）  (15日以内)'!$W116,1,0),0),0)</f>
        <v>0</v>
      </c>
      <c r="AF116" s="238">
        <f>IF(AF$23-'様式第４（療養者名簿）  (15日以内)'!$O116+1&lt;=15,IF(AF$23&gt;='様式第４（療養者名簿）  (15日以内)'!$O116,IF(AF$23&lt;='様式第４（療養者名簿）  (15日以内)'!$W116,1,0),0),0)</f>
        <v>0</v>
      </c>
      <c r="AG116" s="238">
        <f>IF(AG$23-'様式第４（療養者名簿）  (15日以内)'!$O116+1&lt;=15,IF(AG$23&gt;='様式第４（療養者名簿）  (15日以内)'!$O116,IF(AG$23&lt;='様式第４（療養者名簿）  (15日以内)'!$W116,1,0),0),0)</f>
        <v>0</v>
      </c>
      <c r="AH116" s="238">
        <f>IF(AH$23-'様式第４（療養者名簿）  (15日以内)'!$O116+1&lt;=15,IF(AH$23&gt;='様式第４（療養者名簿）  (15日以内)'!$O116,IF(AH$23&lt;='様式第４（療養者名簿）  (15日以内)'!$W116,1,0),0),0)</f>
        <v>0</v>
      </c>
      <c r="AI116" s="238">
        <f>IF(AI$23-'様式第４（療養者名簿）  (15日以内)'!$O116+1&lt;=15,IF(AI$23&gt;='様式第４（療養者名簿）  (15日以内)'!$O116,IF(AI$23&lt;='様式第４（療養者名簿）  (15日以内)'!$W116,1,0),0),0)</f>
        <v>0</v>
      </c>
      <c r="AJ116" s="238">
        <f>IF(AJ$23-'様式第４（療養者名簿）  (15日以内)'!$O116+1&lt;=15,IF(AJ$23&gt;='様式第４（療養者名簿）  (15日以内)'!$O116,IF(AJ$23&lt;='様式第４（療養者名簿）  (15日以内)'!$W116,1,0),0),0)</f>
        <v>0</v>
      </c>
      <c r="AK116" s="238">
        <f>IF(AK$23-'様式第４（療養者名簿）  (15日以内)'!$O116+1&lt;=15,IF(AK$23&gt;='様式第４（療養者名簿）  (15日以内)'!$O116,IF(AK$23&lt;='様式第４（療養者名簿）  (15日以内)'!$W116,1,0),0),0)</f>
        <v>0</v>
      </c>
      <c r="AL116" s="238">
        <f>IF(AL$23-'様式第４（療養者名簿）  (15日以内)'!$O116+1&lt;=15,IF(AL$23&gt;='様式第４（療養者名簿）  (15日以内)'!$O116,IF(AL$23&lt;='様式第４（療養者名簿）  (15日以内)'!$W116,1,0),0),0)</f>
        <v>0</v>
      </c>
      <c r="AM116" s="238">
        <f>IF(AM$23-'様式第４（療養者名簿）  (15日以内)'!$O116+1&lt;=15,IF(AM$23&gt;='様式第４（療養者名簿）  (15日以内)'!$O116,IF(AM$23&lt;='様式第４（療養者名簿）  (15日以内)'!$W116,1,0),0),0)</f>
        <v>0</v>
      </c>
      <c r="AN116" s="238">
        <f>IF(AN$23-'様式第４（療養者名簿）  (15日以内)'!$O116+1&lt;=15,IF(AN$23&gt;='様式第４（療養者名簿）  (15日以内)'!$O116,IF(AN$23&lt;='様式第４（療養者名簿）  (15日以内)'!$W116,1,0),0),0)</f>
        <v>0</v>
      </c>
      <c r="AO116" s="238">
        <f>IF(AO$23-'様式第４（療養者名簿）  (15日以内)'!$O116+1&lt;=15,IF(AO$23&gt;='様式第４（療養者名簿）  (15日以内)'!$O116,IF(AO$23&lt;='様式第４（療養者名簿）  (15日以内)'!$W116,1,0),0),0)</f>
        <v>0</v>
      </c>
      <c r="AP116" s="238">
        <f>IF(AP$23-'様式第４（療養者名簿）  (15日以内)'!$O116+1&lt;=15,IF(AP$23&gt;='様式第４（療養者名簿）  (15日以内)'!$O116,IF(AP$23&lt;='様式第４（療養者名簿）  (15日以内)'!$W116,1,0),0),0)</f>
        <v>0</v>
      </c>
      <c r="AQ116" s="238">
        <f>IF(AQ$23-'様式第４（療養者名簿）  (15日以内)'!$O116+1&lt;=15,IF(AQ$23&gt;='様式第４（療養者名簿）  (15日以内)'!$O116,IF(AQ$23&lt;='様式第４（療養者名簿）  (15日以内)'!$W116,1,0),0),0)</f>
        <v>0</v>
      </c>
      <c r="AR116" s="238">
        <f>IF(AR$23-'様式第４（療養者名簿）  (15日以内)'!$O116+1&lt;=15,IF(AR$23&gt;='様式第４（療養者名簿）  (15日以内)'!$O116,IF(AR$23&lt;='様式第４（療養者名簿）  (15日以内)'!$W116,1,0),0),0)</f>
        <v>0</v>
      </c>
      <c r="AS116" s="238">
        <f>IF(AS$23-'様式第４（療養者名簿）  (15日以内)'!$O116+1&lt;=15,IF(AS$23&gt;='様式第４（療養者名簿）  (15日以内)'!$O116,IF(AS$23&lt;='様式第４（療養者名簿）  (15日以内)'!$W116,1,0),0),0)</f>
        <v>0</v>
      </c>
      <c r="AT116" s="238">
        <f>IF(AT$23-'様式第４（療養者名簿）  (15日以内)'!$O116+1&lt;=15,IF(AT$23&gt;='様式第４（療養者名簿）  (15日以内)'!$O116,IF(AT$23&lt;='様式第４（療養者名簿）  (15日以内)'!$W116,1,0),0),0)</f>
        <v>0</v>
      </c>
      <c r="AU116" s="238">
        <f>IF(AU$23-'様式第４（療養者名簿）  (15日以内)'!$O116+1&lt;=15,IF(AU$23&gt;='様式第４（療養者名簿）  (15日以内)'!$O116,IF(AU$23&lt;='様式第４（療養者名簿）  (15日以内)'!$W116,1,0),0),0)</f>
        <v>0</v>
      </c>
      <c r="AV116" s="238">
        <f>IF(AV$23-'様式第４（療養者名簿）  (15日以内)'!$O116+1&lt;=15,IF(AV$23&gt;='様式第４（療養者名簿）  (15日以内)'!$O116,IF(AV$23&lt;='様式第４（療養者名簿）  (15日以内)'!$W116,1,0),0),0)</f>
        <v>0</v>
      </c>
      <c r="AW116" s="238">
        <f>IF(AW$23-'様式第４（療養者名簿）  (15日以内)'!$O116+1&lt;=15,IF(AW$23&gt;='様式第４（療養者名簿）  (15日以内)'!$O116,IF(AW$23&lt;='様式第４（療養者名簿）  (15日以内)'!$W116,1,0),0),0)</f>
        <v>0</v>
      </c>
      <c r="AX116" s="238">
        <f>IF(AX$23-'様式第４（療養者名簿）  (15日以内)'!$O116+1&lt;=15,IF(AX$23&gt;='様式第４（療養者名簿）  (15日以内)'!$O116,IF(AX$23&lt;='様式第４（療養者名簿）  (15日以内)'!$W116,1,0),0),0)</f>
        <v>0</v>
      </c>
      <c r="AY116" s="238">
        <f>IF(AY$23-'様式第４（療養者名簿）  (15日以内)'!$O116+1&lt;=15,IF(AY$23&gt;='様式第４（療養者名簿）  (15日以内)'!$O116,IF(AY$23&lt;='様式第４（療養者名簿）  (15日以内)'!$W116,1,0),0),0)</f>
        <v>0</v>
      </c>
      <c r="AZ116" s="238">
        <f>IF(AZ$23-'様式第４（療養者名簿）  (15日以内)'!$O116+1&lt;=15,IF(AZ$23&gt;='様式第４（療養者名簿）  (15日以内)'!$O116,IF(AZ$23&lt;='様式第４（療養者名簿）  (15日以内)'!$W116,1,0),0),0)</f>
        <v>0</v>
      </c>
      <c r="BA116" s="238">
        <f>IF(BA$23-'様式第４（療養者名簿）  (15日以内)'!$O116+1&lt;=15,IF(BA$23&gt;='様式第４（療養者名簿）  (15日以内)'!$O116,IF(BA$23&lt;='様式第４（療養者名簿）  (15日以内)'!$W116,1,0),0),0)</f>
        <v>0</v>
      </c>
      <c r="BB116" s="238">
        <f>IF(BB$23-'様式第４（療養者名簿）  (15日以内)'!$O116+1&lt;=15,IF(BB$23&gt;='様式第４（療養者名簿）  (15日以内)'!$O116,IF(BB$23&lt;='様式第４（療養者名簿）  (15日以内)'!$W116,1,0),0),0)</f>
        <v>0</v>
      </c>
      <c r="BC116" s="238">
        <f>IF(BC$23-'様式第４（療養者名簿）  (15日以内)'!$O116+1&lt;=15,IF(BC$23&gt;='様式第４（療養者名簿）  (15日以内)'!$O116,IF(BC$23&lt;='様式第４（療養者名簿）  (15日以内)'!$W116,1,0),0),0)</f>
        <v>0</v>
      </c>
      <c r="BD116" s="238">
        <f>IF(BD$23-'様式第４（療養者名簿）  (15日以内)'!$O116+1&lt;=15,IF(BD$23&gt;='様式第４（療養者名簿）  (15日以内)'!$O116,IF(BD$23&lt;='様式第４（療養者名簿）  (15日以内)'!$W116,1,0),0),0)</f>
        <v>0</v>
      </c>
      <c r="BE116" s="238">
        <f>IF(BE$23-'様式第４（療養者名簿）  (15日以内)'!$O116+1&lt;=15,IF(BE$23&gt;='様式第４（療養者名簿）  (15日以内)'!$O116,IF(BE$23&lt;='様式第４（療養者名簿）  (15日以内)'!$W116,1,0),0),0)</f>
        <v>0</v>
      </c>
      <c r="BF116" s="238">
        <f>IF(BF$23-'様式第４（療養者名簿）  (15日以内)'!$O116+1&lt;=15,IF(BF$23&gt;='様式第４（療養者名簿）  (15日以内)'!$O116,IF(BF$23&lt;='様式第４（療養者名簿）  (15日以内)'!$W116,1,0),0),0)</f>
        <v>0</v>
      </c>
      <c r="BG116" s="238">
        <f>IF(BG$23-'様式第４（療養者名簿）  (15日以内)'!$O116+1&lt;=15,IF(BG$23&gt;='様式第４（療養者名簿）  (15日以内)'!$O116,IF(BG$23&lt;='様式第４（療養者名簿）  (15日以内)'!$W116,1,0),0),0)</f>
        <v>0</v>
      </c>
      <c r="BH116" s="238">
        <f>IF(BH$23-'様式第４（療養者名簿）  (15日以内)'!$O116+1&lt;=15,IF(BH$23&gt;='様式第４（療養者名簿）  (15日以内)'!$O116,IF(BH$23&lt;='様式第４（療養者名簿）  (15日以内)'!$W116,1,0),0),0)</f>
        <v>0</v>
      </c>
      <c r="BI116" s="238">
        <f>IF(BI$23-'様式第４（療養者名簿）  (15日以内)'!$O116+1&lt;=15,IF(BI$23&gt;='様式第４（療養者名簿）  (15日以内)'!$O116,IF(BI$23&lt;='様式第４（療養者名簿）  (15日以内)'!$W116,1,0),0),0)</f>
        <v>0</v>
      </c>
      <c r="BJ116" s="238">
        <f>IF(BJ$23-'様式第４（療養者名簿）  (15日以内)'!$O116+1&lt;=15,IF(BJ$23&gt;='様式第４（療養者名簿）  (15日以内)'!$O116,IF(BJ$23&lt;='様式第４（療養者名簿）  (15日以内)'!$W116,1,0),0),0)</f>
        <v>0</v>
      </c>
      <c r="BK116" s="238">
        <f>IF(BK$23-'様式第４（療養者名簿）  (15日以内)'!$O116+1&lt;=15,IF(BK$23&gt;='様式第４（療養者名簿）  (15日以内)'!$O116,IF(BK$23&lt;='様式第４（療養者名簿）  (15日以内)'!$W116,1,0),0),0)</f>
        <v>0</v>
      </c>
      <c r="BL116" s="238">
        <f>IF(BL$23-'様式第４（療養者名簿）  (15日以内)'!$O116+1&lt;=15,IF(BL$23&gt;='様式第４（療養者名簿）  (15日以内)'!$O116,IF(BL$23&lt;='様式第４（療養者名簿）  (15日以内)'!$W116,1,0),0),0)</f>
        <v>0</v>
      </c>
      <c r="BM116" s="238">
        <f>IF(BM$23-'様式第４（療養者名簿）  (15日以内)'!$O116+1&lt;=15,IF(BM$23&gt;='様式第４（療養者名簿）  (15日以内)'!$O116,IF(BM$23&lt;='様式第４（療養者名簿）  (15日以内)'!$W116,1,0),0),0)</f>
        <v>0</v>
      </c>
      <c r="BN116" s="238">
        <f>IF(BN$23-'様式第４（療養者名簿）  (15日以内)'!$O116+1&lt;=15,IF(BN$23&gt;='様式第４（療養者名簿）  (15日以内)'!$O116,IF(BN$23&lt;='様式第４（療養者名簿）  (15日以内)'!$W116,1,0),0),0)</f>
        <v>0</v>
      </c>
      <c r="BO116" s="238">
        <f>IF(BO$23-'様式第４（療養者名簿）  (15日以内)'!$O116+1&lt;=15,IF(BO$23&gt;='様式第４（療養者名簿）  (15日以内)'!$O116,IF(BO$23&lt;='様式第４（療養者名簿）  (15日以内)'!$W116,1,0),0),0)</f>
        <v>0</v>
      </c>
      <c r="BP116" s="238">
        <f>IF(BP$23-'様式第４（療養者名簿）  (15日以内)'!$O116+1&lt;=15,IF(BP$23&gt;='様式第４（療養者名簿）  (15日以内)'!$O116,IF(BP$23&lt;='様式第４（療養者名簿）  (15日以内)'!$W116,1,0),0),0)</f>
        <v>0</v>
      </c>
      <c r="BQ116" s="238">
        <f>IF(BQ$23-'様式第４（療養者名簿）  (15日以内)'!$O116+1&lt;=15,IF(BQ$23&gt;='様式第４（療養者名簿）  (15日以内)'!$O116,IF(BQ$23&lt;='様式第４（療養者名簿）  (15日以内)'!$W116,1,0),0),0)</f>
        <v>0</v>
      </c>
      <c r="BR116" s="238">
        <f>IF(BR$23-'様式第４（療養者名簿）  (15日以内)'!$O116+1&lt;=15,IF(BR$23&gt;='様式第４（療養者名簿）  (15日以内)'!$O116,IF(BR$23&lt;='様式第４（療養者名簿）  (15日以内)'!$W116,1,0),0),0)</f>
        <v>0</v>
      </c>
      <c r="BS116" s="238">
        <f>IF(BS$23-'様式第４（療養者名簿）  (15日以内)'!$O116+1&lt;=15,IF(BS$23&gt;='様式第４（療養者名簿）  (15日以内)'!$O116,IF(BS$23&lt;='様式第４（療養者名簿）  (15日以内)'!$W116,1,0),0),0)</f>
        <v>0</v>
      </c>
    </row>
    <row r="117" spans="1:71" ht="41.95" customHeight="1">
      <c r="A117" s="240">
        <f>'様式第４（療養者名簿）  (15日以内)'!C117</f>
        <v>0</v>
      </c>
      <c r="B117" s="238">
        <f>IF(B$23-'様式第４（療養者名簿）  (15日以内)'!$O117+1&lt;=15,IF(B$23&gt;='様式第４（療養者名簿）  (15日以内)'!$O117,IF(B$23&lt;='様式第４（療養者名簿）  (15日以内)'!$W117,1,0),0),0)</f>
        <v>0</v>
      </c>
      <c r="C117" s="238">
        <f>IF(C$23-'様式第４（療養者名簿）  (15日以内)'!$O117+1&lt;=15,IF(C$23&gt;='様式第４（療養者名簿）  (15日以内)'!$O117,IF(C$23&lt;='様式第４（療養者名簿）  (15日以内)'!$W117,1,0),0),0)</f>
        <v>0</v>
      </c>
      <c r="D117" s="238">
        <f>IF(D$23-'様式第４（療養者名簿）  (15日以内)'!$O117+1&lt;=15,IF(D$23&gt;='様式第４（療養者名簿）  (15日以内)'!$O117,IF(D$23&lt;='様式第４（療養者名簿）  (15日以内)'!$W117,1,0),0),0)</f>
        <v>0</v>
      </c>
      <c r="E117" s="238">
        <f>IF(E$23-'様式第４（療養者名簿）  (15日以内)'!$O117+1&lt;=15,IF(E$23&gt;='様式第４（療養者名簿）  (15日以内)'!$O117,IF(E$23&lt;='様式第４（療養者名簿）  (15日以内)'!$W117,1,0),0),0)</f>
        <v>0</v>
      </c>
      <c r="F117" s="238">
        <f>IF(F$23-'様式第４（療養者名簿）  (15日以内)'!$O117+1&lt;=15,IF(F$23&gt;='様式第４（療養者名簿）  (15日以内)'!$O117,IF(F$23&lt;='様式第４（療養者名簿）  (15日以内)'!$W117,1,0),0),0)</f>
        <v>0</v>
      </c>
      <c r="G117" s="238">
        <f>IF(G$23-'様式第４（療養者名簿）  (15日以内)'!$O117+1&lt;=15,IF(G$23&gt;='様式第４（療養者名簿）  (15日以内)'!$O117,IF(G$23&lt;='様式第４（療養者名簿）  (15日以内)'!$W117,1,0),0),0)</f>
        <v>0</v>
      </c>
      <c r="H117" s="238">
        <f>IF(H$23-'様式第４（療養者名簿）  (15日以内)'!$O117+1&lt;=15,IF(H$23&gt;='様式第４（療養者名簿）  (15日以内)'!$O117,IF(H$23&lt;='様式第４（療養者名簿）  (15日以内)'!$W117,1,0),0),0)</f>
        <v>0</v>
      </c>
      <c r="I117" s="238">
        <f>IF(I$23-'様式第４（療養者名簿）  (15日以内)'!$O117+1&lt;=15,IF(I$23&gt;='様式第４（療養者名簿）  (15日以内)'!$O117,IF(I$23&lt;='様式第４（療養者名簿）  (15日以内)'!$W117,1,0),0),0)</f>
        <v>0</v>
      </c>
      <c r="J117" s="238">
        <f>IF(J$23-'様式第４（療養者名簿）  (15日以内)'!$O117+1&lt;=15,IF(J$23&gt;='様式第４（療養者名簿）  (15日以内)'!$O117,IF(J$23&lt;='様式第４（療養者名簿）  (15日以内)'!$W117,1,0),0),0)</f>
        <v>0</v>
      </c>
      <c r="K117" s="238">
        <f>IF(K$23-'様式第４（療養者名簿）  (15日以内)'!$O117+1&lt;=15,IF(K$23&gt;='様式第４（療養者名簿）  (15日以内)'!$O117,IF(K$23&lt;='様式第４（療養者名簿）  (15日以内)'!$W117,1,0),0),0)</f>
        <v>0</v>
      </c>
      <c r="L117" s="238">
        <f>IF(L$23-'様式第４（療養者名簿）  (15日以内)'!$O117+1&lt;=15,IF(L$23&gt;='様式第４（療養者名簿）  (15日以内)'!$O117,IF(L$23&lt;='様式第４（療養者名簿）  (15日以内)'!$W117,1,0),0),0)</f>
        <v>0</v>
      </c>
      <c r="M117" s="238">
        <f>IF(M$23-'様式第４（療養者名簿）  (15日以内)'!$O117+1&lt;=15,IF(M$23&gt;='様式第４（療養者名簿）  (15日以内)'!$O117,IF(M$23&lt;='様式第４（療養者名簿）  (15日以内)'!$W117,1,0),0),0)</f>
        <v>0</v>
      </c>
      <c r="N117" s="238">
        <f>IF(N$23-'様式第４（療養者名簿）  (15日以内)'!$O117+1&lt;=15,IF(N$23&gt;='様式第４（療養者名簿）  (15日以内)'!$O117,IF(N$23&lt;='様式第４（療養者名簿）  (15日以内)'!$W117,1,0),0),0)</f>
        <v>0</v>
      </c>
      <c r="O117" s="238">
        <f>IF(O$23-'様式第４（療養者名簿）  (15日以内)'!$O117+1&lt;=15,IF(O$23&gt;='様式第４（療養者名簿）  (15日以内)'!$O117,IF(O$23&lt;='様式第４（療養者名簿）  (15日以内)'!$W117,1,0),0),0)</f>
        <v>0</v>
      </c>
      <c r="P117" s="238">
        <f>IF(P$23-'様式第４（療養者名簿）  (15日以内)'!$O117+1&lt;=15,IF(P$23&gt;='様式第４（療養者名簿）  (15日以内)'!$O117,IF(P$23&lt;='様式第４（療養者名簿）  (15日以内)'!$W117,1,0),0),0)</f>
        <v>0</v>
      </c>
      <c r="Q117" s="238">
        <f>IF(Q$23-'様式第４（療養者名簿）  (15日以内)'!$O117+1&lt;=15,IF(Q$23&gt;='様式第４（療養者名簿）  (15日以内)'!$O117,IF(Q$23&lt;='様式第４（療養者名簿）  (15日以内)'!$W117,1,0),0),0)</f>
        <v>0</v>
      </c>
      <c r="R117" s="238">
        <f>IF(R$23-'様式第４（療養者名簿）  (15日以内)'!$O117+1&lt;=15,IF(R$23&gt;='様式第４（療養者名簿）  (15日以内)'!$O117,IF(R$23&lt;='様式第４（療養者名簿）  (15日以内)'!$W117,1,0),0),0)</f>
        <v>0</v>
      </c>
      <c r="S117" s="238">
        <f>IF(S$23-'様式第４（療養者名簿）  (15日以内)'!$O117+1&lt;=15,IF(S$23&gt;='様式第４（療養者名簿）  (15日以内)'!$O117,IF(S$23&lt;='様式第４（療養者名簿）  (15日以内)'!$W117,1,0),0),0)</f>
        <v>0</v>
      </c>
      <c r="T117" s="238">
        <f>IF(T$23-'様式第４（療養者名簿）  (15日以内)'!$O117+1&lt;=15,IF(T$23&gt;='様式第４（療養者名簿）  (15日以内)'!$O117,IF(T$23&lt;='様式第４（療養者名簿）  (15日以内)'!$W117,1,0),0),0)</f>
        <v>0</v>
      </c>
      <c r="U117" s="238">
        <f>IF(U$23-'様式第４（療養者名簿）  (15日以内)'!$O117+1&lt;=15,IF(U$23&gt;='様式第４（療養者名簿）  (15日以内)'!$O117,IF(U$23&lt;='様式第４（療養者名簿）  (15日以内)'!$W117,1,0),0),0)</f>
        <v>0</v>
      </c>
      <c r="V117" s="238">
        <f>IF(V$23-'様式第４（療養者名簿）  (15日以内)'!$O117+1&lt;=15,IF(V$23&gt;='様式第４（療養者名簿）  (15日以内)'!$O117,IF(V$23&lt;='様式第４（療養者名簿）  (15日以内)'!$W117,1,0),0),0)</f>
        <v>0</v>
      </c>
      <c r="W117" s="238">
        <f>IF(W$23-'様式第４（療養者名簿）  (15日以内)'!$O117+1&lt;=15,IF(W$23&gt;='様式第４（療養者名簿）  (15日以内)'!$O117,IF(W$23&lt;='様式第４（療養者名簿）  (15日以内)'!$W117,1,0),0),0)</f>
        <v>0</v>
      </c>
      <c r="X117" s="238">
        <f>IF(X$23-'様式第４（療養者名簿）  (15日以内)'!$O117+1&lt;=15,IF(X$23&gt;='様式第４（療養者名簿）  (15日以内)'!$O117,IF(X$23&lt;='様式第４（療養者名簿）  (15日以内)'!$W117,1,0),0),0)</f>
        <v>0</v>
      </c>
      <c r="Y117" s="238">
        <f>IF(Y$23-'様式第４（療養者名簿）  (15日以内)'!$O117+1&lt;=15,IF(Y$23&gt;='様式第４（療養者名簿）  (15日以内)'!$O117,IF(Y$23&lt;='様式第４（療養者名簿）  (15日以内)'!$W117,1,0),0),0)</f>
        <v>0</v>
      </c>
      <c r="Z117" s="238">
        <f>IF(Z$23-'様式第４（療養者名簿）  (15日以内)'!$O117+1&lt;=15,IF(Z$23&gt;='様式第４（療養者名簿）  (15日以内)'!$O117,IF(Z$23&lt;='様式第４（療養者名簿）  (15日以内)'!$W117,1,0),0),0)</f>
        <v>0</v>
      </c>
      <c r="AA117" s="238">
        <f>IF(AA$23-'様式第４（療養者名簿）  (15日以内)'!$O117+1&lt;=15,IF(AA$23&gt;='様式第４（療養者名簿）  (15日以内)'!$O117,IF(AA$23&lt;='様式第４（療養者名簿）  (15日以内)'!$W117,1,0),0),0)</f>
        <v>0</v>
      </c>
      <c r="AB117" s="238">
        <f>IF(AB$23-'様式第４（療養者名簿）  (15日以内)'!$O117+1&lt;=15,IF(AB$23&gt;='様式第４（療養者名簿）  (15日以内)'!$O117,IF(AB$23&lt;='様式第４（療養者名簿）  (15日以内)'!$W117,1,0),0),0)</f>
        <v>0</v>
      </c>
      <c r="AC117" s="238">
        <f>IF(AC$23-'様式第４（療養者名簿）  (15日以内)'!$O117+1&lt;=15,IF(AC$23&gt;='様式第４（療養者名簿）  (15日以内)'!$O117,IF(AC$23&lt;='様式第４（療養者名簿）  (15日以内)'!$W117,1,0),0),0)</f>
        <v>0</v>
      </c>
      <c r="AD117" s="238">
        <f>IF(AD$23-'様式第４（療養者名簿）  (15日以内)'!$O117+1&lt;=15,IF(AD$23&gt;='様式第４（療養者名簿）  (15日以内)'!$O117,IF(AD$23&lt;='様式第４（療養者名簿）  (15日以内)'!$W117,1,0),0),0)</f>
        <v>0</v>
      </c>
      <c r="AE117" s="238">
        <f>IF(AE$23-'様式第４（療養者名簿）  (15日以内)'!$O117+1&lt;=15,IF(AE$23&gt;='様式第４（療養者名簿）  (15日以内)'!$O117,IF(AE$23&lt;='様式第４（療養者名簿）  (15日以内)'!$W117,1,0),0),0)</f>
        <v>0</v>
      </c>
      <c r="AF117" s="238">
        <f>IF(AF$23-'様式第４（療養者名簿）  (15日以内)'!$O117+1&lt;=15,IF(AF$23&gt;='様式第４（療養者名簿）  (15日以内)'!$O117,IF(AF$23&lt;='様式第４（療養者名簿）  (15日以内)'!$W117,1,0),0),0)</f>
        <v>0</v>
      </c>
      <c r="AG117" s="238">
        <f>IF(AG$23-'様式第４（療養者名簿）  (15日以内)'!$O117+1&lt;=15,IF(AG$23&gt;='様式第４（療養者名簿）  (15日以内)'!$O117,IF(AG$23&lt;='様式第４（療養者名簿）  (15日以内)'!$W117,1,0),0),0)</f>
        <v>0</v>
      </c>
      <c r="AH117" s="238">
        <f>IF(AH$23-'様式第４（療養者名簿）  (15日以内)'!$O117+1&lt;=15,IF(AH$23&gt;='様式第４（療養者名簿）  (15日以内)'!$O117,IF(AH$23&lt;='様式第４（療養者名簿）  (15日以内)'!$W117,1,0),0),0)</f>
        <v>0</v>
      </c>
      <c r="AI117" s="238">
        <f>IF(AI$23-'様式第４（療養者名簿）  (15日以内)'!$O117+1&lt;=15,IF(AI$23&gt;='様式第４（療養者名簿）  (15日以内)'!$O117,IF(AI$23&lt;='様式第４（療養者名簿）  (15日以内)'!$W117,1,0),0),0)</f>
        <v>0</v>
      </c>
      <c r="AJ117" s="238">
        <f>IF(AJ$23-'様式第４（療養者名簿）  (15日以内)'!$O117+1&lt;=15,IF(AJ$23&gt;='様式第４（療養者名簿）  (15日以内)'!$O117,IF(AJ$23&lt;='様式第４（療養者名簿）  (15日以内)'!$W117,1,0),0),0)</f>
        <v>0</v>
      </c>
      <c r="AK117" s="238">
        <f>IF(AK$23-'様式第４（療養者名簿）  (15日以内)'!$O117+1&lt;=15,IF(AK$23&gt;='様式第４（療養者名簿）  (15日以内)'!$O117,IF(AK$23&lt;='様式第４（療養者名簿）  (15日以内)'!$W117,1,0),0),0)</f>
        <v>0</v>
      </c>
      <c r="AL117" s="238">
        <f>IF(AL$23-'様式第４（療養者名簿）  (15日以内)'!$O117+1&lt;=15,IF(AL$23&gt;='様式第４（療養者名簿）  (15日以内)'!$O117,IF(AL$23&lt;='様式第４（療養者名簿）  (15日以内)'!$W117,1,0),0),0)</f>
        <v>0</v>
      </c>
      <c r="AM117" s="238">
        <f>IF(AM$23-'様式第４（療養者名簿）  (15日以内)'!$O117+1&lt;=15,IF(AM$23&gt;='様式第４（療養者名簿）  (15日以内)'!$O117,IF(AM$23&lt;='様式第４（療養者名簿）  (15日以内)'!$W117,1,0),0),0)</f>
        <v>0</v>
      </c>
      <c r="AN117" s="238">
        <f>IF(AN$23-'様式第４（療養者名簿）  (15日以内)'!$O117+1&lt;=15,IF(AN$23&gt;='様式第４（療養者名簿）  (15日以内)'!$O117,IF(AN$23&lt;='様式第４（療養者名簿）  (15日以内)'!$W117,1,0),0),0)</f>
        <v>0</v>
      </c>
      <c r="AO117" s="238">
        <f>IF(AO$23-'様式第４（療養者名簿）  (15日以内)'!$O117+1&lt;=15,IF(AO$23&gt;='様式第４（療養者名簿）  (15日以内)'!$O117,IF(AO$23&lt;='様式第４（療養者名簿）  (15日以内)'!$W117,1,0),0),0)</f>
        <v>0</v>
      </c>
      <c r="AP117" s="238">
        <f>IF(AP$23-'様式第４（療養者名簿）  (15日以内)'!$O117+1&lt;=15,IF(AP$23&gt;='様式第４（療養者名簿）  (15日以内)'!$O117,IF(AP$23&lt;='様式第４（療養者名簿）  (15日以内)'!$W117,1,0),0),0)</f>
        <v>0</v>
      </c>
      <c r="AQ117" s="238">
        <f>IF(AQ$23-'様式第４（療養者名簿）  (15日以内)'!$O117+1&lt;=15,IF(AQ$23&gt;='様式第４（療養者名簿）  (15日以内)'!$O117,IF(AQ$23&lt;='様式第４（療養者名簿）  (15日以内)'!$W117,1,0),0),0)</f>
        <v>0</v>
      </c>
      <c r="AR117" s="238">
        <f>IF(AR$23-'様式第４（療養者名簿）  (15日以内)'!$O117+1&lt;=15,IF(AR$23&gt;='様式第４（療養者名簿）  (15日以内)'!$O117,IF(AR$23&lt;='様式第４（療養者名簿）  (15日以内)'!$W117,1,0),0),0)</f>
        <v>0</v>
      </c>
      <c r="AS117" s="238">
        <f>IF(AS$23-'様式第４（療養者名簿）  (15日以内)'!$O117+1&lt;=15,IF(AS$23&gt;='様式第４（療養者名簿）  (15日以内)'!$O117,IF(AS$23&lt;='様式第４（療養者名簿）  (15日以内)'!$W117,1,0),0),0)</f>
        <v>0</v>
      </c>
      <c r="AT117" s="238">
        <f>IF(AT$23-'様式第４（療養者名簿）  (15日以内)'!$O117+1&lt;=15,IF(AT$23&gt;='様式第４（療養者名簿）  (15日以内)'!$O117,IF(AT$23&lt;='様式第４（療養者名簿）  (15日以内)'!$W117,1,0),0),0)</f>
        <v>0</v>
      </c>
      <c r="AU117" s="238">
        <f>IF(AU$23-'様式第４（療養者名簿）  (15日以内)'!$O117+1&lt;=15,IF(AU$23&gt;='様式第４（療養者名簿）  (15日以内)'!$O117,IF(AU$23&lt;='様式第４（療養者名簿）  (15日以内)'!$W117,1,0),0),0)</f>
        <v>0</v>
      </c>
      <c r="AV117" s="238">
        <f>IF(AV$23-'様式第４（療養者名簿）  (15日以内)'!$O117+1&lt;=15,IF(AV$23&gt;='様式第４（療養者名簿）  (15日以内)'!$O117,IF(AV$23&lt;='様式第４（療養者名簿）  (15日以内)'!$W117,1,0),0),0)</f>
        <v>0</v>
      </c>
      <c r="AW117" s="238">
        <f>IF(AW$23-'様式第４（療養者名簿）  (15日以内)'!$O117+1&lt;=15,IF(AW$23&gt;='様式第４（療養者名簿）  (15日以内)'!$O117,IF(AW$23&lt;='様式第４（療養者名簿）  (15日以内)'!$W117,1,0),0),0)</f>
        <v>0</v>
      </c>
      <c r="AX117" s="238">
        <f>IF(AX$23-'様式第４（療養者名簿）  (15日以内)'!$O117+1&lt;=15,IF(AX$23&gt;='様式第４（療養者名簿）  (15日以内)'!$O117,IF(AX$23&lt;='様式第４（療養者名簿）  (15日以内)'!$W117,1,0),0),0)</f>
        <v>0</v>
      </c>
      <c r="AY117" s="238">
        <f>IF(AY$23-'様式第４（療養者名簿）  (15日以内)'!$O117+1&lt;=15,IF(AY$23&gt;='様式第４（療養者名簿）  (15日以内)'!$O117,IF(AY$23&lt;='様式第４（療養者名簿）  (15日以内)'!$W117,1,0),0),0)</f>
        <v>0</v>
      </c>
      <c r="AZ117" s="238">
        <f>IF(AZ$23-'様式第４（療養者名簿）  (15日以内)'!$O117+1&lt;=15,IF(AZ$23&gt;='様式第４（療養者名簿）  (15日以内)'!$O117,IF(AZ$23&lt;='様式第４（療養者名簿）  (15日以内)'!$W117,1,0),0),0)</f>
        <v>0</v>
      </c>
      <c r="BA117" s="238">
        <f>IF(BA$23-'様式第４（療養者名簿）  (15日以内)'!$O117+1&lt;=15,IF(BA$23&gt;='様式第４（療養者名簿）  (15日以内)'!$O117,IF(BA$23&lt;='様式第４（療養者名簿）  (15日以内)'!$W117,1,0),0),0)</f>
        <v>0</v>
      </c>
      <c r="BB117" s="238">
        <f>IF(BB$23-'様式第４（療養者名簿）  (15日以内)'!$O117+1&lt;=15,IF(BB$23&gt;='様式第４（療養者名簿）  (15日以内)'!$O117,IF(BB$23&lt;='様式第４（療養者名簿）  (15日以内)'!$W117,1,0),0),0)</f>
        <v>0</v>
      </c>
      <c r="BC117" s="238">
        <f>IF(BC$23-'様式第４（療養者名簿）  (15日以内)'!$O117+1&lt;=15,IF(BC$23&gt;='様式第４（療養者名簿）  (15日以内)'!$O117,IF(BC$23&lt;='様式第４（療養者名簿）  (15日以内)'!$W117,1,0),0),0)</f>
        <v>0</v>
      </c>
      <c r="BD117" s="238">
        <f>IF(BD$23-'様式第４（療養者名簿）  (15日以内)'!$O117+1&lt;=15,IF(BD$23&gt;='様式第４（療養者名簿）  (15日以内)'!$O117,IF(BD$23&lt;='様式第４（療養者名簿）  (15日以内)'!$W117,1,0),0),0)</f>
        <v>0</v>
      </c>
      <c r="BE117" s="238">
        <f>IF(BE$23-'様式第４（療養者名簿）  (15日以内)'!$O117+1&lt;=15,IF(BE$23&gt;='様式第４（療養者名簿）  (15日以内)'!$O117,IF(BE$23&lt;='様式第４（療養者名簿）  (15日以内)'!$W117,1,0),0),0)</f>
        <v>0</v>
      </c>
      <c r="BF117" s="238">
        <f>IF(BF$23-'様式第４（療養者名簿）  (15日以内)'!$O117+1&lt;=15,IF(BF$23&gt;='様式第４（療養者名簿）  (15日以内)'!$O117,IF(BF$23&lt;='様式第４（療養者名簿）  (15日以内)'!$W117,1,0),0),0)</f>
        <v>0</v>
      </c>
      <c r="BG117" s="238">
        <f>IF(BG$23-'様式第４（療養者名簿）  (15日以内)'!$O117+1&lt;=15,IF(BG$23&gt;='様式第４（療養者名簿）  (15日以内)'!$O117,IF(BG$23&lt;='様式第４（療養者名簿）  (15日以内)'!$W117,1,0),0),0)</f>
        <v>0</v>
      </c>
      <c r="BH117" s="238">
        <f>IF(BH$23-'様式第４（療養者名簿）  (15日以内)'!$O117+1&lt;=15,IF(BH$23&gt;='様式第４（療養者名簿）  (15日以内)'!$O117,IF(BH$23&lt;='様式第４（療養者名簿）  (15日以内)'!$W117,1,0),0),0)</f>
        <v>0</v>
      </c>
      <c r="BI117" s="238">
        <f>IF(BI$23-'様式第４（療養者名簿）  (15日以内)'!$O117+1&lt;=15,IF(BI$23&gt;='様式第４（療養者名簿）  (15日以内)'!$O117,IF(BI$23&lt;='様式第４（療養者名簿）  (15日以内)'!$W117,1,0),0),0)</f>
        <v>0</v>
      </c>
      <c r="BJ117" s="238">
        <f>IF(BJ$23-'様式第４（療養者名簿）  (15日以内)'!$O117+1&lt;=15,IF(BJ$23&gt;='様式第４（療養者名簿）  (15日以内)'!$O117,IF(BJ$23&lt;='様式第４（療養者名簿）  (15日以内)'!$W117,1,0),0),0)</f>
        <v>0</v>
      </c>
      <c r="BK117" s="238">
        <f>IF(BK$23-'様式第４（療養者名簿）  (15日以内)'!$O117+1&lt;=15,IF(BK$23&gt;='様式第４（療養者名簿）  (15日以内)'!$O117,IF(BK$23&lt;='様式第４（療養者名簿）  (15日以内)'!$W117,1,0),0),0)</f>
        <v>0</v>
      </c>
      <c r="BL117" s="238">
        <f>IF(BL$23-'様式第４（療養者名簿）  (15日以内)'!$O117+1&lt;=15,IF(BL$23&gt;='様式第４（療養者名簿）  (15日以内)'!$O117,IF(BL$23&lt;='様式第４（療養者名簿）  (15日以内)'!$W117,1,0),0),0)</f>
        <v>0</v>
      </c>
      <c r="BM117" s="238">
        <f>IF(BM$23-'様式第４（療養者名簿）  (15日以内)'!$O117+1&lt;=15,IF(BM$23&gt;='様式第４（療養者名簿）  (15日以内)'!$O117,IF(BM$23&lt;='様式第４（療養者名簿）  (15日以内)'!$W117,1,0),0),0)</f>
        <v>0</v>
      </c>
      <c r="BN117" s="238">
        <f>IF(BN$23-'様式第４（療養者名簿）  (15日以内)'!$O117+1&lt;=15,IF(BN$23&gt;='様式第４（療養者名簿）  (15日以内)'!$O117,IF(BN$23&lt;='様式第４（療養者名簿）  (15日以内)'!$W117,1,0),0),0)</f>
        <v>0</v>
      </c>
      <c r="BO117" s="238">
        <f>IF(BO$23-'様式第４（療養者名簿）  (15日以内)'!$O117+1&lt;=15,IF(BO$23&gt;='様式第４（療養者名簿）  (15日以内)'!$O117,IF(BO$23&lt;='様式第４（療養者名簿）  (15日以内)'!$W117,1,0),0),0)</f>
        <v>0</v>
      </c>
      <c r="BP117" s="238">
        <f>IF(BP$23-'様式第４（療養者名簿）  (15日以内)'!$O117+1&lt;=15,IF(BP$23&gt;='様式第４（療養者名簿）  (15日以内)'!$O117,IF(BP$23&lt;='様式第４（療養者名簿）  (15日以内)'!$W117,1,0),0),0)</f>
        <v>0</v>
      </c>
      <c r="BQ117" s="238">
        <f>IF(BQ$23-'様式第４（療養者名簿）  (15日以内)'!$O117+1&lt;=15,IF(BQ$23&gt;='様式第４（療養者名簿）  (15日以内)'!$O117,IF(BQ$23&lt;='様式第４（療養者名簿）  (15日以内)'!$W117,1,0),0),0)</f>
        <v>0</v>
      </c>
      <c r="BR117" s="238">
        <f>IF(BR$23-'様式第４（療養者名簿）  (15日以内)'!$O117+1&lt;=15,IF(BR$23&gt;='様式第４（療養者名簿）  (15日以内)'!$O117,IF(BR$23&lt;='様式第４（療養者名簿）  (15日以内)'!$W117,1,0),0),0)</f>
        <v>0</v>
      </c>
      <c r="BS117" s="238">
        <f>IF(BS$23-'様式第４（療養者名簿）  (15日以内)'!$O117+1&lt;=15,IF(BS$23&gt;='様式第４（療養者名簿）  (15日以内)'!$O117,IF(BS$23&lt;='様式第４（療養者名簿）  (15日以内)'!$W117,1,0),0),0)</f>
        <v>0</v>
      </c>
    </row>
    <row r="118" spans="1:71" ht="41.95" customHeight="1">
      <c r="A118" s="240">
        <f>'様式第４（療養者名簿）  (15日以内)'!C118</f>
        <v>0</v>
      </c>
      <c r="B118" s="238">
        <f>IF(B$23-'様式第４（療養者名簿）  (15日以内)'!$O118+1&lt;=15,IF(B$23&gt;='様式第４（療養者名簿）  (15日以内)'!$O118,IF(B$23&lt;='様式第４（療養者名簿）  (15日以内)'!$W118,1,0),0),0)</f>
        <v>0</v>
      </c>
      <c r="C118" s="238">
        <f>IF(C$23-'様式第４（療養者名簿）  (15日以内)'!$O118+1&lt;=15,IF(C$23&gt;='様式第４（療養者名簿）  (15日以内)'!$O118,IF(C$23&lt;='様式第４（療養者名簿）  (15日以内)'!$W118,1,0),0),0)</f>
        <v>0</v>
      </c>
      <c r="D118" s="238">
        <f>IF(D$23-'様式第４（療養者名簿）  (15日以内)'!$O118+1&lt;=15,IF(D$23&gt;='様式第４（療養者名簿）  (15日以内)'!$O118,IF(D$23&lt;='様式第４（療養者名簿）  (15日以内)'!$W118,1,0),0),0)</f>
        <v>0</v>
      </c>
      <c r="E118" s="238">
        <f>IF(E$23-'様式第４（療養者名簿）  (15日以内)'!$O118+1&lt;=15,IF(E$23&gt;='様式第４（療養者名簿）  (15日以内)'!$O118,IF(E$23&lt;='様式第４（療養者名簿）  (15日以内)'!$W118,1,0),0),0)</f>
        <v>0</v>
      </c>
      <c r="F118" s="238">
        <f>IF(F$23-'様式第４（療養者名簿）  (15日以内)'!$O118+1&lt;=15,IF(F$23&gt;='様式第４（療養者名簿）  (15日以内)'!$O118,IF(F$23&lt;='様式第４（療養者名簿）  (15日以内)'!$W118,1,0),0),0)</f>
        <v>0</v>
      </c>
      <c r="G118" s="238">
        <f>IF(G$23-'様式第４（療養者名簿）  (15日以内)'!$O118+1&lt;=15,IF(G$23&gt;='様式第４（療養者名簿）  (15日以内)'!$O118,IF(G$23&lt;='様式第４（療養者名簿）  (15日以内)'!$W118,1,0),0),0)</f>
        <v>0</v>
      </c>
      <c r="H118" s="238">
        <f>IF(H$23-'様式第４（療養者名簿）  (15日以内)'!$O118+1&lt;=15,IF(H$23&gt;='様式第４（療養者名簿）  (15日以内)'!$O118,IF(H$23&lt;='様式第４（療養者名簿）  (15日以内)'!$W118,1,0),0),0)</f>
        <v>0</v>
      </c>
      <c r="I118" s="238">
        <f>IF(I$23-'様式第４（療養者名簿）  (15日以内)'!$O118+1&lt;=15,IF(I$23&gt;='様式第４（療養者名簿）  (15日以内)'!$O118,IF(I$23&lt;='様式第４（療養者名簿）  (15日以内)'!$W118,1,0),0),0)</f>
        <v>0</v>
      </c>
      <c r="J118" s="238">
        <f>IF(J$23-'様式第４（療養者名簿）  (15日以内)'!$O118+1&lt;=15,IF(J$23&gt;='様式第４（療養者名簿）  (15日以内)'!$O118,IF(J$23&lt;='様式第４（療養者名簿）  (15日以内)'!$W118,1,0),0),0)</f>
        <v>0</v>
      </c>
      <c r="K118" s="238">
        <f>IF(K$23-'様式第４（療養者名簿）  (15日以内)'!$O118+1&lt;=15,IF(K$23&gt;='様式第４（療養者名簿）  (15日以内)'!$O118,IF(K$23&lt;='様式第４（療養者名簿）  (15日以内)'!$W118,1,0),0),0)</f>
        <v>0</v>
      </c>
      <c r="L118" s="238">
        <f>IF(L$23-'様式第４（療養者名簿）  (15日以内)'!$O118+1&lt;=15,IF(L$23&gt;='様式第４（療養者名簿）  (15日以内)'!$O118,IF(L$23&lt;='様式第４（療養者名簿）  (15日以内)'!$W118,1,0),0),0)</f>
        <v>0</v>
      </c>
      <c r="M118" s="238">
        <f>IF(M$23-'様式第４（療養者名簿）  (15日以内)'!$O118+1&lt;=15,IF(M$23&gt;='様式第４（療養者名簿）  (15日以内)'!$O118,IF(M$23&lt;='様式第４（療養者名簿）  (15日以内)'!$W118,1,0),0),0)</f>
        <v>0</v>
      </c>
      <c r="N118" s="238">
        <f>IF(N$23-'様式第４（療養者名簿）  (15日以内)'!$O118+1&lt;=15,IF(N$23&gt;='様式第４（療養者名簿）  (15日以内)'!$O118,IF(N$23&lt;='様式第４（療養者名簿）  (15日以内)'!$W118,1,0),0),0)</f>
        <v>0</v>
      </c>
      <c r="O118" s="238">
        <f>IF(O$23-'様式第４（療養者名簿）  (15日以内)'!$O118+1&lt;=15,IF(O$23&gt;='様式第４（療養者名簿）  (15日以内)'!$O118,IF(O$23&lt;='様式第４（療養者名簿）  (15日以内)'!$W118,1,0),0),0)</f>
        <v>0</v>
      </c>
      <c r="P118" s="238">
        <f>IF(P$23-'様式第４（療養者名簿）  (15日以内)'!$O118+1&lt;=15,IF(P$23&gt;='様式第４（療養者名簿）  (15日以内)'!$O118,IF(P$23&lt;='様式第４（療養者名簿）  (15日以内)'!$W118,1,0),0),0)</f>
        <v>0</v>
      </c>
      <c r="Q118" s="238">
        <f>IF(Q$23-'様式第４（療養者名簿）  (15日以内)'!$O118+1&lt;=15,IF(Q$23&gt;='様式第４（療養者名簿）  (15日以内)'!$O118,IF(Q$23&lt;='様式第４（療養者名簿）  (15日以内)'!$W118,1,0),0),0)</f>
        <v>0</v>
      </c>
      <c r="R118" s="238">
        <f>IF(R$23-'様式第４（療養者名簿）  (15日以内)'!$O118+1&lt;=15,IF(R$23&gt;='様式第４（療養者名簿）  (15日以内)'!$O118,IF(R$23&lt;='様式第４（療養者名簿）  (15日以内)'!$W118,1,0),0),0)</f>
        <v>0</v>
      </c>
      <c r="S118" s="238">
        <f>IF(S$23-'様式第４（療養者名簿）  (15日以内)'!$O118+1&lt;=15,IF(S$23&gt;='様式第４（療養者名簿）  (15日以内)'!$O118,IF(S$23&lt;='様式第４（療養者名簿）  (15日以内)'!$W118,1,0),0),0)</f>
        <v>0</v>
      </c>
      <c r="T118" s="238">
        <f>IF(T$23-'様式第４（療養者名簿）  (15日以内)'!$O118+1&lt;=15,IF(T$23&gt;='様式第４（療養者名簿）  (15日以内)'!$O118,IF(T$23&lt;='様式第４（療養者名簿）  (15日以内)'!$W118,1,0),0),0)</f>
        <v>0</v>
      </c>
      <c r="U118" s="238">
        <f>IF(U$23-'様式第４（療養者名簿）  (15日以内)'!$O118+1&lt;=15,IF(U$23&gt;='様式第４（療養者名簿）  (15日以内)'!$O118,IF(U$23&lt;='様式第４（療養者名簿）  (15日以内)'!$W118,1,0),0),0)</f>
        <v>0</v>
      </c>
      <c r="V118" s="238">
        <f>IF(V$23-'様式第４（療養者名簿）  (15日以内)'!$O118+1&lt;=15,IF(V$23&gt;='様式第４（療養者名簿）  (15日以内)'!$O118,IF(V$23&lt;='様式第４（療養者名簿）  (15日以内)'!$W118,1,0),0),0)</f>
        <v>0</v>
      </c>
      <c r="W118" s="238">
        <f>IF(W$23-'様式第４（療養者名簿）  (15日以内)'!$O118+1&lt;=15,IF(W$23&gt;='様式第４（療養者名簿）  (15日以内)'!$O118,IF(W$23&lt;='様式第４（療養者名簿）  (15日以内)'!$W118,1,0),0),0)</f>
        <v>0</v>
      </c>
      <c r="X118" s="238">
        <f>IF(X$23-'様式第４（療養者名簿）  (15日以内)'!$O118+1&lt;=15,IF(X$23&gt;='様式第４（療養者名簿）  (15日以内)'!$O118,IF(X$23&lt;='様式第４（療養者名簿）  (15日以内)'!$W118,1,0),0),0)</f>
        <v>0</v>
      </c>
      <c r="Y118" s="238">
        <f>IF(Y$23-'様式第４（療養者名簿）  (15日以内)'!$O118+1&lt;=15,IF(Y$23&gt;='様式第４（療養者名簿）  (15日以内)'!$O118,IF(Y$23&lt;='様式第４（療養者名簿）  (15日以内)'!$W118,1,0),0),0)</f>
        <v>0</v>
      </c>
      <c r="Z118" s="238">
        <f>IF(Z$23-'様式第４（療養者名簿）  (15日以内)'!$O118+1&lt;=15,IF(Z$23&gt;='様式第４（療養者名簿）  (15日以内)'!$O118,IF(Z$23&lt;='様式第４（療養者名簿）  (15日以内)'!$W118,1,0),0),0)</f>
        <v>0</v>
      </c>
      <c r="AA118" s="238">
        <f>IF(AA$23-'様式第４（療養者名簿）  (15日以内)'!$O118+1&lt;=15,IF(AA$23&gt;='様式第４（療養者名簿）  (15日以内)'!$O118,IF(AA$23&lt;='様式第４（療養者名簿）  (15日以内)'!$W118,1,0),0),0)</f>
        <v>0</v>
      </c>
      <c r="AB118" s="238">
        <f>IF(AB$23-'様式第４（療養者名簿）  (15日以内)'!$O118+1&lt;=15,IF(AB$23&gt;='様式第４（療養者名簿）  (15日以内)'!$O118,IF(AB$23&lt;='様式第４（療養者名簿）  (15日以内)'!$W118,1,0),0),0)</f>
        <v>0</v>
      </c>
      <c r="AC118" s="238">
        <f>IF(AC$23-'様式第４（療養者名簿）  (15日以内)'!$O118+1&lt;=15,IF(AC$23&gt;='様式第４（療養者名簿）  (15日以内)'!$O118,IF(AC$23&lt;='様式第４（療養者名簿）  (15日以内)'!$W118,1,0),0),0)</f>
        <v>0</v>
      </c>
      <c r="AD118" s="238">
        <f>IF(AD$23-'様式第４（療養者名簿）  (15日以内)'!$O118+1&lt;=15,IF(AD$23&gt;='様式第４（療養者名簿）  (15日以内)'!$O118,IF(AD$23&lt;='様式第４（療養者名簿）  (15日以内)'!$W118,1,0),0),0)</f>
        <v>0</v>
      </c>
      <c r="AE118" s="238">
        <f>IF(AE$23-'様式第４（療養者名簿）  (15日以内)'!$O118+1&lt;=15,IF(AE$23&gt;='様式第４（療養者名簿）  (15日以内)'!$O118,IF(AE$23&lt;='様式第４（療養者名簿）  (15日以内)'!$W118,1,0),0),0)</f>
        <v>0</v>
      </c>
      <c r="AF118" s="238">
        <f>IF(AF$23-'様式第４（療養者名簿）  (15日以内)'!$O118+1&lt;=15,IF(AF$23&gt;='様式第４（療養者名簿）  (15日以内)'!$O118,IF(AF$23&lt;='様式第４（療養者名簿）  (15日以内)'!$W118,1,0),0),0)</f>
        <v>0</v>
      </c>
      <c r="AG118" s="238">
        <f>IF(AG$23-'様式第４（療養者名簿）  (15日以内)'!$O118+1&lt;=15,IF(AG$23&gt;='様式第４（療養者名簿）  (15日以内)'!$O118,IF(AG$23&lt;='様式第４（療養者名簿）  (15日以内)'!$W118,1,0),0),0)</f>
        <v>0</v>
      </c>
      <c r="AH118" s="238">
        <f>IF(AH$23-'様式第４（療養者名簿）  (15日以内)'!$O118+1&lt;=15,IF(AH$23&gt;='様式第４（療養者名簿）  (15日以内)'!$O118,IF(AH$23&lt;='様式第４（療養者名簿）  (15日以内)'!$W118,1,0),0),0)</f>
        <v>0</v>
      </c>
      <c r="AI118" s="238">
        <f>IF(AI$23-'様式第４（療養者名簿）  (15日以内)'!$O118+1&lt;=15,IF(AI$23&gt;='様式第４（療養者名簿）  (15日以内)'!$O118,IF(AI$23&lt;='様式第４（療養者名簿）  (15日以内)'!$W118,1,0),0),0)</f>
        <v>0</v>
      </c>
      <c r="AJ118" s="238">
        <f>IF(AJ$23-'様式第４（療養者名簿）  (15日以内)'!$O118+1&lt;=15,IF(AJ$23&gt;='様式第４（療養者名簿）  (15日以内)'!$O118,IF(AJ$23&lt;='様式第４（療養者名簿）  (15日以内)'!$W118,1,0),0),0)</f>
        <v>0</v>
      </c>
      <c r="AK118" s="238">
        <f>IF(AK$23-'様式第４（療養者名簿）  (15日以内)'!$O118+1&lt;=15,IF(AK$23&gt;='様式第４（療養者名簿）  (15日以内)'!$O118,IF(AK$23&lt;='様式第４（療養者名簿）  (15日以内)'!$W118,1,0),0),0)</f>
        <v>0</v>
      </c>
      <c r="AL118" s="238">
        <f>IF(AL$23-'様式第４（療養者名簿）  (15日以内)'!$O118+1&lt;=15,IF(AL$23&gt;='様式第４（療養者名簿）  (15日以内)'!$O118,IF(AL$23&lt;='様式第４（療養者名簿）  (15日以内)'!$W118,1,0),0),0)</f>
        <v>0</v>
      </c>
      <c r="AM118" s="238">
        <f>IF(AM$23-'様式第４（療養者名簿）  (15日以内)'!$O118+1&lt;=15,IF(AM$23&gt;='様式第４（療養者名簿）  (15日以内)'!$O118,IF(AM$23&lt;='様式第４（療養者名簿）  (15日以内)'!$W118,1,0),0),0)</f>
        <v>0</v>
      </c>
      <c r="AN118" s="238">
        <f>IF(AN$23-'様式第４（療養者名簿）  (15日以内)'!$O118+1&lt;=15,IF(AN$23&gt;='様式第４（療養者名簿）  (15日以内)'!$O118,IF(AN$23&lt;='様式第４（療養者名簿）  (15日以内)'!$W118,1,0),0),0)</f>
        <v>0</v>
      </c>
      <c r="AO118" s="238">
        <f>IF(AO$23-'様式第４（療養者名簿）  (15日以内)'!$O118+1&lt;=15,IF(AO$23&gt;='様式第４（療養者名簿）  (15日以内)'!$O118,IF(AO$23&lt;='様式第４（療養者名簿）  (15日以内)'!$W118,1,0),0),0)</f>
        <v>0</v>
      </c>
      <c r="AP118" s="238">
        <f>IF(AP$23-'様式第４（療養者名簿）  (15日以内)'!$O118+1&lt;=15,IF(AP$23&gt;='様式第４（療養者名簿）  (15日以内)'!$O118,IF(AP$23&lt;='様式第４（療養者名簿）  (15日以内)'!$W118,1,0),0),0)</f>
        <v>0</v>
      </c>
      <c r="AQ118" s="238">
        <f>IF(AQ$23-'様式第４（療養者名簿）  (15日以内)'!$O118+1&lt;=15,IF(AQ$23&gt;='様式第４（療養者名簿）  (15日以内)'!$O118,IF(AQ$23&lt;='様式第４（療養者名簿）  (15日以内)'!$W118,1,0),0),0)</f>
        <v>0</v>
      </c>
      <c r="AR118" s="238">
        <f>IF(AR$23-'様式第４（療養者名簿）  (15日以内)'!$O118+1&lt;=15,IF(AR$23&gt;='様式第４（療養者名簿）  (15日以内)'!$O118,IF(AR$23&lt;='様式第４（療養者名簿）  (15日以内)'!$W118,1,0),0),0)</f>
        <v>0</v>
      </c>
      <c r="AS118" s="238">
        <f>IF(AS$23-'様式第４（療養者名簿）  (15日以内)'!$O118+1&lt;=15,IF(AS$23&gt;='様式第４（療養者名簿）  (15日以内)'!$O118,IF(AS$23&lt;='様式第４（療養者名簿）  (15日以内)'!$W118,1,0),0),0)</f>
        <v>0</v>
      </c>
      <c r="AT118" s="238">
        <f>IF(AT$23-'様式第４（療養者名簿）  (15日以内)'!$O118+1&lt;=15,IF(AT$23&gt;='様式第４（療養者名簿）  (15日以内)'!$O118,IF(AT$23&lt;='様式第４（療養者名簿）  (15日以内)'!$W118,1,0),0),0)</f>
        <v>0</v>
      </c>
      <c r="AU118" s="238">
        <f>IF(AU$23-'様式第４（療養者名簿）  (15日以内)'!$O118+1&lt;=15,IF(AU$23&gt;='様式第４（療養者名簿）  (15日以内)'!$O118,IF(AU$23&lt;='様式第４（療養者名簿）  (15日以内)'!$W118,1,0),0),0)</f>
        <v>0</v>
      </c>
      <c r="AV118" s="238">
        <f>IF(AV$23-'様式第４（療養者名簿）  (15日以内)'!$O118+1&lt;=15,IF(AV$23&gt;='様式第４（療養者名簿）  (15日以内)'!$O118,IF(AV$23&lt;='様式第４（療養者名簿）  (15日以内)'!$W118,1,0),0),0)</f>
        <v>0</v>
      </c>
      <c r="AW118" s="238">
        <f>IF(AW$23-'様式第４（療養者名簿）  (15日以内)'!$O118+1&lt;=15,IF(AW$23&gt;='様式第４（療養者名簿）  (15日以内)'!$O118,IF(AW$23&lt;='様式第４（療養者名簿）  (15日以内)'!$W118,1,0),0),0)</f>
        <v>0</v>
      </c>
      <c r="AX118" s="238">
        <f>IF(AX$23-'様式第４（療養者名簿）  (15日以内)'!$O118+1&lt;=15,IF(AX$23&gt;='様式第４（療養者名簿）  (15日以内)'!$O118,IF(AX$23&lt;='様式第４（療養者名簿）  (15日以内)'!$W118,1,0),0),0)</f>
        <v>0</v>
      </c>
      <c r="AY118" s="238">
        <f>IF(AY$23-'様式第４（療養者名簿）  (15日以内)'!$O118+1&lt;=15,IF(AY$23&gt;='様式第４（療養者名簿）  (15日以内)'!$O118,IF(AY$23&lt;='様式第４（療養者名簿）  (15日以内)'!$W118,1,0),0),0)</f>
        <v>0</v>
      </c>
      <c r="AZ118" s="238">
        <f>IF(AZ$23-'様式第４（療養者名簿）  (15日以内)'!$O118+1&lt;=15,IF(AZ$23&gt;='様式第４（療養者名簿）  (15日以内)'!$O118,IF(AZ$23&lt;='様式第４（療養者名簿）  (15日以内)'!$W118,1,0),0),0)</f>
        <v>0</v>
      </c>
      <c r="BA118" s="238">
        <f>IF(BA$23-'様式第４（療養者名簿）  (15日以内)'!$O118+1&lt;=15,IF(BA$23&gt;='様式第４（療養者名簿）  (15日以内)'!$O118,IF(BA$23&lt;='様式第４（療養者名簿）  (15日以内)'!$W118,1,0),0),0)</f>
        <v>0</v>
      </c>
      <c r="BB118" s="238">
        <f>IF(BB$23-'様式第４（療養者名簿）  (15日以内)'!$O118+1&lt;=15,IF(BB$23&gt;='様式第４（療養者名簿）  (15日以内)'!$O118,IF(BB$23&lt;='様式第４（療養者名簿）  (15日以内)'!$W118,1,0),0),0)</f>
        <v>0</v>
      </c>
      <c r="BC118" s="238">
        <f>IF(BC$23-'様式第４（療養者名簿）  (15日以内)'!$O118+1&lt;=15,IF(BC$23&gt;='様式第４（療養者名簿）  (15日以内)'!$O118,IF(BC$23&lt;='様式第４（療養者名簿）  (15日以内)'!$W118,1,0),0),0)</f>
        <v>0</v>
      </c>
      <c r="BD118" s="238">
        <f>IF(BD$23-'様式第４（療養者名簿）  (15日以内)'!$O118+1&lt;=15,IF(BD$23&gt;='様式第４（療養者名簿）  (15日以内)'!$O118,IF(BD$23&lt;='様式第４（療養者名簿）  (15日以内)'!$W118,1,0),0),0)</f>
        <v>0</v>
      </c>
      <c r="BE118" s="238">
        <f>IF(BE$23-'様式第４（療養者名簿）  (15日以内)'!$O118+1&lt;=15,IF(BE$23&gt;='様式第４（療養者名簿）  (15日以内)'!$O118,IF(BE$23&lt;='様式第４（療養者名簿）  (15日以内)'!$W118,1,0),0),0)</f>
        <v>0</v>
      </c>
      <c r="BF118" s="238">
        <f>IF(BF$23-'様式第４（療養者名簿）  (15日以内)'!$O118+1&lt;=15,IF(BF$23&gt;='様式第４（療養者名簿）  (15日以内)'!$O118,IF(BF$23&lt;='様式第４（療養者名簿）  (15日以内)'!$W118,1,0),0),0)</f>
        <v>0</v>
      </c>
      <c r="BG118" s="238">
        <f>IF(BG$23-'様式第４（療養者名簿）  (15日以内)'!$O118+1&lt;=15,IF(BG$23&gt;='様式第４（療養者名簿）  (15日以内)'!$O118,IF(BG$23&lt;='様式第４（療養者名簿）  (15日以内)'!$W118,1,0),0),0)</f>
        <v>0</v>
      </c>
      <c r="BH118" s="238">
        <f>IF(BH$23-'様式第４（療養者名簿）  (15日以内)'!$O118+1&lt;=15,IF(BH$23&gt;='様式第４（療養者名簿）  (15日以内)'!$O118,IF(BH$23&lt;='様式第４（療養者名簿）  (15日以内)'!$W118,1,0),0),0)</f>
        <v>0</v>
      </c>
      <c r="BI118" s="238">
        <f>IF(BI$23-'様式第４（療養者名簿）  (15日以内)'!$O118+1&lt;=15,IF(BI$23&gt;='様式第４（療養者名簿）  (15日以内)'!$O118,IF(BI$23&lt;='様式第４（療養者名簿）  (15日以内)'!$W118,1,0),0),0)</f>
        <v>0</v>
      </c>
      <c r="BJ118" s="238">
        <f>IF(BJ$23-'様式第４（療養者名簿）  (15日以内)'!$O118+1&lt;=15,IF(BJ$23&gt;='様式第４（療養者名簿）  (15日以内)'!$O118,IF(BJ$23&lt;='様式第４（療養者名簿）  (15日以内)'!$W118,1,0),0),0)</f>
        <v>0</v>
      </c>
      <c r="BK118" s="238">
        <f>IF(BK$23-'様式第４（療養者名簿）  (15日以内)'!$O118+1&lt;=15,IF(BK$23&gt;='様式第４（療養者名簿）  (15日以内)'!$O118,IF(BK$23&lt;='様式第４（療養者名簿）  (15日以内)'!$W118,1,0),0),0)</f>
        <v>0</v>
      </c>
      <c r="BL118" s="238">
        <f>IF(BL$23-'様式第４（療養者名簿）  (15日以内)'!$O118+1&lt;=15,IF(BL$23&gt;='様式第４（療養者名簿）  (15日以内)'!$O118,IF(BL$23&lt;='様式第４（療養者名簿）  (15日以内)'!$W118,1,0),0),0)</f>
        <v>0</v>
      </c>
      <c r="BM118" s="238">
        <f>IF(BM$23-'様式第４（療養者名簿）  (15日以内)'!$O118+1&lt;=15,IF(BM$23&gt;='様式第４（療養者名簿）  (15日以内)'!$O118,IF(BM$23&lt;='様式第４（療養者名簿）  (15日以内)'!$W118,1,0),0),0)</f>
        <v>0</v>
      </c>
      <c r="BN118" s="238">
        <f>IF(BN$23-'様式第４（療養者名簿）  (15日以内)'!$O118+1&lt;=15,IF(BN$23&gt;='様式第４（療養者名簿）  (15日以内)'!$O118,IF(BN$23&lt;='様式第４（療養者名簿）  (15日以内)'!$W118,1,0),0),0)</f>
        <v>0</v>
      </c>
      <c r="BO118" s="238">
        <f>IF(BO$23-'様式第４（療養者名簿）  (15日以内)'!$O118+1&lt;=15,IF(BO$23&gt;='様式第４（療養者名簿）  (15日以内)'!$O118,IF(BO$23&lt;='様式第４（療養者名簿）  (15日以内)'!$W118,1,0),0),0)</f>
        <v>0</v>
      </c>
      <c r="BP118" s="238">
        <f>IF(BP$23-'様式第４（療養者名簿）  (15日以内)'!$O118+1&lt;=15,IF(BP$23&gt;='様式第４（療養者名簿）  (15日以内)'!$O118,IF(BP$23&lt;='様式第４（療養者名簿）  (15日以内)'!$W118,1,0),0),0)</f>
        <v>0</v>
      </c>
      <c r="BQ118" s="238">
        <f>IF(BQ$23-'様式第４（療養者名簿）  (15日以内)'!$O118+1&lt;=15,IF(BQ$23&gt;='様式第４（療養者名簿）  (15日以内)'!$O118,IF(BQ$23&lt;='様式第４（療養者名簿）  (15日以内)'!$W118,1,0),0),0)</f>
        <v>0</v>
      </c>
      <c r="BR118" s="238">
        <f>IF(BR$23-'様式第４（療養者名簿）  (15日以内)'!$O118+1&lt;=15,IF(BR$23&gt;='様式第４（療養者名簿）  (15日以内)'!$O118,IF(BR$23&lt;='様式第４（療養者名簿）  (15日以内)'!$W118,1,0),0),0)</f>
        <v>0</v>
      </c>
      <c r="BS118" s="238">
        <f>IF(BS$23-'様式第４（療養者名簿）  (15日以内)'!$O118+1&lt;=15,IF(BS$23&gt;='様式第４（療養者名簿）  (15日以内)'!$O118,IF(BS$23&lt;='様式第４（療養者名簿）  (15日以内)'!$W118,1,0),0),0)</f>
        <v>0</v>
      </c>
    </row>
    <row r="119" spans="1:71" ht="41.95" customHeight="1">
      <c r="A119" s="240">
        <f>'様式第４（療養者名簿）  (15日以内)'!C119</f>
        <v>0</v>
      </c>
      <c r="B119" s="238">
        <f>IF(B$23-'様式第４（療養者名簿）  (15日以内)'!$O119+1&lt;=15,IF(B$23&gt;='様式第４（療養者名簿）  (15日以内)'!$O119,IF(B$23&lt;='様式第４（療養者名簿）  (15日以内)'!$W119,1,0),0),0)</f>
        <v>0</v>
      </c>
      <c r="C119" s="238">
        <f>IF(C$23-'様式第４（療養者名簿）  (15日以内)'!$O119+1&lt;=15,IF(C$23&gt;='様式第４（療養者名簿）  (15日以内)'!$O119,IF(C$23&lt;='様式第４（療養者名簿）  (15日以内)'!$W119,1,0),0),0)</f>
        <v>0</v>
      </c>
      <c r="D119" s="238">
        <f>IF(D$23-'様式第４（療養者名簿）  (15日以内)'!$O119+1&lt;=15,IF(D$23&gt;='様式第４（療養者名簿）  (15日以内)'!$O119,IF(D$23&lt;='様式第４（療養者名簿）  (15日以内)'!$W119,1,0),0),0)</f>
        <v>0</v>
      </c>
      <c r="E119" s="238">
        <f>IF(E$23-'様式第４（療養者名簿）  (15日以内)'!$O119+1&lt;=15,IF(E$23&gt;='様式第４（療養者名簿）  (15日以内)'!$O119,IF(E$23&lt;='様式第４（療養者名簿）  (15日以内)'!$W119,1,0),0),0)</f>
        <v>0</v>
      </c>
      <c r="F119" s="238">
        <f>IF(F$23-'様式第４（療養者名簿）  (15日以内)'!$O119+1&lt;=15,IF(F$23&gt;='様式第４（療養者名簿）  (15日以内)'!$O119,IF(F$23&lt;='様式第４（療養者名簿）  (15日以内)'!$W119,1,0),0),0)</f>
        <v>0</v>
      </c>
      <c r="G119" s="238">
        <f>IF(G$23-'様式第４（療養者名簿）  (15日以内)'!$O119+1&lt;=15,IF(G$23&gt;='様式第４（療養者名簿）  (15日以内)'!$O119,IF(G$23&lt;='様式第４（療養者名簿）  (15日以内)'!$W119,1,0),0),0)</f>
        <v>0</v>
      </c>
      <c r="H119" s="238">
        <f>IF(H$23-'様式第４（療養者名簿）  (15日以内)'!$O119+1&lt;=15,IF(H$23&gt;='様式第４（療養者名簿）  (15日以内)'!$O119,IF(H$23&lt;='様式第４（療養者名簿）  (15日以内)'!$W119,1,0),0),0)</f>
        <v>0</v>
      </c>
      <c r="I119" s="238">
        <f>IF(I$23-'様式第４（療養者名簿）  (15日以内)'!$O119+1&lt;=15,IF(I$23&gt;='様式第４（療養者名簿）  (15日以内)'!$O119,IF(I$23&lt;='様式第４（療養者名簿）  (15日以内)'!$W119,1,0),0),0)</f>
        <v>0</v>
      </c>
      <c r="J119" s="238">
        <f>IF(J$23-'様式第４（療養者名簿）  (15日以内)'!$O119+1&lt;=15,IF(J$23&gt;='様式第４（療養者名簿）  (15日以内)'!$O119,IF(J$23&lt;='様式第４（療養者名簿）  (15日以内)'!$W119,1,0),0),0)</f>
        <v>0</v>
      </c>
      <c r="K119" s="238">
        <f>IF(K$23-'様式第４（療養者名簿）  (15日以内)'!$O119+1&lt;=15,IF(K$23&gt;='様式第４（療養者名簿）  (15日以内)'!$O119,IF(K$23&lt;='様式第４（療養者名簿）  (15日以内)'!$W119,1,0),0),0)</f>
        <v>0</v>
      </c>
      <c r="L119" s="238">
        <f>IF(L$23-'様式第４（療養者名簿）  (15日以内)'!$O119+1&lt;=15,IF(L$23&gt;='様式第４（療養者名簿）  (15日以内)'!$O119,IF(L$23&lt;='様式第４（療養者名簿）  (15日以内)'!$W119,1,0),0),0)</f>
        <v>0</v>
      </c>
      <c r="M119" s="238">
        <f>IF(M$23-'様式第４（療養者名簿）  (15日以内)'!$O119+1&lt;=15,IF(M$23&gt;='様式第４（療養者名簿）  (15日以内)'!$O119,IF(M$23&lt;='様式第４（療養者名簿）  (15日以内)'!$W119,1,0),0),0)</f>
        <v>0</v>
      </c>
      <c r="N119" s="238">
        <f>IF(N$23-'様式第４（療養者名簿）  (15日以内)'!$O119+1&lt;=15,IF(N$23&gt;='様式第４（療養者名簿）  (15日以内)'!$O119,IF(N$23&lt;='様式第４（療養者名簿）  (15日以内)'!$W119,1,0),0),0)</f>
        <v>0</v>
      </c>
      <c r="O119" s="238">
        <f>IF(O$23-'様式第４（療養者名簿）  (15日以内)'!$O119+1&lt;=15,IF(O$23&gt;='様式第４（療養者名簿）  (15日以内)'!$O119,IF(O$23&lt;='様式第４（療養者名簿）  (15日以内)'!$W119,1,0),0),0)</f>
        <v>0</v>
      </c>
      <c r="P119" s="238">
        <f>IF(P$23-'様式第４（療養者名簿）  (15日以内)'!$O119+1&lt;=15,IF(P$23&gt;='様式第４（療養者名簿）  (15日以内)'!$O119,IF(P$23&lt;='様式第４（療養者名簿）  (15日以内)'!$W119,1,0),0),0)</f>
        <v>0</v>
      </c>
      <c r="Q119" s="238">
        <f>IF(Q$23-'様式第４（療養者名簿）  (15日以内)'!$O119+1&lt;=15,IF(Q$23&gt;='様式第４（療養者名簿）  (15日以内)'!$O119,IF(Q$23&lt;='様式第４（療養者名簿）  (15日以内)'!$W119,1,0),0),0)</f>
        <v>0</v>
      </c>
      <c r="R119" s="238">
        <f>IF(R$23-'様式第４（療養者名簿）  (15日以内)'!$O119+1&lt;=15,IF(R$23&gt;='様式第４（療養者名簿）  (15日以内)'!$O119,IF(R$23&lt;='様式第４（療養者名簿）  (15日以内)'!$W119,1,0),0),0)</f>
        <v>0</v>
      </c>
      <c r="S119" s="238">
        <f>IF(S$23-'様式第４（療養者名簿）  (15日以内)'!$O119+1&lt;=15,IF(S$23&gt;='様式第４（療養者名簿）  (15日以内)'!$O119,IF(S$23&lt;='様式第４（療養者名簿）  (15日以内)'!$W119,1,0),0),0)</f>
        <v>0</v>
      </c>
      <c r="T119" s="238">
        <f>IF(T$23-'様式第４（療養者名簿）  (15日以内)'!$O119+1&lt;=15,IF(T$23&gt;='様式第４（療養者名簿）  (15日以内)'!$O119,IF(T$23&lt;='様式第４（療養者名簿）  (15日以内)'!$W119,1,0),0),0)</f>
        <v>0</v>
      </c>
      <c r="U119" s="238">
        <f>IF(U$23-'様式第４（療養者名簿）  (15日以内)'!$O119+1&lt;=15,IF(U$23&gt;='様式第４（療養者名簿）  (15日以内)'!$O119,IF(U$23&lt;='様式第４（療養者名簿）  (15日以内)'!$W119,1,0),0),0)</f>
        <v>0</v>
      </c>
      <c r="V119" s="238">
        <f>IF(V$23-'様式第４（療養者名簿）  (15日以内)'!$O119+1&lt;=15,IF(V$23&gt;='様式第４（療養者名簿）  (15日以内)'!$O119,IF(V$23&lt;='様式第４（療養者名簿）  (15日以内)'!$W119,1,0),0),0)</f>
        <v>0</v>
      </c>
      <c r="W119" s="238">
        <f>IF(W$23-'様式第４（療養者名簿）  (15日以内)'!$O119+1&lt;=15,IF(W$23&gt;='様式第４（療養者名簿）  (15日以内)'!$O119,IF(W$23&lt;='様式第４（療養者名簿）  (15日以内)'!$W119,1,0),0),0)</f>
        <v>0</v>
      </c>
      <c r="X119" s="238">
        <f>IF(X$23-'様式第４（療養者名簿）  (15日以内)'!$O119+1&lt;=15,IF(X$23&gt;='様式第４（療養者名簿）  (15日以内)'!$O119,IF(X$23&lt;='様式第４（療養者名簿）  (15日以内)'!$W119,1,0),0),0)</f>
        <v>0</v>
      </c>
      <c r="Y119" s="238">
        <f>IF(Y$23-'様式第４（療養者名簿）  (15日以内)'!$O119+1&lt;=15,IF(Y$23&gt;='様式第４（療養者名簿）  (15日以内)'!$O119,IF(Y$23&lt;='様式第４（療養者名簿）  (15日以内)'!$W119,1,0),0),0)</f>
        <v>0</v>
      </c>
      <c r="Z119" s="238">
        <f>IF(Z$23-'様式第４（療養者名簿）  (15日以内)'!$O119+1&lt;=15,IF(Z$23&gt;='様式第４（療養者名簿）  (15日以内)'!$O119,IF(Z$23&lt;='様式第４（療養者名簿）  (15日以内)'!$W119,1,0),0),0)</f>
        <v>0</v>
      </c>
      <c r="AA119" s="238">
        <f>IF(AA$23-'様式第４（療養者名簿）  (15日以内)'!$O119+1&lt;=15,IF(AA$23&gt;='様式第４（療養者名簿）  (15日以内)'!$O119,IF(AA$23&lt;='様式第４（療養者名簿）  (15日以内)'!$W119,1,0),0),0)</f>
        <v>0</v>
      </c>
      <c r="AB119" s="238">
        <f>IF(AB$23-'様式第４（療養者名簿）  (15日以内)'!$O119+1&lt;=15,IF(AB$23&gt;='様式第４（療養者名簿）  (15日以内)'!$O119,IF(AB$23&lt;='様式第４（療養者名簿）  (15日以内)'!$W119,1,0),0),0)</f>
        <v>0</v>
      </c>
      <c r="AC119" s="238">
        <f>IF(AC$23-'様式第４（療養者名簿）  (15日以内)'!$O119+1&lt;=15,IF(AC$23&gt;='様式第４（療養者名簿）  (15日以内)'!$O119,IF(AC$23&lt;='様式第４（療養者名簿）  (15日以内)'!$W119,1,0),0),0)</f>
        <v>0</v>
      </c>
      <c r="AD119" s="238">
        <f>IF(AD$23-'様式第４（療養者名簿）  (15日以内)'!$O119+1&lt;=15,IF(AD$23&gt;='様式第４（療養者名簿）  (15日以内)'!$O119,IF(AD$23&lt;='様式第４（療養者名簿）  (15日以内)'!$W119,1,0),0),0)</f>
        <v>0</v>
      </c>
      <c r="AE119" s="238">
        <f>IF(AE$23-'様式第４（療養者名簿）  (15日以内)'!$O119+1&lt;=15,IF(AE$23&gt;='様式第４（療養者名簿）  (15日以内)'!$O119,IF(AE$23&lt;='様式第４（療養者名簿）  (15日以内)'!$W119,1,0),0),0)</f>
        <v>0</v>
      </c>
      <c r="AF119" s="238">
        <f>IF(AF$23-'様式第４（療養者名簿）  (15日以内)'!$O119+1&lt;=15,IF(AF$23&gt;='様式第４（療養者名簿）  (15日以内)'!$O119,IF(AF$23&lt;='様式第４（療養者名簿）  (15日以内)'!$W119,1,0),0),0)</f>
        <v>0</v>
      </c>
      <c r="AG119" s="238">
        <f>IF(AG$23-'様式第４（療養者名簿）  (15日以内)'!$O119+1&lt;=15,IF(AG$23&gt;='様式第４（療養者名簿）  (15日以内)'!$O119,IF(AG$23&lt;='様式第４（療養者名簿）  (15日以内)'!$W119,1,0),0),0)</f>
        <v>0</v>
      </c>
      <c r="AH119" s="238">
        <f>IF(AH$23-'様式第４（療養者名簿）  (15日以内)'!$O119+1&lt;=15,IF(AH$23&gt;='様式第４（療養者名簿）  (15日以内)'!$O119,IF(AH$23&lt;='様式第４（療養者名簿）  (15日以内)'!$W119,1,0),0),0)</f>
        <v>0</v>
      </c>
      <c r="AI119" s="238">
        <f>IF(AI$23-'様式第４（療養者名簿）  (15日以内)'!$O119+1&lt;=15,IF(AI$23&gt;='様式第４（療養者名簿）  (15日以内)'!$O119,IF(AI$23&lt;='様式第４（療養者名簿）  (15日以内)'!$W119,1,0),0),0)</f>
        <v>0</v>
      </c>
      <c r="AJ119" s="238">
        <f>IF(AJ$23-'様式第４（療養者名簿）  (15日以内)'!$O119+1&lt;=15,IF(AJ$23&gt;='様式第４（療養者名簿）  (15日以内)'!$O119,IF(AJ$23&lt;='様式第４（療養者名簿）  (15日以内)'!$W119,1,0),0),0)</f>
        <v>0</v>
      </c>
      <c r="AK119" s="238">
        <f>IF(AK$23-'様式第４（療養者名簿）  (15日以内)'!$O119+1&lt;=15,IF(AK$23&gt;='様式第４（療養者名簿）  (15日以内)'!$O119,IF(AK$23&lt;='様式第４（療養者名簿）  (15日以内)'!$W119,1,0),0),0)</f>
        <v>0</v>
      </c>
      <c r="AL119" s="238">
        <f>IF(AL$23-'様式第４（療養者名簿）  (15日以内)'!$O119+1&lt;=15,IF(AL$23&gt;='様式第４（療養者名簿）  (15日以内)'!$O119,IF(AL$23&lt;='様式第４（療養者名簿）  (15日以内)'!$W119,1,0),0),0)</f>
        <v>0</v>
      </c>
      <c r="AM119" s="238">
        <f>IF(AM$23-'様式第４（療養者名簿）  (15日以内)'!$O119+1&lt;=15,IF(AM$23&gt;='様式第４（療養者名簿）  (15日以内)'!$O119,IF(AM$23&lt;='様式第４（療養者名簿）  (15日以内)'!$W119,1,0),0),0)</f>
        <v>0</v>
      </c>
      <c r="AN119" s="238">
        <f>IF(AN$23-'様式第４（療養者名簿）  (15日以内)'!$O119+1&lt;=15,IF(AN$23&gt;='様式第４（療養者名簿）  (15日以内)'!$O119,IF(AN$23&lt;='様式第４（療養者名簿）  (15日以内)'!$W119,1,0),0),0)</f>
        <v>0</v>
      </c>
      <c r="AO119" s="238">
        <f>IF(AO$23-'様式第４（療養者名簿）  (15日以内)'!$O119+1&lt;=15,IF(AO$23&gt;='様式第４（療養者名簿）  (15日以内)'!$O119,IF(AO$23&lt;='様式第４（療養者名簿）  (15日以内)'!$W119,1,0),0),0)</f>
        <v>0</v>
      </c>
      <c r="AP119" s="238">
        <f>IF(AP$23-'様式第４（療養者名簿）  (15日以内)'!$O119+1&lt;=15,IF(AP$23&gt;='様式第４（療養者名簿）  (15日以内)'!$O119,IF(AP$23&lt;='様式第４（療養者名簿）  (15日以内)'!$W119,1,0),0),0)</f>
        <v>0</v>
      </c>
      <c r="AQ119" s="238">
        <f>IF(AQ$23-'様式第４（療養者名簿）  (15日以内)'!$O119+1&lt;=15,IF(AQ$23&gt;='様式第４（療養者名簿）  (15日以内)'!$O119,IF(AQ$23&lt;='様式第４（療養者名簿）  (15日以内)'!$W119,1,0),0),0)</f>
        <v>0</v>
      </c>
      <c r="AR119" s="238">
        <f>IF(AR$23-'様式第４（療養者名簿）  (15日以内)'!$O119+1&lt;=15,IF(AR$23&gt;='様式第４（療養者名簿）  (15日以内)'!$O119,IF(AR$23&lt;='様式第４（療養者名簿）  (15日以内)'!$W119,1,0),0),0)</f>
        <v>0</v>
      </c>
      <c r="AS119" s="238">
        <f>IF(AS$23-'様式第４（療養者名簿）  (15日以内)'!$O119+1&lt;=15,IF(AS$23&gt;='様式第４（療養者名簿）  (15日以内)'!$O119,IF(AS$23&lt;='様式第４（療養者名簿）  (15日以内)'!$W119,1,0),0),0)</f>
        <v>0</v>
      </c>
      <c r="AT119" s="238">
        <f>IF(AT$23-'様式第４（療養者名簿）  (15日以内)'!$O119+1&lt;=15,IF(AT$23&gt;='様式第４（療養者名簿）  (15日以内)'!$O119,IF(AT$23&lt;='様式第４（療養者名簿）  (15日以内)'!$W119,1,0),0),0)</f>
        <v>0</v>
      </c>
      <c r="AU119" s="238">
        <f>IF(AU$23-'様式第４（療養者名簿）  (15日以内)'!$O119+1&lt;=15,IF(AU$23&gt;='様式第４（療養者名簿）  (15日以内)'!$O119,IF(AU$23&lt;='様式第４（療養者名簿）  (15日以内)'!$W119,1,0),0),0)</f>
        <v>0</v>
      </c>
      <c r="AV119" s="238">
        <f>IF(AV$23-'様式第４（療養者名簿）  (15日以内)'!$O119+1&lt;=15,IF(AV$23&gt;='様式第４（療養者名簿）  (15日以内)'!$O119,IF(AV$23&lt;='様式第４（療養者名簿）  (15日以内)'!$W119,1,0),0),0)</f>
        <v>0</v>
      </c>
      <c r="AW119" s="238">
        <f>IF(AW$23-'様式第４（療養者名簿）  (15日以内)'!$O119+1&lt;=15,IF(AW$23&gt;='様式第４（療養者名簿）  (15日以内)'!$O119,IF(AW$23&lt;='様式第４（療養者名簿）  (15日以内)'!$W119,1,0),0),0)</f>
        <v>0</v>
      </c>
      <c r="AX119" s="238">
        <f>IF(AX$23-'様式第４（療養者名簿）  (15日以内)'!$O119+1&lt;=15,IF(AX$23&gt;='様式第４（療養者名簿）  (15日以内)'!$O119,IF(AX$23&lt;='様式第４（療養者名簿）  (15日以内)'!$W119,1,0),0),0)</f>
        <v>0</v>
      </c>
      <c r="AY119" s="238">
        <f>IF(AY$23-'様式第４（療養者名簿）  (15日以内)'!$O119+1&lt;=15,IF(AY$23&gt;='様式第４（療養者名簿）  (15日以内)'!$O119,IF(AY$23&lt;='様式第４（療養者名簿）  (15日以内)'!$W119,1,0),0),0)</f>
        <v>0</v>
      </c>
      <c r="AZ119" s="238">
        <f>IF(AZ$23-'様式第４（療養者名簿）  (15日以内)'!$O119+1&lt;=15,IF(AZ$23&gt;='様式第４（療養者名簿）  (15日以内)'!$O119,IF(AZ$23&lt;='様式第４（療養者名簿）  (15日以内)'!$W119,1,0),0),0)</f>
        <v>0</v>
      </c>
      <c r="BA119" s="238">
        <f>IF(BA$23-'様式第４（療養者名簿）  (15日以内)'!$O119+1&lt;=15,IF(BA$23&gt;='様式第４（療養者名簿）  (15日以内)'!$O119,IF(BA$23&lt;='様式第４（療養者名簿）  (15日以内)'!$W119,1,0),0),0)</f>
        <v>0</v>
      </c>
      <c r="BB119" s="238">
        <f>IF(BB$23-'様式第４（療養者名簿）  (15日以内)'!$O119+1&lt;=15,IF(BB$23&gt;='様式第４（療養者名簿）  (15日以内)'!$O119,IF(BB$23&lt;='様式第４（療養者名簿）  (15日以内)'!$W119,1,0),0),0)</f>
        <v>0</v>
      </c>
      <c r="BC119" s="238">
        <f>IF(BC$23-'様式第４（療養者名簿）  (15日以内)'!$O119+1&lt;=15,IF(BC$23&gt;='様式第４（療養者名簿）  (15日以内)'!$O119,IF(BC$23&lt;='様式第４（療養者名簿）  (15日以内)'!$W119,1,0),0),0)</f>
        <v>0</v>
      </c>
      <c r="BD119" s="238">
        <f>IF(BD$23-'様式第４（療養者名簿）  (15日以内)'!$O119+1&lt;=15,IF(BD$23&gt;='様式第４（療養者名簿）  (15日以内)'!$O119,IF(BD$23&lt;='様式第４（療養者名簿）  (15日以内)'!$W119,1,0),0),0)</f>
        <v>0</v>
      </c>
      <c r="BE119" s="238">
        <f>IF(BE$23-'様式第４（療養者名簿）  (15日以内)'!$O119+1&lt;=15,IF(BE$23&gt;='様式第４（療養者名簿）  (15日以内)'!$O119,IF(BE$23&lt;='様式第４（療養者名簿）  (15日以内)'!$W119,1,0),0),0)</f>
        <v>0</v>
      </c>
      <c r="BF119" s="238">
        <f>IF(BF$23-'様式第４（療養者名簿）  (15日以内)'!$O119+1&lt;=15,IF(BF$23&gt;='様式第４（療養者名簿）  (15日以内)'!$O119,IF(BF$23&lt;='様式第４（療養者名簿）  (15日以内)'!$W119,1,0),0),0)</f>
        <v>0</v>
      </c>
      <c r="BG119" s="238">
        <f>IF(BG$23-'様式第４（療養者名簿）  (15日以内)'!$O119+1&lt;=15,IF(BG$23&gt;='様式第４（療養者名簿）  (15日以内)'!$O119,IF(BG$23&lt;='様式第４（療養者名簿）  (15日以内)'!$W119,1,0),0),0)</f>
        <v>0</v>
      </c>
      <c r="BH119" s="238">
        <f>IF(BH$23-'様式第４（療養者名簿）  (15日以内)'!$O119+1&lt;=15,IF(BH$23&gt;='様式第４（療養者名簿）  (15日以内)'!$O119,IF(BH$23&lt;='様式第４（療養者名簿）  (15日以内)'!$W119,1,0),0),0)</f>
        <v>0</v>
      </c>
      <c r="BI119" s="238">
        <f>IF(BI$23-'様式第４（療養者名簿）  (15日以内)'!$O119+1&lt;=15,IF(BI$23&gt;='様式第４（療養者名簿）  (15日以内)'!$O119,IF(BI$23&lt;='様式第４（療養者名簿）  (15日以内)'!$W119,1,0),0),0)</f>
        <v>0</v>
      </c>
      <c r="BJ119" s="238">
        <f>IF(BJ$23-'様式第４（療養者名簿）  (15日以内)'!$O119+1&lt;=15,IF(BJ$23&gt;='様式第４（療養者名簿）  (15日以内)'!$O119,IF(BJ$23&lt;='様式第４（療養者名簿）  (15日以内)'!$W119,1,0),0),0)</f>
        <v>0</v>
      </c>
      <c r="BK119" s="238">
        <f>IF(BK$23-'様式第４（療養者名簿）  (15日以内)'!$O119+1&lt;=15,IF(BK$23&gt;='様式第４（療養者名簿）  (15日以内)'!$O119,IF(BK$23&lt;='様式第４（療養者名簿）  (15日以内)'!$W119,1,0),0),0)</f>
        <v>0</v>
      </c>
      <c r="BL119" s="238">
        <f>IF(BL$23-'様式第４（療養者名簿）  (15日以内)'!$O119+1&lt;=15,IF(BL$23&gt;='様式第４（療養者名簿）  (15日以内)'!$O119,IF(BL$23&lt;='様式第４（療養者名簿）  (15日以内)'!$W119,1,0),0),0)</f>
        <v>0</v>
      </c>
      <c r="BM119" s="238">
        <f>IF(BM$23-'様式第４（療養者名簿）  (15日以内)'!$O119+1&lt;=15,IF(BM$23&gt;='様式第４（療養者名簿）  (15日以内)'!$O119,IF(BM$23&lt;='様式第４（療養者名簿）  (15日以内)'!$W119,1,0),0),0)</f>
        <v>0</v>
      </c>
      <c r="BN119" s="238">
        <f>IF(BN$23-'様式第４（療養者名簿）  (15日以内)'!$O119+1&lt;=15,IF(BN$23&gt;='様式第４（療養者名簿）  (15日以内)'!$O119,IF(BN$23&lt;='様式第４（療養者名簿）  (15日以内)'!$W119,1,0),0),0)</f>
        <v>0</v>
      </c>
      <c r="BO119" s="238">
        <f>IF(BO$23-'様式第４（療養者名簿）  (15日以内)'!$O119+1&lt;=15,IF(BO$23&gt;='様式第４（療養者名簿）  (15日以内)'!$O119,IF(BO$23&lt;='様式第４（療養者名簿）  (15日以内)'!$W119,1,0),0),0)</f>
        <v>0</v>
      </c>
      <c r="BP119" s="238">
        <f>IF(BP$23-'様式第４（療養者名簿）  (15日以内)'!$O119+1&lt;=15,IF(BP$23&gt;='様式第４（療養者名簿）  (15日以内)'!$O119,IF(BP$23&lt;='様式第４（療養者名簿）  (15日以内)'!$W119,1,0),0),0)</f>
        <v>0</v>
      </c>
      <c r="BQ119" s="238">
        <f>IF(BQ$23-'様式第４（療養者名簿）  (15日以内)'!$O119+1&lt;=15,IF(BQ$23&gt;='様式第４（療養者名簿）  (15日以内)'!$O119,IF(BQ$23&lt;='様式第４（療養者名簿）  (15日以内)'!$W119,1,0),0),0)</f>
        <v>0</v>
      </c>
      <c r="BR119" s="238">
        <f>IF(BR$23-'様式第４（療養者名簿）  (15日以内)'!$O119+1&lt;=15,IF(BR$23&gt;='様式第４（療養者名簿）  (15日以内)'!$O119,IF(BR$23&lt;='様式第４（療養者名簿）  (15日以内)'!$W119,1,0),0),0)</f>
        <v>0</v>
      </c>
      <c r="BS119" s="238">
        <f>IF(BS$23-'様式第４（療養者名簿）  (15日以内)'!$O119+1&lt;=15,IF(BS$23&gt;='様式第４（療養者名簿）  (15日以内)'!$O119,IF(BS$23&lt;='様式第４（療養者名簿）  (15日以内)'!$W119,1,0),0),0)</f>
        <v>0</v>
      </c>
    </row>
    <row r="120" spans="1:71" ht="41.95" customHeight="1">
      <c r="A120" s="240">
        <f>'様式第４（療養者名簿）  (15日以内)'!C120</f>
        <v>0</v>
      </c>
      <c r="B120" s="238">
        <f>IF(B$23-'様式第４（療養者名簿）  (15日以内)'!$O120+1&lt;=15,IF(B$23&gt;='様式第４（療養者名簿）  (15日以内)'!$O120,IF(B$23&lt;='様式第４（療養者名簿）  (15日以内)'!$W120,1,0),0),0)</f>
        <v>0</v>
      </c>
      <c r="C120" s="238">
        <f>IF(C$23-'様式第４（療養者名簿）  (15日以内)'!$O120+1&lt;=15,IF(C$23&gt;='様式第４（療養者名簿）  (15日以内)'!$O120,IF(C$23&lt;='様式第４（療養者名簿）  (15日以内)'!$W120,1,0),0),0)</f>
        <v>0</v>
      </c>
      <c r="D120" s="238">
        <f>IF(D$23-'様式第４（療養者名簿）  (15日以内)'!$O120+1&lt;=15,IF(D$23&gt;='様式第４（療養者名簿）  (15日以内)'!$O120,IF(D$23&lt;='様式第４（療養者名簿）  (15日以内)'!$W120,1,0),0),0)</f>
        <v>0</v>
      </c>
      <c r="E120" s="238">
        <f>IF(E$23-'様式第４（療養者名簿）  (15日以内)'!$O120+1&lt;=15,IF(E$23&gt;='様式第４（療養者名簿）  (15日以内)'!$O120,IF(E$23&lt;='様式第４（療養者名簿）  (15日以内)'!$W120,1,0),0),0)</f>
        <v>0</v>
      </c>
      <c r="F120" s="238">
        <f>IF(F$23-'様式第４（療養者名簿）  (15日以内)'!$O120+1&lt;=15,IF(F$23&gt;='様式第４（療養者名簿）  (15日以内)'!$O120,IF(F$23&lt;='様式第４（療養者名簿）  (15日以内)'!$W120,1,0),0),0)</f>
        <v>0</v>
      </c>
      <c r="G120" s="238">
        <f>IF(G$23-'様式第４（療養者名簿）  (15日以内)'!$O120+1&lt;=15,IF(G$23&gt;='様式第４（療養者名簿）  (15日以内)'!$O120,IF(G$23&lt;='様式第４（療養者名簿）  (15日以内)'!$W120,1,0),0),0)</f>
        <v>0</v>
      </c>
      <c r="H120" s="238">
        <f>IF(H$23-'様式第４（療養者名簿）  (15日以内)'!$O120+1&lt;=15,IF(H$23&gt;='様式第４（療養者名簿）  (15日以内)'!$O120,IF(H$23&lt;='様式第４（療養者名簿）  (15日以内)'!$W120,1,0),0),0)</f>
        <v>0</v>
      </c>
      <c r="I120" s="238">
        <f>IF(I$23-'様式第４（療養者名簿）  (15日以内)'!$O120+1&lt;=15,IF(I$23&gt;='様式第４（療養者名簿）  (15日以内)'!$O120,IF(I$23&lt;='様式第４（療養者名簿）  (15日以内)'!$W120,1,0),0),0)</f>
        <v>0</v>
      </c>
      <c r="J120" s="238">
        <f>IF(J$23-'様式第４（療養者名簿）  (15日以内)'!$O120+1&lt;=15,IF(J$23&gt;='様式第４（療養者名簿）  (15日以内)'!$O120,IF(J$23&lt;='様式第４（療養者名簿）  (15日以内)'!$W120,1,0),0),0)</f>
        <v>0</v>
      </c>
      <c r="K120" s="238">
        <f>IF(K$23-'様式第４（療養者名簿）  (15日以内)'!$O120+1&lt;=15,IF(K$23&gt;='様式第４（療養者名簿）  (15日以内)'!$O120,IF(K$23&lt;='様式第４（療養者名簿）  (15日以内)'!$W120,1,0),0),0)</f>
        <v>0</v>
      </c>
      <c r="L120" s="238">
        <f>IF(L$23-'様式第４（療養者名簿）  (15日以内)'!$O120+1&lt;=15,IF(L$23&gt;='様式第４（療養者名簿）  (15日以内)'!$O120,IF(L$23&lt;='様式第４（療養者名簿）  (15日以内)'!$W120,1,0),0),0)</f>
        <v>0</v>
      </c>
      <c r="M120" s="238">
        <f>IF(M$23-'様式第４（療養者名簿）  (15日以内)'!$O120+1&lt;=15,IF(M$23&gt;='様式第４（療養者名簿）  (15日以内)'!$O120,IF(M$23&lt;='様式第４（療養者名簿）  (15日以内)'!$W120,1,0),0),0)</f>
        <v>0</v>
      </c>
      <c r="N120" s="238">
        <f>IF(N$23-'様式第４（療養者名簿）  (15日以内)'!$O120+1&lt;=15,IF(N$23&gt;='様式第４（療養者名簿）  (15日以内)'!$O120,IF(N$23&lt;='様式第４（療養者名簿）  (15日以内)'!$W120,1,0),0),0)</f>
        <v>0</v>
      </c>
      <c r="O120" s="238">
        <f>IF(O$23-'様式第４（療養者名簿）  (15日以内)'!$O120+1&lt;=15,IF(O$23&gt;='様式第４（療養者名簿）  (15日以内)'!$O120,IF(O$23&lt;='様式第４（療養者名簿）  (15日以内)'!$W120,1,0),0),0)</f>
        <v>0</v>
      </c>
      <c r="P120" s="238">
        <f>IF(P$23-'様式第４（療養者名簿）  (15日以内)'!$O120+1&lt;=15,IF(P$23&gt;='様式第４（療養者名簿）  (15日以内)'!$O120,IF(P$23&lt;='様式第４（療養者名簿）  (15日以内)'!$W120,1,0),0),0)</f>
        <v>0</v>
      </c>
      <c r="Q120" s="238">
        <f>IF(Q$23-'様式第４（療養者名簿）  (15日以内)'!$O120+1&lt;=15,IF(Q$23&gt;='様式第４（療養者名簿）  (15日以内)'!$O120,IF(Q$23&lt;='様式第４（療養者名簿）  (15日以内)'!$W120,1,0),0),0)</f>
        <v>0</v>
      </c>
      <c r="R120" s="238">
        <f>IF(R$23-'様式第４（療養者名簿）  (15日以内)'!$O120+1&lt;=15,IF(R$23&gt;='様式第４（療養者名簿）  (15日以内)'!$O120,IF(R$23&lt;='様式第４（療養者名簿）  (15日以内)'!$W120,1,0),0),0)</f>
        <v>0</v>
      </c>
      <c r="S120" s="238">
        <f>IF(S$23-'様式第４（療養者名簿）  (15日以内)'!$O120+1&lt;=15,IF(S$23&gt;='様式第４（療養者名簿）  (15日以内)'!$O120,IF(S$23&lt;='様式第４（療養者名簿）  (15日以内)'!$W120,1,0),0),0)</f>
        <v>0</v>
      </c>
      <c r="T120" s="238">
        <f>IF(T$23-'様式第４（療養者名簿）  (15日以内)'!$O120+1&lt;=15,IF(T$23&gt;='様式第４（療養者名簿）  (15日以内)'!$O120,IF(T$23&lt;='様式第４（療養者名簿）  (15日以内)'!$W120,1,0),0),0)</f>
        <v>0</v>
      </c>
      <c r="U120" s="238">
        <f>IF(U$23-'様式第４（療養者名簿）  (15日以内)'!$O120+1&lt;=15,IF(U$23&gt;='様式第４（療養者名簿）  (15日以内)'!$O120,IF(U$23&lt;='様式第４（療養者名簿）  (15日以内)'!$W120,1,0),0),0)</f>
        <v>0</v>
      </c>
      <c r="V120" s="238">
        <f>IF(V$23-'様式第４（療養者名簿）  (15日以内)'!$O120+1&lt;=15,IF(V$23&gt;='様式第４（療養者名簿）  (15日以内)'!$O120,IF(V$23&lt;='様式第４（療養者名簿）  (15日以内)'!$W120,1,0),0),0)</f>
        <v>0</v>
      </c>
      <c r="W120" s="238">
        <f>IF(W$23-'様式第４（療養者名簿）  (15日以内)'!$O120+1&lt;=15,IF(W$23&gt;='様式第４（療養者名簿）  (15日以内)'!$O120,IF(W$23&lt;='様式第４（療養者名簿）  (15日以内)'!$W120,1,0),0),0)</f>
        <v>0</v>
      </c>
      <c r="X120" s="238">
        <f>IF(X$23-'様式第４（療養者名簿）  (15日以内)'!$O120+1&lt;=15,IF(X$23&gt;='様式第４（療養者名簿）  (15日以内)'!$O120,IF(X$23&lt;='様式第４（療養者名簿）  (15日以内)'!$W120,1,0),0),0)</f>
        <v>0</v>
      </c>
      <c r="Y120" s="238">
        <f>IF(Y$23-'様式第４（療養者名簿）  (15日以内)'!$O120+1&lt;=15,IF(Y$23&gt;='様式第４（療養者名簿）  (15日以内)'!$O120,IF(Y$23&lt;='様式第４（療養者名簿）  (15日以内)'!$W120,1,0),0),0)</f>
        <v>0</v>
      </c>
      <c r="Z120" s="238">
        <f>IF(Z$23-'様式第４（療養者名簿）  (15日以内)'!$O120+1&lt;=15,IF(Z$23&gt;='様式第４（療養者名簿）  (15日以内)'!$O120,IF(Z$23&lt;='様式第４（療養者名簿）  (15日以内)'!$W120,1,0),0),0)</f>
        <v>0</v>
      </c>
      <c r="AA120" s="238">
        <f>IF(AA$23-'様式第４（療養者名簿）  (15日以内)'!$O120+1&lt;=15,IF(AA$23&gt;='様式第４（療養者名簿）  (15日以内)'!$O120,IF(AA$23&lt;='様式第４（療養者名簿）  (15日以内)'!$W120,1,0),0),0)</f>
        <v>0</v>
      </c>
      <c r="AB120" s="238">
        <f>IF(AB$23-'様式第４（療養者名簿）  (15日以内)'!$O120+1&lt;=15,IF(AB$23&gt;='様式第４（療養者名簿）  (15日以内)'!$O120,IF(AB$23&lt;='様式第４（療養者名簿）  (15日以内)'!$W120,1,0),0),0)</f>
        <v>0</v>
      </c>
      <c r="AC120" s="238">
        <f>IF(AC$23-'様式第４（療養者名簿）  (15日以内)'!$O120+1&lt;=15,IF(AC$23&gt;='様式第４（療養者名簿）  (15日以内)'!$O120,IF(AC$23&lt;='様式第４（療養者名簿）  (15日以内)'!$W120,1,0),0),0)</f>
        <v>0</v>
      </c>
      <c r="AD120" s="238">
        <f>IF(AD$23-'様式第４（療養者名簿）  (15日以内)'!$O120+1&lt;=15,IF(AD$23&gt;='様式第４（療養者名簿）  (15日以内)'!$O120,IF(AD$23&lt;='様式第４（療養者名簿）  (15日以内)'!$W120,1,0),0),0)</f>
        <v>0</v>
      </c>
      <c r="AE120" s="238">
        <f>IF(AE$23-'様式第４（療養者名簿）  (15日以内)'!$O120+1&lt;=15,IF(AE$23&gt;='様式第４（療養者名簿）  (15日以内)'!$O120,IF(AE$23&lt;='様式第４（療養者名簿）  (15日以内)'!$W120,1,0),0),0)</f>
        <v>0</v>
      </c>
      <c r="AF120" s="238">
        <f>IF(AF$23-'様式第４（療養者名簿）  (15日以内)'!$O120+1&lt;=15,IF(AF$23&gt;='様式第４（療養者名簿）  (15日以内)'!$O120,IF(AF$23&lt;='様式第４（療養者名簿）  (15日以内)'!$W120,1,0),0),0)</f>
        <v>0</v>
      </c>
      <c r="AG120" s="238">
        <f>IF(AG$23-'様式第４（療養者名簿）  (15日以内)'!$O120+1&lt;=15,IF(AG$23&gt;='様式第４（療養者名簿）  (15日以内)'!$O120,IF(AG$23&lt;='様式第４（療養者名簿）  (15日以内)'!$W120,1,0),0),0)</f>
        <v>0</v>
      </c>
      <c r="AH120" s="238">
        <f>IF(AH$23-'様式第４（療養者名簿）  (15日以内)'!$O120+1&lt;=15,IF(AH$23&gt;='様式第４（療養者名簿）  (15日以内)'!$O120,IF(AH$23&lt;='様式第４（療養者名簿）  (15日以内)'!$W120,1,0),0),0)</f>
        <v>0</v>
      </c>
      <c r="AI120" s="238">
        <f>IF(AI$23-'様式第４（療養者名簿）  (15日以内)'!$O120+1&lt;=15,IF(AI$23&gt;='様式第４（療養者名簿）  (15日以内)'!$O120,IF(AI$23&lt;='様式第４（療養者名簿）  (15日以内)'!$W120,1,0),0),0)</f>
        <v>0</v>
      </c>
      <c r="AJ120" s="238">
        <f>IF(AJ$23-'様式第４（療養者名簿）  (15日以内)'!$O120+1&lt;=15,IF(AJ$23&gt;='様式第４（療養者名簿）  (15日以内)'!$O120,IF(AJ$23&lt;='様式第４（療養者名簿）  (15日以内)'!$W120,1,0),0),0)</f>
        <v>0</v>
      </c>
      <c r="AK120" s="238">
        <f>IF(AK$23-'様式第４（療養者名簿）  (15日以内)'!$O120+1&lt;=15,IF(AK$23&gt;='様式第４（療養者名簿）  (15日以内)'!$O120,IF(AK$23&lt;='様式第４（療養者名簿）  (15日以内)'!$W120,1,0),0),0)</f>
        <v>0</v>
      </c>
      <c r="AL120" s="238">
        <f>IF(AL$23-'様式第４（療養者名簿）  (15日以内)'!$O120+1&lt;=15,IF(AL$23&gt;='様式第４（療養者名簿）  (15日以内)'!$O120,IF(AL$23&lt;='様式第４（療養者名簿）  (15日以内)'!$W120,1,0),0),0)</f>
        <v>0</v>
      </c>
      <c r="AM120" s="238">
        <f>IF(AM$23-'様式第４（療養者名簿）  (15日以内)'!$O120+1&lt;=15,IF(AM$23&gt;='様式第４（療養者名簿）  (15日以内)'!$O120,IF(AM$23&lt;='様式第４（療養者名簿）  (15日以内)'!$W120,1,0),0),0)</f>
        <v>0</v>
      </c>
      <c r="AN120" s="238">
        <f>IF(AN$23-'様式第４（療養者名簿）  (15日以内)'!$O120+1&lt;=15,IF(AN$23&gt;='様式第４（療養者名簿）  (15日以内)'!$O120,IF(AN$23&lt;='様式第４（療養者名簿）  (15日以内)'!$W120,1,0),0),0)</f>
        <v>0</v>
      </c>
      <c r="AO120" s="238">
        <f>IF(AO$23-'様式第４（療養者名簿）  (15日以内)'!$O120+1&lt;=15,IF(AO$23&gt;='様式第４（療養者名簿）  (15日以内)'!$O120,IF(AO$23&lt;='様式第４（療養者名簿）  (15日以内)'!$W120,1,0),0),0)</f>
        <v>0</v>
      </c>
      <c r="AP120" s="238">
        <f>IF(AP$23-'様式第４（療養者名簿）  (15日以内)'!$O120+1&lt;=15,IF(AP$23&gt;='様式第４（療養者名簿）  (15日以内)'!$O120,IF(AP$23&lt;='様式第４（療養者名簿）  (15日以内)'!$W120,1,0),0),0)</f>
        <v>0</v>
      </c>
      <c r="AQ120" s="238">
        <f>IF(AQ$23-'様式第４（療養者名簿）  (15日以内)'!$O120+1&lt;=15,IF(AQ$23&gt;='様式第４（療養者名簿）  (15日以内)'!$O120,IF(AQ$23&lt;='様式第４（療養者名簿）  (15日以内)'!$W120,1,0),0),0)</f>
        <v>0</v>
      </c>
      <c r="AR120" s="238">
        <f>IF(AR$23-'様式第４（療養者名簿）  (15日以内)'!$O120+1&lt;=15,IF(AR$23&gt;='様式第４（療養者名簿）  (15日以内)'!$O120,IF(AR$23&lt;='様式第４（療養者名簿）  (15日以内)'!$W120,1,0),0),0)</f>
        <v>0</v>
      </c>
      <c r="AS120" s="238">
        <f>IF(AS$23-'様式第４（療養者名簿）  (15日以内)'!$O120+1&lt;=15,IF(AS$23&gt;='様式第４（療養者名簿）  (15日以内)'!$O120,IF(AS$23&lt;='様式第４（療養者名簿）  (15日以内)'!$W120,1,0),0),0)</f>
        <v>0</v>
      </c>
      <c r="AT120" s="238">
        <f>IF(AT$23-'様式第４（療養者名簿）  (15日以内)'!$O120+1&lt;=15,IF(AT$23&gt;='様式第４（療養者名簿）  (15日以内)'!$O120,IF(AT$23&lt;='様式第４（療養者名簿）  (15日以内)'!$W120,1,0),0),0)</f>
        <v>0</v>
      </c>
      <c r="AU120" s="238">
        <f>IF(AU$23-'様式第４（療養者名簿）  (15日以内)'!$O120+1&lt;=15,IF(AU$23&gt;='様式第４（療養者名簿）  (15日以内)'!$O120,IF(AU$23&lt;='様式第４（療養者名簿）  (15日以内)'!$W120,1,0),0),0)</f>
        <v>0</v>
      </c>
      <c r="AV120" s="238">
        <f>IF(AV$23-'様式第４（療養者名簿）  (15日以内)'!$O120+1&lt;=15,IF(AV$23&gt;='様式第４（療養者名簿）  (15日以内)'!$O120,IF(AV$23&lt;='様式第４（療養者名簿）  (15日以内)'!$W120,1,0),0),0)</f>
        <v>0</v>
      </c>
      <c r="AW120" s="238">
        <f>IF(AW$23-'様式第４（療養者名簿）  (15日以内)'!$O120+1&lt;=15,IF(AW$23&gt;='様式第４（療養者名簿）  (15日以内)'!$O120,IF(AW$23&lt;='様式第４（療養者名簿）  (15日以内)'!$W120,1,0),0),0)</f>
        <v>0</v>
      </c>
      <c r="AX120" s="238">
        <f>IF(AX$23-'様式第４（療養者名簿）  (15日以内)'!$O120+1&lt;=15,IF(AX$23&gt;='様式第４（療養者名簿）  (15日以内)'!$O120,IF(AX$23&lt;='様式第４（療養者名簿）  (15日以内)'!$W120,1,0),0),0)</f>
        <v>0</v>
      </c>
      <c r="AY120" s="238">
        <f>IF(AY$23-'様式第４（療養者名簿）  (15日以内)'!$O120+1&lt;=15,IF(AY$23&gt;='様式第４（療養者名簿）  (15日以内)'!$O120,IF(AY$23&lt;='様式第４（療養者名簿）  (15日以内)'!$W120,1,0),0),0)</f>
        <v>0</v>
      </c>
      <c r="AZ120" s="238">
        <f>IF(AZ$23-'様式第４（療養者名簿）  (15日以内)'!$O120+1&lt;=15,IF(AZ$23&gt;='様式第４（療養者名簿）  (15日以内)'!$O120,IF(AZ$23&lt;='様式第４（療養者名簿）  (15日以内)'!$W120,1,0),0),0)</f>
        <v>0</v>
      </c>
      <c r="BA120" s="238">
        <f>IF(BA$23-'様式第４（療養者名簿）  (15日以内)'!$O120+1&lt;=15,IF(BA$23&gt;='様式第４（療養者名簿）  (15日以内)'!$O120,IF(BA$23&lt;='様式第４（療養者名簿）  (15日以内)'!$W120,1,0),0),0)</f>
        <v>0</v>
      </c>
      <c r="BB120" s="238">
        <f>IF(BB$23-'様式第４（療養者名簿）  (15日以内)'!$O120+1&lt;=15,IF(BB$23&gt;='様式第４（療養者名簿）  (15日以内)'!$O120,IF(BB$23&lt;='様式第４（療養者名簿）  (15日以内)'!$W120,1,0),0),0)</f>
        <v>0</v>
      </c>
      <c r="BC120" s="238">
        <f>IF(BC$23-'様式第４（療養者名簿）  (15日以内)'!$O120+1&lt;=15,IF(BC$23&gt;='様式第４（療養者名簿）  (15日以内)'!$O120,IF(BC$23&lt;='様式第４（療養者名簿）  (15日以内)'!$W120,1,0),0),0)</f>
        <v>0</v>
      </c>
      <c r="BD120" s="238">
        <f>IF(BD$23-'様式第４（療養者名簿）  (15日以内)'!$O120+1&lt;=15,IF(BD$23&gt;='様式第４（療養者名簿）  (15日以内)'!$O120,IF(BD$23&lt;='様式第４（療養者名簿）  (15日以内)'!$W120,1,0),0),0)</f>
        <v>0</v>
      </c>
      <c r="BE120" s="238">
        <f>IF(BE$23-'様式第４（療養者名簿）  (15日以内)'!$O120+1&lt;=15,IF(BE$23&gt;='様式第４（療養者名簿）  (15日以内)'!$O120,IF(BE$23&lt;='様式第４（療養者名簿）  (15日以内)'!$W120,1,0),0),0)</f>
        <v>0</v>
      </c>
      <c r="BF120" s="238">
        <f>IF(BF$23-'様式第４（療養者名簿）  (15日以内)'!$O120+1&lt;=15,IF(BF$23&gt;='様式第４（療養者名簿）  (15日以内)'!$O120,IF(BF$23&lt;='様式第４（療養者名簿）  (15日以内)'!$W120,1,0),0),0)</f>
        <v>0</v>
      </c>
      <c r="BG120" s="238">
        <f>IF(BG$23-'様式第４（療養者名簿）  (15日以内)'!$O120+1&lt;=15,IF(BG$23&gt;='様式第４（療養者名簿）  (15日以内)'!$O120,IF(BG$23&lt;='様式第４（療養者名簿）  (15日以内)'!$W120,1,0),0),0)</f>
        <v>0</v>
      </c>
      <c r="BH120" s="238">
        <f>IF(BH$23-'様式第４（療養者名簿）  (15日以内)'!$O120+1&lt;=15,IF(BH$23&gt;='様式第４（療養者名簿）  (15日以内)'!$O120,IF(BH$23&lt;='様式第４（療養者名簿）  (15日以内)'!$W120,1,0),0),0)</f>
        <v>0</v>
      </c>
      <c r="BI120" s="238">
        <f>IF(BI$23-'様式第４（療養者名簿）  (15日以内)'!$O120+1&lt;=15,IF(BI$23&gt;='様式第４（療養者名簿）  (15日以内)'!$O120,IF(BI$23&lt;='様式第４（療養者名簿）  (15日以内)'!$W120,1,0),0),0)</f>
        <v>0</v>
      </c>
      <c r="BJ120" s="238">
        <f>IF(BJ$23-'様式第４（療養者名簿）  (15日以内)'!$O120+1&lt;=15,IF(BJ$23&gt;='様式第４（療養者名簿）  (15日以内)'!$O120,IF(BJ$23&lt;='様式第４（療養者名簿）  (15日以内)'!$W120,1,0),0),0)</f>
        <v>0</v>
      </c>
      <c r="BK120" s="238">
        <f>IF(BK$23-'様式第４（療養者名簿）  (15日以内)'!$O120+1&lt;=15,IF(BK$23&gt;='様式第４（療養者名簿）  (15日以内)'!$O120,IF(BK$23&lt;='様式第４（療養者名簿）  (15日以内)'!$W120,1,0),0),0)</f>
        <v>0</v>
      </c>
      <c r="BL120" s="238">
        <f>IF(BL$23-'様式第４（療養者名簿）  (15日以内)'!$O120+1&lt;=15,IF(BL$23&gt;='様式第４（療養者名簿）  (15日以内)'!$O120,IF(BL$23&lt;='様式第４（療養者名簿）  (15日以内)'!$W120,1,0),0),0)</f>
        <v>0</v>
      </c>
      <c r="BM120" s="238">
        <f>IF(BM$23-'様式第４（療養者名簿）  (15日以内)'!$O120+1&lt;=15,IF(BM$23&gt;='様式第４（療養者名簿）  (15日以内)'!$O120,IF(BM$23&lt;='様式第４（療養者名簿）  (15日以内)'!$W120,1,0),0),0)</f>
        <v>0</v>
      </c>
      <c r="BN120" s="238">
        <f>IF(BN$23-'様式第４（療養者名簿）  (15日以内)'!$O120+1&lt;=15,IF(BN$23&gt;='様式第４（療養者名簿）  (15日以内)'!$O120,IF(BN$23&lt;='様式第４（療養者名簿）  (15日以内)'!$W120,1,0),0),0)</f>
        <v>0</v>
      </c>
      <c r="BO120" s="238">
        <f>IF(BO$23-'様式第４（療養者名簿）  (15日以内)'!$O120+1&lt;=15,IF(BO$23&gt;='様式第４（療養者名簿）  (15日以内)'!$O120,IF(BO$23&lt;='様式第４（療養者名簿）  (15日以内)'!$W120,1,0),0),0)</f>
        <v>0</v>
      </c>
      <c r="BP120" s="238">
        <f>IF(BP$23-'様式第４（療養者名簿）  (15日以内)'!$O120+1&lt;=15,IF(BP$23&gt;='様式第４（療養者名簿）  (15日以内)'!$O120,IF(BP$23&lt;='様式第４（療養者名簿）  (15日以内)'!$W120,1,0),0),0)</f>
        <v>0</v>
      </c>
      <c r="BQ120" s="238">
        <f>IF(BQ$23-'様式第４（療養者名簿）  (15日以内)'!$O120+1&lt;=15,IF(BQ$23&gt;='様式第４（療養者名簿）  (15日以内)'!$O120,IF(BQ$23&lt;='様式第４（療養者名簿）  (15日以内)'!$W120,1,0),0),0)</f>
        <v>0</v>
      </c>
      <c r="BR120" s="238">
        <f>IF(BR$23-'様式第４（療養者名簿）  (15日以内)'!$O120+1&lt;=15,IF(BR$23&gt;='様式第４（療養者名簿）  (15日以内)'!$O120,IF(BR$23&lt;='様式第４（療養者名簿）  (15日以内)'!$W120,1,0),0),0)</f>
        <v>0</v>
      </c>
      <c r="BS120" s="238">
        <f>IF(BS$23-'様式第４（療養者名簿）  (15日以内)'!$O120+1&lt;=15,IF(BS$23&gt;='様式第４（療養者名簿）  (15日以内)'!$O120,IF(BS$23&lt;='様式第４（療養者名簿）  (15日以内)'!$W120,1,0),0),0)</f>
        <v>0</v>
      </c>
    </row>
    <row r="121" spans="1:71" ht="41.95" customHeight="1">
      <c r="A121" s="240">
        <f>'様式第４（療養者名簿）  (15日以内)'!C121</f>
        <v>0</v>
      </c>
      <c r="B121" s="238">
        <f>IF(B$23-'様式第４（療養者名簿）  (15日以内)'!$O121+1&lt;=15,IF(B$23&gt;='様式第４（療養者名簿）  (15日以内)'!$O121,IF(B$23&lt;='様式第４（療養者名簿）  (15日以内)'!$W121,1,0),0),0)</f>
        <v>0</v>
      </c>
      <c r="C121" s="238">
        <f>IF(C$23-'様式第４（療養者名簿）  (15日以内)'!$O121+1&lt;=15,IF(C$23&gt;='様式第４（療養者名簿）  (15日以内)'!$O121,IF(C$23&lt;='様式第４（療養者名簿）  (15日以内)'!$W121,1,0),0),0)</f>
        <v>0</v>
      </c>
      <c r="D121" s="238">
        <f>IF(D$23-'様式第４（療養者名簿）  (15日以内)'!$O121+1&lt;=15,IF(D$23&gt;='様式第４（療養者名簿）  (15日以内)'!$O121,IF(D$23&lt;='様式第４（療養者名簿）  (15日以内)'!$W121,1,0),0),0)</f>
        <v>0</v>
      </c>
      <c r="E121" s="238">
        <f>IF(E$23-'様式第４（療養者名簿）  (15日以内)'!$O121+1&lt;=15,IF(E$23&gt;='様式第４（療養者名簿）  (15日以内)'!$O121,IF(E$23&lt;='様式第４（療養者名簿）  (15日以内)'!$W121,1,0),0),0)</f>
        <v>0</v>
      </c>
      <c r="F121" s="238">
        <f>IF(F$23-'様式第４（療養者名簿）  (15日以内)'!$O121+1&lt;=15,IF(F$23&gt;='様式第４（療養者名簿）  (15日以内)'!$O121,IF(F$23&lt;='様式第４（療養者名簿）  (15日以内)'!$W121,1,0),0),0)</f>
        <v>0</v>
      </c>
      <c r="G121" s="238">
        <f>IF(G$23-'様式第４（療養者名簿）  (15日以内)'!$O121+1&lt;=15,IF(G$23&gt;='様式第４（療養者名簿）  (15日以内)'!$O121,IF(G$23&lt;='様式第４（療養者名簿）  (15日以内)'!$W121,1,0),0),0)</f>
        <v>0</v>
      </c>
      <c r="H121" s="238">
        <f>IF(H$23-'様式第４（療養者名簿）  (15日以内)'!$O121+1&lt;=15,IF(H$23&gt;='様式第４（療養者名簿）  (15日以内)'!$O121,IF(H$23&lt;='様式第４（療養者名簿）  (15日以内)'!$W121,1,0),0),0)</f>
        <v>0</v>
      </c>
      <c r="I121" s="238">
        <f>IF(I$23-'様式第４（療養者名簿）  (15日以内)'!$O121+1&lt;=15,IF(I$23&gt;='様式第４（療養者名簿）  (15日以内)'!$O121,IF(I$23&lt;='様式第４（療養者名簿）  (15日以内)'!$W121,1,0),0),0)</f>
        <v>0</v>
      </c>
      <c r="J121" s="238">
        <f>IF(J$23-'様式第４（療養者名簿）  (15日以内)'!$O121+1&lt;=15,IF(J$23&gt;='様式第４（療養者名簿）  (15日以内)'!$O121,IF(J$23&lt;='様式第４（療養者名簿）  (15日以内)'!$W121,1,0),0),0)</f>
        <v>0</v>
      </c>
      <c r="K121" s="238">
        <f>IF(K$23-'様式第４（療養者名簿）  (15日以内)'!$O121+1&lt;=15,IF(K$23&gt;='様式第４（療養者名簿）  (15日以内)'!$O121,IF(K$23&lt;='様式第４（療養者名簿）  (15日以内)'!$W121,1,0),0),0)</f>
        <v>0</v>
      </c>
      <c r="L121" s="238">
        <f>IF(L$23-'様式第４（療養者名簿）  (15日以内)'!$O121+1&lt;=15,IF(L$23&gt;='様式第４（療養者名簿）  (15日以内)'!$O121,IF(L$23&lt;='様式第４（療養者名簿）  (15日以内)'!$W121,1,0),0),0)</f>
        <v>0</v>
      </c>
      <c r="M121" s="238">
        <f>IF(M$23-'様式第４（療養者名簿）  (15日以内)'!$O121+1&lt;=15,IF(M$23&gt;='様式第４（療養者名簿）  (15日以内)'!$O121,IF(M$23&lt;='様式第４（療養者名簿）  (15日以内)'!$W121,1,0),0),0)</f>
        <v>0</v>
      </c>
      <c r="N121" s="238">
        <f>IF(N$23-'様式第４（療養者名簿）  (15日以内)'!$O121+1&lt;=15,IF(N$23&gt;='様式第４（療養者名簿）  (15日以内)'!$O121,IF(N$23&lt;='様式第４（療養者名簿）  (15日以内)'!$W121,1,0),0),0)</f>
        <v>0</v>
      </c>
      <c r="O121" s="238">
        <f>IF(O$23-'様式第４（療養者名簿）  (15日以内)'!$O121+1&lt;=15,IF(O$23&gt;='様式第４（療養者名簿）  (15日以内)'!$O121,IF(O$23&lt;='様式第４（療養者名簿）  (15日以内)'!$W121,1,0),0),0)</f>
        <v>0</v>
      </c>
      <c r="P121" s="238">
        <f>IF(P$23-'様式第４（療養者名簿）  (15日以内)'!$O121+1&lt;=15,IF(P$23&gt;='様式第４（療養者名簿）  (15日以内)'!$O121,IF(P$23&lt;='様式第４（療養者名簿）  (15日以内)'!$W121,1,0),0),0)</f>
        <v>0</v>
      </c>
      <c r="Q121" s="238">
        <f>IF(Q$23-'様式第４（療養者名簿）  (15日以内)'!$O121+1&lt;=15,IF(Q$23&gt;='様式第４（療養者名簿）  (15日以内)'!$O121,IF(Q$23&lt;='様式第４（療養者名簿）  (15日以内)'!$W121,1,0),0),0)</f>
        <v>0</v>
      </c>
      <c r="R121" s="238">
        <f>IF(R$23-'様式第４（療養者名簿）  (15日以内)'!$O121+1&lt;=15,IF(R$23&gt;='様式第４（療養者名簿）  (15日以内)'!$O121,IF(R$23&lt;='様式第４（療養者名簿）  (15日以内)'!$W121,1,0),0),0)</f>
        <v>0</v>
      </c>
      <c r="S121" s="238">
        <f>IF(S$23-'様式第４（療養者名簿）  (15日以内)'!$O121+1&lt;=15,IF(S$23&gt;='様式第４（療養者名簿）  (15日以内)'!$O121,IF(S$23&lt;='様式第４（療養者名簿）  (15日以内)'!$W121,1,0),0),0)</f>
        <v>0</v>
      </c>
      <c r="T121" s="238">
        <f>IF(T$23-'様式第４（療養者名簿）  (15日以内)'!$O121+1&lt;=15,IF(T$23&gt;='様式第４（療養者名簿）  (15日以内)'!$O121,IF(T$23&lt;='様式第４（療養者名簿）  (15日以内)'!$W121,1,0),0),0)</f>
        <v>0</v>
      </c>
      <c r="U121" s="238">
        <f>IF(U$23-'様式第４（療養者名簿）  (15日以内)'!$O121+1&lt;=15,IF(U$23&gt;='様式第４（療養者名簿）  (15日以内)'!$O121,IF(U$23&lt;='様式第４（療養者名簿）  (15日以内)'!$W121,1,0),0),0)</f>
        <v>0</v>
      </c>
      <c r="V121" s="238">
        <f>IF(V$23-'様式第４（療養者名簿）  (15日以内)'!$O121+1&lt;=15,IF(V$23&gt;='様式第４（療養者名簿）  (15日以内)'!$O121,IF(V$23&lt;='様式第４（療養者名簿）  (15日以内)'!$W121,1,0),0),0)</f>
        <v>0</v>
      </c>
      <c r="W121" s="238">
        <f>IF(W$23-'様式第４（療養者名簿）  (15日以内)'!$O121+1&lt;=15,IF(W$23&gt;='様式第４（療養者名簿）  (15日以内)'!$O121,IF(W$23&lt;='様式第４（療養者名簿）  (15日以内)'!$W121,1,0),0),0)</f>
        <v>0</v>
      </c>
      <c r="X121" s="238">
        <f>IF(X$23-'様式第４（療養者名簿）  (15日以内)'!$O121+1&lt;=15,IF(X$23&gt;='様式第４（療養者名簿）  (15日以内)'!$O121,IF(X$23&lt;='様式第４（療養者名簿）  (15日以内)'!$W121,1,0),0),0)</f>
        <v>0</v>
      </c>
      <c r="Y121" s="238">
        <f>IF(Y$23-'様式第４（療養者名簿）  (15日以内)'!$O121+1&lt;=15,IF(Y$23&gt;='様式第４（療養者名簿）  (15日以内)'!$O121,IF(Y$23&lt;='様式第４（療養者名簿）  (15日以内)'!$W121,1,0),0),0)</f>
        <v>0</v>
      </c>
      <c r="Z121" s="238">
        <f>IF(Z$23-'様式第４（療養者名簿）  (15日以内)'!$O121+1&lt;=15,IF(Z$23&gt;='様式第４（療養者名簿）  (15日以内)'!$O121,IF(Z$23&lt;='様式第４（療養者名簿）  (15日以内)'!$W121,1,0),0),0)</f>
        <v>0</v>
      </c>
      <c r="AA121" s="238">
        <f>IF(AA$23-'様式第４（療養者名簿）  (15日以内)'!$O121+1&lt;=15,IF(AA$23&gt;='様式第４（療養者名簿）  (15日以内)'!$O121,IF(AA$23&lt;='様式第４（療養者名簿）  (15日以内)'!$W121,1,0),0),0)</f>
        <v>0</v>
      </c>
      <c r="AB121" s="238">
        <f>IF(AB$23-'様式第４（療養者名簿）  (15日以内)'!$O121+1&lt;=15,IF(AB$23&gt;='様式第４（療養者名簿）  (15日以内)'!$O121,IF(AB$23&lt;='様式第４（療養者名簿）  (15日以内)'!$W121,1,0),0),0)</f>
        <v>0</v>
      </c>
      <c r="AC121" s="238">
        <f>IF(AC$23-'様式第４（療養者名簿）  (15日以内)'!$O121+1&lt;=15,IF(AC$23&gt;='様式第４（療養者名簿）  (15日以内)'!$O121,IF(AC$23&lt;='様式第４（療養者名簿）  (15日以内)'!$W121,1,0),0),0)</f>
        <v>0</v>
      </c>
      <c r="AD121" s="238">
        <f>IF(AD$23-'様式第４（療養者名簿）  (15日以内)'!$O121+1&lt;=15,IF(AD$23&gt;='様式第４（療養者名簿）  (15日以内)'!$O121,IF(AD$23&lt;='様式第４（療養者名簿）  (15日以内)'!$W121,1,0),0),0)</f>
        <v>0</v>
      </c>
      <c r="AE121" s="238">
        <f>IF(AE$23-'様式第４（療養者名簿）  (15日以内)'!$O121+1&lt;=15,IF(AE$23&gt;='様式第４（療養者名簿）  (15日以内)'!$O121,IF(AE$23&lt;='様式第４（療養者名簿）  (15日以内)'!$W121,1,0),0),0)</f>
        <v>0</v>
      </c>
      <c r="AF121" s="238">
        <f>IF(AF$23-'様式第４（療養者名簿）  (15日以内)'!$O121+1&lt;=15,IF(AF$23&gt;='様式第４（療養者名簿）  (15日以内)'!$O121,IF(AF$23&lt;='様式第４（療養者名簿）  (15日以内)'!$W121,1,0),0),0)</f>
        <v>0</v>
      </c>
      <c r="AG121" s="238">
        <f>IF(AG$23-'様式第４（療養者名簿）  (15日以内)'!$O121+1&lt;=15,IF(AG$23&gt;='様式第４（療養者名簿）  (15日以内)'!$O121,IF(AG$23&lt;='様式第４（療養者名簿）  (15日以内)'!$W121,1,0),0),0)</f>
        <v>0</v>
      </c>
      <c r="AH121" s="238">
        <f>IF(AH$23-'様式第４（療養者名簿）  (15日以内)'!$O121+1&lt;=15,IF(AH$23&gt;='様式第４（療養者名簿）  (15日以内)'!$O121,IF(AH$23&lt;='様式第４（療養者名簿）  (15日以内)'!$W121,1,0),0),0)</f>
        <v>0</v>
      </c>
      <c r="AI121" s="238">
        <f>IF(AI$23-'様式第４（療養者名簿）  (15日以内)'!$O121+1&lt;=15,IF(AI$23&gt;='様式第４（療養者名簿）  (15日以内)'!$O121,IF(AI$23&lt;='様式第４（療養者名簿）  (15日以内)'!$W121,1,0),0),0)</f>
        <v>0</v>
      </c>
      <c r="AJ121" s="238">
        <f>IF(AJ$23-'様式第４（療養者名簿）  (15日以内)'!$O121+1&lt;=15,IF(AJ$23&gt;='様式第４（療養者名簿）  (15日以内)'!$O121,IF(AJ$23&lt;='様式第４（療養者名簿）  (15日以内)'!$W121,1,0),0),0)</f>
        <v>0</v>
      </c>
      <c r="AK121" s="238">
        <f>IF(AK$23-'様式第４（療養者名簿）  (15日以内)'!$O121+1&lt;=15,IF(AK$23&gt;='様式第４（療養者名簿）  (15日以内)'!$O121,IF(AK$23&lt;='様式第４（療養者名簿）  (15日以内)'!$W121,1,0),0),0)</f>
        <v>0</v>
      </c>
      <c r="AL121" s="238">
        <f>IF(AL$23-'様式第４（療養者名簿）  (15日以内)'!$O121+1&lt;=15,IF(AL$23&gt;='様式第４（療養者名簿）  (15日以内)'!$O121,IF(AL$23&lt;='様式第４（療養者名簿）  (15日以内)'!$W121,1,0),0),0)</f>
        <v>0</v>
      </c>
      <c r="AM121" s="238">
        <f>IF(AM$23-'様式第４（療養者名簿）  (15日以内)'!$O121+1&lt;=15,IF(AM$23&gt;='様式第４（療養者名簿）  (15日以内)'!$O121,IF(AM$23&lt;='様式第４（療養者名簿）  (15日以内)'!$W121,1,0),0),0)</f>
        <v>0</v>
      </c>
      <c r="AN121" s="238">
        <f>IF(AN$23-'様式第４（療養者名簿）  (15日以内)'!$O121+1&lt;=15,IF(AN$23&gt;='様式第４（療養者名簿）  (15日以内)'!$O121,IF(AN$23&lt;='様式第４（療養者名簿）  (15日以内)'!$W121,1,0),0),0)</f>
        <v>0</v>
      </c>
      <c r="AO121" s="238">
        <f>IF(AO$23-'様式第４（療養者名簿）  (15日以内)'!$O121+1&lt;=15,IF(AO$23&gt;='様式第４（療養者名簿）  (15日以内)'!$O121,IF(AO$23&lt;='様式第４（療養者名簿）  (15日以内)'!$W121,1,0),0),0)</f>
        <v>0</v>
      </c>
      <c r="AP121" s="238">
        <f>IF(AP$23-'様式第４（療養者名簿）  (15日以内)'!$O121+1&lt;=15,IF(AP$23&gt;='様式第４（療養者名簿）  (15日以内)'!$O121,IF(AP$23&lt;='様式第４（療養者名簿）  (15日以内)'!$W121,1,0),0),0)</f>
        <v>0</v>
      </c>
      <c r="AQ121" s="238">
        <f>IF(AQ$23-'様式第４（療養者名簿）  (15日以内)'!$O121+1&lt;=15,IF(AQ$23&gt;='様式第４（療養者名簿）  (15日以内)'!$O121,IF(AQ$23&lt;='様式第４（療養者名簿）  (15日以内)'!$W121,1,0),0),0)</f>
        <v>0</v>
      </c>
      <c r="AR121" s="238">
        <f>IF(AR$23-'様式第４（療養者名簿）  (15日以内)'!$O121+1&lt;=15,IF(AR$23&gt;='様式第４（療養者名簿）  (15日以内)'!$O121,IF(AR$23&lt;='様式第４（療養者名簿）  (15日以内)'!$W121,1,0),0),0)</f>
        <v>0</v>
      </c>
      <c r="AS121" s="238">
        <f>IF(AS$23-'様式第４（療養者名簿）  (15日以内)'!$O121+1&lt;=15,IF(AS$23&gt;='様式第４（療養者名簿）  (15日以内)'!$O121,IF(AS$23&lt;='様式第４（療養者名簿）  (15日以内)'!$W121,1,0),0),0)</f>
        <v>0</v>
      </c>
      <c r="AT121" s="238">
        <f>IF(AT$23-'様式第４（療養者名簿）  (15日以内)'!$O121+1&lt;=15,IF(AT$23&gt;='様式第４（療養者名簿）  (15日以内)'!$O121,IF(AT$23&lt;='様式第４（療養者名簿）  (15日以内)'!$W121,1,0),0),0)</f>
        <v>0</v>
      </c>
      <c r="AU121" s="238">
        <f>IF(AU$23-'様式第４（療養者名簿）  (15日以内)'!$O121+1&lt;=15,IF(AU$23&gt;='様式第４（療養者名簿）  (15日以内)'!$O121,IF(AU$23&lt;='様式第４（療養者名簿）  (15日以内)'!$W121,1,0),0),0)</f>
        <v>0</v>
      </c>
      <c r="AV121" s="238">
        <f>IF(AV$23-'様式第４（療養者名簿）  (15日以内)'!$O121+1&lt;=15,IF(AV$23&gt;='様式第４（療養者名簿）  (15日以内)'!$O121,IF(AV$23&lt;='様式第４（療養者名簿）  (15日以内)'!$W121,1,0),0),0)</f>
        <v>0</v>
      </c>
      <c r="AW121" s="238">
        <f>IF(AW$23-'様式第４（療養者名簿）  (15日以内)'!$O121+1&lt;=15,IF(AW$23&gt;='様式第４（療養者名簿）  (15日以内)'!$O121,IF(AW$23&lt;='様式第４（療養者名簿）  (15日以内)'!$W121,1,0),0),0)</f>
        <v>0</v>
      </c>
      <c r="AX121" s="238">
        <f>IF(AX$23-'様式第４（療養者名簿）  (15日以内)'!$O121+1&lt;=15,IF(AX$23&gt;='様式第４（療養者名簿）  (15日以内)'!$O121,IF(AX$23&lt;='様式第４（療養者名簿）  (15日以内)'!$W121,1,0),0),0)</f>
        <v>0</v>
      </c>
      <c r="AY121" s="238">
        <f>IF(AY$23-'様式第４（療養者名簿）  (15日以内)'!$O121+1&lt;=15,IF(AY$23&gt;='様式第４（療養者名簿）  (15日以内)'!$O121,IF(AY$23&lt;='様式第４（療養者名簿）  (15日以内)'!$W121,1,0),0),0)</f>
        <v>0</v>
      </c>
      <c r="AZ121" s="238">
        <f>IF(AZ$23-'様式第４（療養者名簿）  (15日以内)'!$O121+1&lt;=15,IF(AZ$23&gt;='様式第４（療養者名簿）  (15日以内)'!$O121,IF(AZ$23&lt;='様式第４（療養者名簿）  (15日以内)'!$W121,1,0),0),0)</f>
        <v>0</v>
      </c>
      <c r="BA121" s="238">
        <f>IF(BA$23-'様式第４（療養者名簿）  (15日以内)'!$O121+1&lt;=15,IF(BA$23&gt;='様式第４（療養者名簿）  (15日以内)'!$O121,IF(BA$23&lt;='様式第４（療養者名簿）  (15日以内)'!$W121,1,0),0),0)</f>
        <v>0</v>
      </c>
      <c r="BB121" s="238">
        <f>IF(BB$23-'様式第４（療養者名簿）  (15日以内)'!$O121+1&lt;=15,IF(BB$23&gt;='様式第４（療養者名簿）  (15日以内)'!$O121,IF(BB$23&lt;='様式第４（療養者名簿）  (15日以内)'!$W121,1,0),0),0)</f>
        <v>0</v>
      </c>
      <c r="BC121" s="238">
        <f>IF(BC$23-'様式第４（療養者名簿）  (15日以内)'!$O121+1&lt;=15,IF(BC$23&gt;='様式第４（療養者名簿）  (15日以内)'!$O121,IF(BC$23&lt;='様式第４（療養者名簿）  (15日以内)'!$W121,1,0),0),0)</f>
        <v>0</v>
      </c>
      <c r="BD121" s="238">
        <f>IF(BD$23-'様式第４（療養者名簿）  (15日以内)'!$O121+1&lt;=15,IF(BD$23&gt;='様式第４（療養者名簿）  (15日以内)'!$O121,IF(BD$23&lt;='様式第４（療養者名簿）  (15日以内)'!$W121,1,0),0),0)</f>
        <v>0</v>
      </c>
      <c r="BE121" s="238">
        <f>IF(BE$23-'様式第４（療養者名簿）  (15日以内)'!$O121+1&lt;=15,IF(BE$23&gt;='様式第４（療養者名簿）  (15日以内)'!$O121,IF(BE$23&lt;='様式第４（療養者名簿）  (15日以内)'!$W121,1,0),0),0)</f>
        <v>0</v>
      </c>
      <c r="BF121" s="238">
        <f>IF(BF$23-'様式第４（療養者名簿）  (15日以内)'!$O121+1&lt;=15,IF(BF$23&gt;='様式第４（療養者名簿）  (15日以内)'!$O121,IF(BF$23&lt;='様式第４（療養者名簿）  (15日以内)'!$W121,1,0),0),0)</f>
        <v>0</v>
      </c>
      <c r="BG121" s="238">
        <f>IF(BG$23-'様式第４（療養者名簿）  (15日以内)'!$O121+1&lt;=15,IF(BG$23&gt;='様式第４（療養者名簿）  (15日以内)'!$O121,IF(BG$23&lt;='様式第４（療養者名簿）  (15日以内)'!$W121,1,0),0),0)</f>
        <v>0</v>
      </c>
      <c r="BH121" s="238">
        <f>IF(BH$23-'様式第４（療養者名簿）  (15日以内)'!$O121+1&lt;=15,IF(BH$23&gt;='様式第４（療養者名簿）  (15日以内)'!$O121,IF(BH$23&lt;='様式第４（療養者名簿）  (15日以内)'!$W121,1,0),0),0)</f>
        <v>0</v>
      </c>
      <c r="BI121" s="238">
        <f>IF(BI$23-'様式第４（療養者名簿）  (15日以内)'!$O121+1&lt;=15,IF(BI$23&gt;='様式第４（療養者名簿）  (15日以内)'!$O121,IF(BI$23&lt;='様式第４（療養者名簿）  (15日以内)'!$W121,1,0),0),0)</f>
        <v>0</v>
      </c>
      <c r="BJ121" s="238">
        <f>IF(BJ$23-'様式第４（療養者名簿）  (15日以内)'!$O121+1&lt;=15,IF(BJ$23&gt;='様式第４（療養者名簿）  (15日以内)'!$O121,IF(BJ$23&lt;='様式第４（療養者名簿）  (15日以内)'!$W121,1,0),0),0)</f>
        <v>0</v>
      </c>
      <c r="BK121" s="238">
        <f>IF(BK$23-'様式第４（療養者名簿）  (15日以内)'!$O121+1&lt;=15,IF(BK$23&gt;='様式第４（療養者名簿）  (15日以内)'!$O121,IF(BK$23&lt;='様式第４（療養者名簿）  (15日以内)'!$W121,1,0),0),0)</f>
        <v>0</v>
      </c>
      <c r="BL121" s="238">
        <f>IF(BL$23-'様式第４（療養者名簿）  (15日以内)'!$O121+1&lt;=15,IF(BL$23&gt;='様式第４（療養者名簿）  (15日以内)'!$O121,IF(BL$23&lt;='様式第４（療養者名簿）  (15日以内)'!$W121,1,0),0),0)</f>
        <v>0</v>
      </c>
      <c r="BM121" s="238">
        <f>IF(BM$23-'様式第４（療養者名簿）  (15日以内)'!$O121+1&lt;=15,IF(BM$23&gt;='様式第４（療養者名簿）  (15日以内)'!$O121,IF(BM$23&lt;='様式第４（療養者名簿）  (15日以内)'!$W121,1,0),0),0)</f>
        <v>0</v>
      </c>
      <c r="BN121" s="238">
        <f>IF(BN$23-'様式第４（療養者名簿）  (15日以内)'!$O121+1&lt;=15,IF(BN$23&gt;='様式第４（療養者名簿）  (15日以内)'!$O121,IF(BN$23&lt;='様式第４（療養者名簿）  (15日以内)'!$W121,1,0),0),0)</f>
        <v>0</v>
      </c>
      <c r="BO121" s="238">
        <f>IF(BO$23-'様式第４（療養者名簿）  (15日以内)'!$O121+1&lt;=15,IF(BO$23&gt;='様式第４（療養者名簿）  (15日以内)'!$O121,IF(BO$23&lt;='様式第４（療養者名簿）  (15日以内)'!$W121,1,0),0),0)</f>
        <v>0</v>
      </c>
      <c r="BP121" s="238">
        <f>IF(BP$23-'様式第４（療養者名簿）  (15日以内)'!$O121+1&lt;=15,IF(BP$23&gt;='様式第４（療養者名簿）  (15日以内)'!$O121,IF(BP$23&lt;='様式第４（療養者名簿）  (15日以内)'!$W121,1,0),0),0)</f>
        <v>0</v>
      </c>
      <c r="BQ121" s="238">
        <f>IF(BQ$23-'様式第４（療養者名簿）  (15日以内)'!$O121+1&lt;=15,IF(BQ$23&gt;='様式第４（療養者名簿）  (15日以内)'!$O121,IF(BQ$23&lt;='様式第４（療養者名簿）  (15日以内)'!$W121,1,0),0),0)</f>
        <v>0</v>
      </c>
      <c r="BR121" s="238">
        <f>IF(BR$23-'様式第４（療養者名簿）  (15日以内)'!$O121+1&lt;=15,IF(BR$23&gt;='様式第４（療養者名簿）  (15日以内)'!$O121,IF(BR$23&lt;='様式第４（療養者名簿）  (15日以内)'!$W121,1,0),0),0)</f>
        <v>0</v>
      </c>
      <c r="BS121" s="238">
        <f>IF(BS$23-'様式第４（療養者名簿）  (15日以内)'!$O121+1&lt;=15,IF(BS$23&gt;='様式第４（療養者名簿）  (15日以内)'!$O121,IF(BS$23&lt;='様式第４（療養者名簿）  (15日以内)'!$W121,1,0),0),0)</f>
        <v>0</v>
      </c>
    </row>
    <row r="122" spans="1:71" ht="41.95" customHeight="1">
      <c r="A122" s="240">
        <f>'様式第４（療養者名簿）  (15日以内)'!C122</f>
        <v>0</v>
      </c>
      <c r="B122" s="238">
        <f>IF(B$23-'様式第４（療養者名簿）  (15日以内)'!$O122+1&lt;=15,IF(B$23&gt;='様式第４（療養者名簿）  (15日以内)'!$O122,IF(B$23&lt;='様式第４（療養者名簿）  (15日以内)'!$W122,1,0),0),0)</f>
        <v>0</v>
      </c>
      <c r="C122" s="238">
        <f>IF(C$23-'様式第４（療養者名簿）  (15日以内)'!$O122+1&lt;=15,IF(C$23&gt;='様式第４（療養者名簿）  (15日以内)'!$O122,IF(C$23&lt;='様式第４（療養者名簿）  (15日以内)'!$W122,1,0),0),0)</f>
        <v>0</v>
      </c>
      <c r="D122" s="238">
        <f>IF(D$23-'様式第４（療養者名簿）  (15日以内)'!$O122+1&lt;=15,IF(D$23&gt;='様式第４（療養者名簿）  (15日以内)'!$O122,IF(D$23&lt;='様式第４（療養者名簿）  (15日以内)'!$W122,1,0),0),0)</f>
        <v>0</v>
      </c>
      <c r="E122" s="238">
        <f>IF(E$23-'様式第４（療養者名簿）  (15日以内)'!$O122+1&lt;=15,IF(E$23&gt;='様式第４（療養者名簿）  (15日以内)'!$O122,IF(E$23&lt;='様式第４（療養者名簿）  (15日以内)'!$W122,1,0),0),0)</f>
        <v>0</v>
      </c>
      <c r="F122" s="238">
        <f>IF(F$23-'様式第４（療養者名簿）  (15日以内)'!$O122+1&lt;=15,IF(F$23&gt;='様式第４（療養者名簿）  (15日以内)'!$O122,IF(F$23&lt;='様式第４（療養者名簿）  (15日以内)'!$W122,1,0),0),0)</f>
        <v>0</v>
      </c>
      <c r="G122" s="238">
        <f>IF(G$23-'様式第４（療養者名簿）  (15日以内)'!$O122+1&lt;=15,IF(G$23&gt;='様式第４（療養者名簿）  (15日以内)'!$O122,IF(G$23&lt;='様式第４（療養者名簿）  (15日以内)'!$W122,1,0),0),0)</f>
        <v>0</v>
      </c>
      <c r="H122" s="238">
        <f>IF(H$23-'様式第４（療養者名簿）  (15日以内)'!$O122+1&lt;=15,IF(H$23&gt;='様式第４（療養者名簿）  (15日以内)'!$O122,IF(H$23&lt;='様式第４（療養者名簿）  (15日以内)'!$W122,1,0),0),0)</f>
        <v>0</v>
      </c>
      <c r="I122" s="238">
        <f>IF(I$23-'様式第４（療養者名簿）  (15日以内)'!$O122+1&lt;=15,IF(I$23&gt;='様式第４（療養者名簿）  (15日以内)'!$O122,IF(I$23&lt;='様式第４（療養者名簿）  (15日以内)'!$W122,1,0),0),0)</f>
        <v>0</v>
      </c>
      <c r="J122" s="238">
        <f>IF(J$23-'様式第４（療養者名簿）  (15日以内)'!$O122+1&lt;=15,IF(J$23&gt;='様式第４（療養者名簿）  (15日以内)'!$O122,IF(J$23&lt;='様式第４（療養者名簿）  (15日以内)'!$W122,1,0),0),0)</f>
        <v>0</v>
      </c>
      <c r="K122" s="238">
        <f>IF(K$23-'様式第４（療養者名簿）  (15日以内)'!$O122+1&lt;=15,IF(K$23&gt;='様式第４（療養者名簿）  (15日以内)'!$O122,IF(K$23&lt;='様式第４（療養者名簿）  (15日以内)'!$W122,1,0),0),0)</f>
        <v>0</v>
      </c>
      <c r="L122" s="238">
        <f>IF(L$23-'様式第４（療養者名簿）  (15日以内)'!$O122+1&lt;=15,IF(L$23&gt;='様式第４（療養者名簿）  (15日以内)'!$O122,IF(L$23&lt;='様式第４（療養者名簿）  (15日以内)'!$W122,1,0),0),0)</f>
        <v>0</v>
      </c>
      <c r="M122" s="238">
        <f>IF(M$23-'様式第４（療養者名簿）  (15日以内)'!$O122+1&lt;=15,IF(M$23&gt;='様式第４（療養者名簿）  (15日以内)'!$O122,IF(M$23&lt;='様式第４（療養者名簿）  (15日以内)'!$W122,1,0),0),0)</f>
        <v>0</v>
      </c>
      <c r="N122" s="238">
        <f>IF(N$23-'様式第４（療養者名簿）  (15日以内)'!$O122+1&lt;=15,IF(N$23&gt;='様式第４（療養者名簿）  (15日以内)'!$O122,IF(N$23&lt;='様式第４（療養者名簿）  (15日以内)'!$W122,1,0),0),0)</f>
        <v>0</v>
      </c>
      <c r="O122" s="238">
        <f>IF(O$23-'様式第４（療養者名簿）  (15日以内)'!$O122+1&lt;=15,IF(O$23&gt;='様式第４（療養者名簿）  (15日以内)'!$O122,IF(O$23&lt;='様式第４（療養者名簿）  (15日以内)'!$W122,1,0),0),0)</f>
        <v>0</v>
      </c>
      <c r="P122" s="238">
        <f>IF(P$23-'様式第４（療養者名簿）  (15日以内)'!$O122+1&lt;=15,IF(P$23&gt;='様式第４（療養者名簿）  (15日以内)'!$O122,IF(P$23&lt;='様式第４（療養者名簿）  (15日以内)'!$W122,1,0),0),0)</f>
        <v>0</v>
      </c>
      <c r="Q122" s="238">
        <f>IF(Q$23-'様式第４（療養者名簿）  (15日以内)'!$O122+1&lt;=15,IF(Q$23&gt;='様式第４（療養者名簿）  (15日以内)'!$O122,IF(Q$23&lt;='様式第４（療養者名簿）  (15日以内)'!$W122,1,0),0),0)</f>
        <v>0</v>
      </c>
      <c r="R122" s="238">
        <f>IF(R$23-'様式第４（療養者名簿）  (15日以内)'!$O122+1&lt;=15,IF(R$23&gt;='様式第４（療養者名簿）  (15日以内)'!$O122,IF(R$23&lt;='様式第４（療養者名簿）  (15日以内)'!$W122,1,0),0),0)</f>
        <v>0</v>
      </c>
      <c r="S122" s="238">
        <f>IF(S$23-'様式第４（療養者名簿）  (15日以内)'!$O122+1&lt;=15,IF(S$23&gt;='様式第４（療養者名簿）  (15日以内)'!$O122,IF(S$23&lt;='様式第４（療養者名簿）  (15日以内)'!$W122,1,0),0),0)</f>
        <v>0</v>
      </c>
      <c r="T122" s="238">
        <f>IF(T$23-'様式第４（療養者名簿）  (15日以内)'!$O122+1&lt;=15,IF(T$23&gt;='様式第４（療養者名簿）  (15日以内)'!$O122,IF(T$23&lt;='様式第４（療養者名簿）  (15日以内)'!$W122,1,0),0),0)</f>
        <v>0</v>
      </c>
      <c r="U122" s="238">
        <f>IF(U$23-'様式第４（療養者名簿）  (15日以内)'!$O122+1&lt;=15,IF(U$23&gt;='様式第４（療養者名簿）  (15日以内)'!$O122,IF(U$23&lt;='様式第４（療養者名簿）  (15日以内)'!$W122,1,0),0),0)</f>
        <v>0</v>
      </c>
      <c r="V122" s="238">
        <f>IF(V$23-'様式第４（療養者名簿）  (15日以内)'!$O122+1&lt;=15,IF(V$23&gt;='様式第４（療養者名簿）  (15日以内)'!$O122,IF(V$23&lt;='様式第４（療養者名簿）  (15日以内)'!$W122,1,0),0),0)</f>
        <v>0</v>
      </c>
      <c r="W122" s="238">
        <f>IF(W$23-'様式第４（療養者名簿）  (15日以内)'!$O122+1&lt;=15,IF(W$23&gt;='様式第４（療養者名簿）  (15日以内)'!$O122,IF(W$23&lt;='様式第４（療養者名簿）  (15日以内)'!$W122,1,0),0),0)</f>
        <v>0</v>
      </c>
      <c r="X122" s="238">
        <f>IF(X$23-'様式第４（療養者名簿）  (15日以内)'!$O122+1&lt;=15,IF(X$23&gt;='様式第４（療養者名簿）  (15日以内)'!$O122,IF(X$23&lt;='様式第４（療養者名簿）  (15日以内)'!$W122,1,0),0),0)</f>
        <v>0</v>
      </c>
      <c r="Y122" s="238">
        <f>IF(Y$23-'様式第４（療養者名簿）  (15日以内)'!$O122+1&lt;=15,IF(Y$23&gt;='様式第４（療養者名簿）  (15日以内)'!$O122,IF(Y$23&lt;='様式第４（療養者名簿）  (15日以内)'!$W122,1,0),0),0)</f>
        <v>0</v>
      </c>
      <c r="Z122" s="238">
        <f>IF(Z$23-'様式第４（療養者名簿）  (15日以内)'!$O122+1&lt;=15,IF(Z$23&gt;='様式第４（療養者名簿）  (15日以内)'!$O122,IF(Z$23&lt;='様式第４（療養者名簿）  (15日以内)'!$W122,1,0),0),0)</f>
        <v>0</v>
      </c>
      <c r="AA122" s="238">
        <f>IF(AA$23-'様式第４（療養者名簿）  (15日以内)'!$O122+1&lt;=15,IF(AA$23&gt;='様式第４（療養者名簿）  (15日以内)'!$O122,IF(AA$23&lt;='様式第４（療養者名簿）  (15日以内)'!$W122,1,0),0),0)</f>
        <v>0</v>
      </c>
      <c r="AB122" s="238">
        <f>IF(AB$23-'様式第４（療養者名簿）  (15日以内)'!$O122+1&lt;=15,IF(AB$23&gt;='様式第４（療養者名簿）  (15日以内)'!$O122,IF(AB$23&lt;='様式第４（療養者名簿）  (15日以内)'!$W122,1,0),0),0)</f>
        <v>0</v>
      </c>
      <c r="AC122" s="238">
        <f>IF(AC$23-'様式第４（療養者名簿）  (15日以内)'!$O122+1&lt;=15,IF(AC$23&gt;='様式第４（療養者名簿）  (15日以内)'!$O122,IF(AC$23&lt;='様式第４（療養者名簿）  (15日以内)'!$W122,1,0),0),0)</f>
        <v>0</v>
      </c>
      <c r="AD122" s="238">
        <f>IF(AD$23-'様式第４（療養者名簿）  (15日以内)'!$O122+1&lt;=15,IF(AD$23&gt;='様式第４（療養者名簿）  (15日以内)'!$O122,IF(AD$23&lt;='様式第４（療養者名簿）  (15日以内)'!$W122,1,0),0),0)</f>
        <v>0</v>
      </c>
      <c r="AE122" s="238">
        <f>IF(AE$23-'様式第４（療養者名簿）  (15日以内)'!$O122+1&lt;=15,IF(AE$23&gt;='様式第４（療養者名簿）  (15日以内)'!$O122,IF(AE$23&lt;='様式第４（療養者名簿）  (15日以内)'!$W122,1,0),0),0)</f>
        <v>0</v>
      </c>
      <c r="AF122" s="238">
        <f>IF(AF$23-'様式第４（療養者名簿）  (15日以内)'!$O122+1&lt;=15,IF(AF$23&gt;='様式第４（療養者名簿）  (15日以内)'!$O122,IF(AF$23&lt;='様式第４（療養者名簿）  (15日以内)'!$W122,1,0),0),0)</f>
        <v>0</v>
      </c>
      <c r="AG122" s="238">
        <f>IF(AG$23-'様式第４（療養者名簿）  (15日以内)'!$O122+1&lt;=15,IF(AG$23&gt;='様式第４（療養者名簿）  (15日以内)'!$O122,IF(AG$23&lt;='様式第４（療養者名簿）  (15日以内)'!$W122,1,0),0),0)</f>
        <v>0</v>
      </c>
      <c r="AH122" s="238">
        <f>IF(AH$23-'様式第４（療養者名簿）  (15日以内)'!$O122+1&lt;=15,IF(AH$23&gt;='様式第４（療養者名簿）  (15日以内)'!$O122,IF(AH$23&lt;='様式第４（療養者名簿）  (15日以内)'!$W122,1,0),0),0)</f>
        <v>0</v>
      </c>
      <c r="AI122" s="238">
        <f>IF(AI$23-'様式第４（療養者名簿）  (15日以内)'!$O122+1&lt;=15,IF(AI$23&gt;='様式第４（療養者名簿）  (15日以内)'!$O122,IF(AI$23&lt;='様式第４（療養者名簿）  (15日以内)'!$W122,1,0),0),0)</f>
        <v>0</v>
      </c>
      <c r="AJ122" s="238">
        <f>IF(AJ$23-'様式第４（療養者名簿）  (15日以内)'!$O122+1&lt;=15,IF(AJ$23&gt;='様式第４（療養者名簿）  (15日以内)'!$O122,IF(AJ$23&lt;='様式第４（療養者名簿）  (15日以内)'!$W122,1,0),0),0)</f>
        <v>0</v>
      </c>
      <c r="AK122" s="238">
        <f>IF(AK$23-'様式第４（療養者名簿）  (15日以内)'!$O122+1&lt;=15,IF(AK$23&gt;='様式第４（療養者名簿）  (15日以内)'!$O122,IF(AK$23&lt;='様式第４（療養者名簿）  (15日以内)'!$W122,1,0),0),0)</f>
        <v>0</v>
      </c>
      <c r="AL122" s="238">
        <f>IF(AL$23-'様式第４（療養者名簿）  (15日以内)'!$O122+1&lt;=15,IF(AL$23&gt;='様式第４（療養者名簿）  (15日以内)'!$O122,IF(AL$23&lt;='様式第４（療養者名簿）  (15日以内)'!$W122,1,0),0),0)</f>
        <v>0</v>
      </c>
      <c r="AM122" s="238">
        <f>IF(AM$23-'様式第４（療養者名簿）  (15日以内)'!$O122+1&lt;=15,IF(AM$23&gt;='様式第４（療養者名簿）  (15日以内)'!$O122,IF(AM$23&lt;='様式第４（療養者名簿）  (15日以内)'!$W122,1,0),0),0)</f>
        <v>0</v>
      </c>
      <c r="AN122" s="238">
        <f>IF(AN$23-'様式第４（療養者名簿）  (15日以内)'!$O122+1&lt;=15,IF(AN$23&gt;='様式第４（療養者名簿）  (15日以内)'!$O122,IF(AN$23&lt;='様式第４（療養者名簿）  (15日以内)'!$W122,1,0),0),0)</f>
        <v>0</v>
      </c>
      <c r="AO122" s="238">
        <f>IF(AO$23-'様式第４（療養者名簿）  (15日以内)'!$O122+1&lt;=15,IF(AO$23&gt;='様式第４（療養者名簿）  (15日以内)'!$O122,IF(AO$23&lt;='様式第４（療養者名簿）  (15日以内)'!$W122,1,0),0),0)</f>
        <v>0</v>
      </c>
      <c r="AP122" s="238">
        <f>IF(AP$23-'様式第４（療養者名簿）  (15日以内)'!$O122+1&lt;=15,IF(AP$23&gt;='様式第４（療養者名簿）  (15日以内)'!$O122,IF(AP$23&lt;='様式第４（療養者名簿）  (15日以内)'!$W122,1,0),0),0)</f>
        <v>0</v>
      </c>
      <c r="AQ122" s="238">
        <f>IF(AQ$23-'様式第４（療養者名簿）  (15日以内)'!$O122+1&lt;=15,IF(AQ$23&gt;='様式第４（療養者名簿）  (15日以内)'!$O122,IF(AQ$23&lt;='様式第４（療養者名簿）  (15日以内)'!$W122,1,0),0),0)</f>
        <v>0</v>
      </c>
      <c r="AR122" s="238">
        <f>IF(AR$23-'様式第４（療養者名簿）  (15日以内)'!$O122+1&lt;=15,IF(AR$23&gt;='様式第４（療養者名簿）  (15日以内)'!$O122,IF(AR$23&lt;='様式第４（療養者名簿）  (15日以内)'!$W122,1,0),0),0)</f>
        <v>0</v>
      </c>
      <c r="AS122" s="238">
        <f>IF(AS$23-'様式第４（療養者名簿）  (15日以内)'!$O122+1&lt;=15,IF(AS$23&gt;='様式第４（療養者名簿）  (15日以内)'!$O122,IF(AS$23&lt;='様式第４（療養者名簿）  (15日以内)'!$W122,1,0),0),0)</f>
        <v>0</v>
      </c>
      <c r="AT122" s="238">
        <f>IF(AT$23-'様式第４（療養者名簿）  (15日以内)'!$O122+1&lt;=15,IF(AT$23&gt;='様式第４（療養者名簿）  (15日以内)'!$O122,IF(AT$23&lt;='様式第４（療養者名簿）  (15日以内)'!$W122,1,0),0),0)</f>
        <v>0</v>
      </c>
      <c r="AU122" s="238">
        <f>IF(AU$23-'様式第４（療養者名簿）  (15日以内)'!$O122+1&lt;=15,IF(AU$23&gt;='様式第４（療養者名簿）  (15日以内)'!$O122,IF(AU$23&lt;='様式第４（療養者名簿）  (15日以内)'!$W122,1,0),0),0)</f>
        <v>0</v>
      </c>
      <c r="AV122" s="238">
        <f>IF(AV$23-'様式第４（療養者名簿）  (15日以内)'!$O122+1&lt;=15,IF(AV$23&gt;='様式第４（療養者名簿）  (15日以内)'!$O122,IF(AV$23&lt;='様式第４（療養者名簿）  (15日以内)'!$W122,1,0),0),0)</f>
        <v>0</v>
      </c>
      <c r="AW122" s="238">
        <f>IF(AW$23-'様式第４（療養者名簿）  (15日以内)'!$O122+1&lt;=15,IF(AW$23&gt;='様式第４（療養者名簿）  (15日以内)'!$O122,IF(AW$23&lt;='様式第４（療養者名簿）  (15日以内)'!$W122,1,0),0),0)</f>
        <v>0</v>
      </c>
      <c r="AX122" s="238">
        <f>IF(AX$23-'様式第４（療養者名簿）  (15日以内)'!$O122+1&lt;=15,IF(AX$23&gt;='様式第４（療養者名簿）  (15日以内)'!$O122,IF(AX$23&lt;='様式第４（療養者名簿）  (15日以内)'!$W122,1,0),0),0)</f>
        <v>0</v>
      </c>
      <c r="AY122" s="238">
        <f>IF(AY$23-'様式第４（療養者名簿）  (15日以内)'!$O122+1&lt;=15,IF(AY$23&gt;='様式第４（療養者名簿）  (15日以内)'!$O122,IF(AY$23&lt;='様式第４（療養者名簿）  (15日以内)'!$W122,1,0),0),0)</f>
        <v>0</v>
      </c>
      <c r="AZ122" s="238">
        <f>IF(AZ$23-'様式第４（療養者名簿）  (15日以内)'!$O122+1&lt;=15,IF(AZ$23&gt;='様式第４（療養者名簿）  (15日以内)'!$O122,IF(AZ$23&lt;='様式第４（療養者名簿）  (15日以内)'!$W122,1,0),0),0)</f>
        <v>0</v>
      </c>
      <c r="BA122" s="238">
        <f>IF(BA$23-'様式第４（療養者名簿）  (15日以内)'!$O122+1&lt;=15,IF(BA$23&gt;='様式第４（療養者名簿）  (15日以内)'!$O122,IF(BA$23&lt;='様式第４（療養者名簿）  (15日以内)'!$W122,1,0),0),0)</f>
        <v>0</v>
      </c>
      <c r="BB122" s="238">
        <f>IF(BB$23-'様式第４（療養者名簿）  (15日以内)'!$O122+1&lt;=15,IF(BB$23&gt;='様式第４（療養者名簿）  (15日以内)'!$O122,IF(BB$23&lt;='様式第４（療養者名簿）  (15日以内)'!$W122,1,0),0),0)</f>
        <v>0</v>
      </c>
      <c r="BC122" s="238">
        <f>IF(BC$23-'様式第４（療養者名簿）  (15日以内)'!$O122+1&lt;=15,IF(BC$23&gt;='様式第４（療養者名簿）  (15日以内)'!$O122,IF(BC$23&lt;='様式第４（療養者名簿）  (15日以内)'!$W122,1,0),0),0)</f>
        <v>0</v>
      </c>
      <c r="BD122" s="238">
        <f>IF(BD$23-'様式第４（療養者名簿）  (15日以内)'!$O122+1&lt;=15,IF(BD$23&gt;='様式第４（療養者名簿）  (15日以内)'!$O122,IF(BD$23&lt;='様式第４（療養者名簿）  (15日以内)'!$W122,1,0),0),0)</f>
        <v>0</v>
      </c>
      <c r="BE122" s="238">
        <f>IF(BE$23-'様式第４（療養者名簿）  (15日以内)'!$O122+1&lt;=15,IF(BE$23&gt;='様式第４（療養者名簿）  (15日以内)'!$O122,IF(BE$23&lt;='様式第４（療養者名簿）  (15日以内)'!$W122,1,0),0),0)</f>
        <v>0</v>
      </c>
      <c r="BF122" s="238">
        <f>IF(BF$23-'様式第４（療養者名簿）  (15日以内)'!$O122+1&lt;=15,IF(BF$23&gt;='様式第４（療養者名簿）  (15日以内)'!$O122,IF(BF$23&lt;='様式第４（療養者名簿）  (15日以内)'!$W122,1,0),0),0)</f>
        <v>0</v>
      </c>
      <c r="BG122" s="238">
        <f>IF(BG$23-'様式第４（療養者名簿）  (15日以内)'!$O122+1&lt;=15,IF(BG$23&gt;='様式第４（療養者名簿）  (15日以内)'!$O122,IF(BG$23&lt;='様式第４（療養者名簿）  (15日以内)'!$W122,1,0),0),0)</f>
        <v>0</v>
      </c>
      <c r="BH122" s="238">
        <f>IF(BH$23-'様式第４（療養者名簿）  (15日以内)'!$O122+1&lt;=15,IF(BH$23&gt;='様式第４（療養者名簿）  (15日以内)'!$O122,IF(BH$23&lt;='様式第４（療養者名簿）  (15日以内)'!$W122,1,0),0),0)</f>
        <v>0</v>
      </c>
      <c r="BI122" s="238">
        <f>IF(BI$23-'様式第４（療養者名簿）  (15日以内)'!$O122+1&lt;=15,IF(BI$23&gt;='様式第４（療養者名簿）  (15日以内)'!$O122,IF(BI$23&lt;='様式第４（療養者名簿）  (15日以内)'!$W122,1,0),0),0)</f>
        <v>0</v>
      </c>
      <c r="BJ122" s="238">
        <f>IF(BJ$23-'様式第４（療養者名簿）  (15日以内)'!$O122+1&lt;=15,IF(BJ$23&gt;='様式第４（療養者名簿）  (15日以内)'!$O122,IF(BJ$23&lt;='様式第４（療養者名簿）  (15日以内)'!$W122,1,0),0),0)</f>
        <v>0</v>
      </c>
      <c r="BK122" s="238">
        <f>IF(BK$23-'様式第４（療養者名簿）  (15日以内)'!$O122+1&lt;=15,IF(BK$23&gt;='様式第４（療養者名簿）  (15日以内)'!$O122,IF(BK$23&lt;='様式第４（療養者名簿）  (15日以内)'!$W122,1,0),0),0)</f>
        <v>0</v>
      </c>
      <c r="BL122" s="238">
        <f>IF(BL$23-'様式第４（療養者名簿）  (15日以内)'!$O122+1&lt;=15,IF(BL$23&gt;='様式第４（療養者名簿）  (15日以内)'!$O122,IF(BL$23&lt;='様式第４（療養者名簿）  (15日以内)'!$W122,1,0),0),0)</f>
        <v>0</v>
      </c>
      <c r="BM122" s="238">
        <f>IF(BM$23-'様式第４（療養者名簿）  (15日以内)'!$O122+1&lt;=15,IF(BM$23&gt;='様式第４（療養者名簿）  (15日以内)'!$O122,IF(BM$23&lt;='様式第４（療養者名簿）  (15日以内)'!$W122,1,0),0),0)</f>
        <v>0</v>
      </c>
      <c r="BN122" s="238">
        <f>IF(BN$23-'様式第４（療養者名簿）  (15日以内)'!$O122+1&lt;=15,IF(BN$23&gt;='様式第４（療養者名簿）  (15日以内)'!$O122,IF(BN$23&lt;='様式第４（療養者名簿）  (15日以内)'!$W122,1,0),0),0)</f>
        <v>0</v>
      </c>
      <c r="BO122" s="238">
        <f>IF(BO$23-'様式第４（療養者名簿）  (15日以内)'!$O122+1&lt;=15,IF(BO$23&gt;='様式第４（療養者名簿）  (15日以内)'!$O122,IF(BO$23&lt;='様式第４（療養者名簿）  (15日以内)'!$W122,1,0),0),0)</f>
        <v>0</v>
      </c>
      <c r="BP122" s="238">
        <f>IF(BP$23-'様式第４（療養者名簿）  (15日以内)'!$O122+1&lt;=15,IF(BP$23&gt;='様式第４（療養者名簿）  (15日以内)'!$O122,IF(BP$23&lt;='様式第４（療養者名簿）  (15日以内)'!$W122,1,0),0),0)</f>
        <v>0</v>
      </c>
      <c r="BQ122" s="238">
        <f>IF(BQ$23-'様式第４（療養者名簿）  (15日以内)'!$O122+1&lt;=15,IF(BQ$23&gt;='様式第４（療養者名簿）  (15日以内)'!$O122,IF(BQ$23&lt;='様式第４（療養者名簿）  (15日以内)'!$W122,1,0),0),0)</f>
        <v>0</v>
      </c>
      <c r="BR122" s="238">
        <f>IF(BR$23-'様式第４（療養者名簿）  (15日以内)'!$O122+1&lt;=15,IF(BR$23&gt;='様式第４（療養者名簿）  (15日以内)'!$O122,IF(BR$23&lt;='様式第４（療養者名簿）  (15日以内)'!$W122,1,0),0),0)</f>
        <v>0</v>
      </c>
      <c r="BS122" s="238">
        <f>IF(BS$23-'様式第４（療養者名簿）  (15日以内)'!$O122+1&lt;=15,IF(BS$23&gt;='様式第４（療養者名簿）  (15日以内)'!$O122,IF(BS$23&lt;='様式第４（療養者名簿）  (15日以内)'!$W122,1,0),0),0)</f>
        <v>0</v>
      </c>
    </row>
    <row r="123" spans="1:71" ht="41.95" customHeight="1">
      <c r="A123" s="240">
        <f>'様式第４（療養者名簿）  (15日以内)'!C123</f>
        <v>0</v>
      </c>
      <c r="B123" s="238">
        <f>IF(B$23-'様式第４（療養者名簿）  (15日以内)'!$O123+1&lt;=15,IF(B$23&gt;='様式第４（療養者名簿）  (15日以内)'!$O123,IF(B$23&lt;='様式第４（療養者名簿）  (15日以内)'!$W123,1,0),0),0)</f>
        <v>0</v>
      </c>
      <c r="C123" s="238">
        <f>IF(C$23-'様式第４（療養者名簿）  (15日以内)'!$O123+1&lt;=15,IF(C$23&gt;='様式第４（療養者名簿）  (15日以内)'!$O123,IF(C$23&lt;='様式第４（療養者名簿）  (15日以内)'!$W123,1,0),0),0)</f>
        <v>0</v>
      </c>
      <c r="D123" s="238">
        <f>IF(D$23-'様式第４（療養者名簿）  (15日以内)'!$O123+1&lt;=15,IF(D$23&gt;='様式第４（療養者名簿）  (15日以内)'!$O123,IF(D$23&lt;='様式第４（療養者名簿）  (15日以内)'!$W123,1,0),0),0)</f>
        <v>0</v>
      </c>
      <c r="E123" s="238">
        <f>IF(E$23-'様式第４（療養者名簿）  (15日以内)'!$O123+1&lt;=15,IF(E$23&gt;='様式第４（療養者名簿）  (15日以内)'!$O123,IF(E$23&lt;='様式第４（療養者名簿）  (15日以内)'!$W123,1,0),0),0)</f>
        <v>0</v>
      </c>
      <c r="F123" s="238">
        <f>IF(F$23-'様式第４（療養者名簿）  (15日以内)'!$O123+1&lt;=15,IF(F$23&gt;='様式第４（療養者名簿）  (15日以内)'!$O123,IF(F$23&lt;='様式第４（療養者名簿）  (15日以内)'!$W123,1,0),0),0)</f>
        <v>0</v>
      </c>
      <c r="G123" s="238">
        <f>IF(G$23-'様式第４（療養者名簿）  (15日以内)'!$O123+1&lt;=15,IF(G$23&gt;='様式第４（療養者名簿）  (15日以内)'!$O123,IF(G$23&lt;='様式第４（療養者名簿）  (15日以内)'!$W123,1,0),0),0)</f>
        <v>0</v>
      </c>
      <c r="H123" s="238">
        <f>IF(H$23-'様式第４（療養者名簿）  (15日以内)'!$O123+1&lt;=15,IF(H$23&gt;='様式第４（療養者名簿）  (15日以内)'!$O123,IF(H$23&lt;='様式第４（療養者名簿）  (15日以内)'!$W123,1,0),0),0)</f>
        <v>0</v>
      </c>
      <c r="I123" s="238">
        <f>IF(I$23-'様式第４（療養者名簿）  (15日以内)'!$O123+1&lt;=15,IF(I$23&gt;='様式第４（療養者名簿）  (15日以内)'!$O123,IF(I$23&lt;='様式第４（療養者名簿）  (15日以内)'!$W123,1,0),0),0)</f>
        <v>0</v>
      </c>
      <c r="J123" s="238">
        <f>IF(J$23-'様式第４（療養者名簿）  (15日以内)'!$O123+1&lt;=15,IF(J$23&gt;='様式第４（療養者名簿）  (15日以内)'!$O123,IF(J$23&lt;='様式第４（療養者名簿）  (15日以内)'!$W123,1,0),0),0)</f>
        <v>0</v>
      </c>
      <c r="K123" s="238">
        <f>IF(K$23-'様式第４（療養者名簿）  (15日以内)'!$O123+1&lt;=15,IF(K$23&gt;='様式第４（療養者名簿）  (15日以内)'!$O123,IF(K$23&lt;='様式第４（療養者名簿）  (15日以内)'!$W123,1,0),0),0)</f>
        <v>0</v>
      </c>
      <c r="L123" s="238">
        <f>IF(L$23-'様式第４（療養者名簿）  (15日以内)'!$O123+1&lt;=15,IF(L$23&gt;='様式第４（療養者名簿）  (15日以内)'!$O123,IF(L$23&lt;='様式第４（療養者名簿）  (15日以内)'!$W123,1,0),0),0)</f>
        <v>0</v>
      </c>
      <c r="M123" s="238">
        <f>IF(M$23-'様式第４（療養者名簿）  (15日以内)'!$O123+1&lt;=15,IF(M$23&gt;='様式第４（療養者名簿）  (15日以内)'!$O123,IF(M$23&lt;='様式第４（療養者名簿）  (15日以内)'!$W123,1,0),0),0)</f>
        <v>0</v>
      </c>
      <c r="N123" s="238">
        <f>IF(N$23-'様式第４（療養者名簿）  (15日以内)'!$O123+1&lt;=15,IF(N$23&gt;='様式第４（療養者名簿）  (15日以内)'!$O123,IF(N$23&lt;='様式第４（療養者名簿）  (15日以内)'!$W123,1,0),0),0)</f>
        <v>0</v>
      </c>
      <c r="O123" s="238">
        <f>IF(O$23-'様式第４（療養者名簿）  (15日以内)'!$O123+1&lt;=15,IF(O$23&gt;='様式第４（療養者名簿）  (15日以内)'!$O123,IF(O$23&lt;='様式第４（療養者名簿）  (15日以内)'!$W123,1,0),0),0)</f>
        <v>0</v>
      </c>
      <c r="P123" s="238">
        <f>IF(P$23-'様式第４（療養者名簿）  (15日以内)'!$O123+1&lt;=15,IF(P$23&gt;='様式第４（療養者名簿）  (15日以内)'!$O123,IF(P$23&lt;='様式第４（療養者名簿）  (15日以内)'!$W123,1,0),0),0)</f>
        <v>0</v>
      </c>
      <c r="Q123" s="238">
        <f>IF(Q$23-'様式第４（療養者名簿）  (15日以内)'!$O123+1&lt;=15,IF(Q$23&gt;='様式第４（療養者名簿）  (15日以内)'!$O123,IF(Q$23&lt;='様式第４（療養者名簿）  (15日以内)'!$W123,1,0),0),0)</f>
        <v>0</v>
      </c>
      <c r="R123" s="238">
        <f>IF(R$23-'様式第４（療養者名簿）  (15日以内)'!$O123+1&lt;=15,IF(R$23&gt;='様式第４（療養者名簿）  (15日以内)'!$O123,IF(R$23&lt;='様式第４（療養者名簿）  (15日以内)'!$W123,1,0),0),0)</f>
        <v>0</v>
      </c>
      <c r="S123" s="238">
        <f>IF(S$23-'様式第４（療養者名簿）  (15日以内)'!$O123+1&lt;=15,IF(S$23&gt;='様式第４（療養者名簿）  (15日以内)'!$O123,IF(S$23&lt;='様式第４（療養者名簿）  (15日以内)'!$W123,1,0),0),0)</f>
        <v>0</v>
      </c>
      <c r="T123" s="238">
        <f>IF(T$23-'様式第４（療養者名簿）  (15日以内)'!$O123+1&lt;=15,IF(T$23&gt;='様式第４（療養者名簿）  (15日以内)'!$O123,IF(T$23&lt;='様式第４（療養者名簿）  (15日以内)'!$W123,1,0),0),0)</f>
        <v>0</v>
      </c>
      <c r="U123" s="238">
        <f>IF(U$23-'様式第４（療養者名簿）  (15日以内)'!$O123+1&lt;=15,IF(U$23&gt;='様式第４（療養者名簿）  (15日以内)'!$O123,IF(U$23&lt;='様式第４（療養者名簿）  (15日以内)'!$W123,1,0),0),0)</f>
        <v>0</v>
      </c>
      <c r="V123" s="238">
        <f>IF(V$23-'様式第４（療養者名簿）  (15日以内)'!$O123+1&lt;=15,IF(V$23&gt;='様式第４（療養者名簿）  (15日以内)'!$O123,IF(V$23&lt;='様式第４（療養者名簿）  (15日以内)'!$W123,1,0),0),0)</f>
        <v>0</v>
      </c>
      <c r="W123" s="238">
        <f>IF(W$23-'様式第４（療養者名簿）  (15日以内)'!$O123+1&lt;=15,IF(W$23&gt;='様式第４（療養者名簿）  (15日以内)'!$O123,IF(W$23&lt;='様式第４（療養者名簿）  (15日以内)'!$W123,1,0),0),0)</f>
        <v>0</v>
      </c>
      <c r="X123" s="238">
        <f>IF(X$23-'様式第４（療養者名簿）  (15日以内)'!$O123+1&lt;=15,IF(X$23&gt;='様式第４（療養者名簿）  (15日以内)'!$O123,IF(X$23&lt;='様式第４（療養者名簿）  (15日以内)'!$W123,1,0),0),0)</f>
        <v>0</v>
      </c>
      <c r="Y123" s="238">
        <f>IF(Y$23-'様式第４（療養者名簿）  (15日以内)'!$O123+1&lt;=15,IF(Y$23&gt;='様式第４（療養者名簿）  (15日以内)'!$O123,IF(Y$23&lt;='様式第４（療養者名簿）  (15日以内)'!$W123,1,0),0),0)</f>
        <v>0</v>
      </c>
      <c r="Z123" s="238">
        <f>IF(Z$23-'様式第４（療養者名簿）  (15日以内)'!$O123+1&lt;=15,IF(Z$23&gt;='様式第４（療養者名簿）  (15日以内)'!$O123,IF(Z$23&lt;='様式第４（療養者名簿）  (15日以内)'!$W123,1,0),0),0)</f>
        <v>0</v>
      </c>
      <c r="AA123" s="238">
        <f>IF(AA$23-'様式第４（療養者名簿）  (15日以内)'!$O123+1&lt;=15,IF(AA$23&gt;='様式第４（療養者名簿）  (15日以内)'!$O123,IF(AA$23&lt;='様式第４（療養者名簿）  (15日以内)'!$W123,1,0),0),0)</f>
        <v>0</v>
      </c>
      <c r="AB123" s="238">
        <f>IF(AB$23-'様式第４（療養者名簿）  (15日以内)'!$O123+1&lt;=15,IF(AB$23&gt;='様式第４（療養者名簿）  (15日以内)'!$O123,IF(AB$23&lt;='様式第４（療養者名簿）  (15日以内)'!$W123,1,0),0),0)</f>
        <v>0</v>
      </c>
      <c r="AC123" s="238">
        <f>IF(AC$23-'様式第４（療養者名簿）  (15日以内)'!$O123+1&lt;=15,IF(AC$23&gt;='様式第４（療養者名簿）  (15日以内)'!$O123,IF(AC$23&lt;='様式第４（療養者名簿）  (15日以内)'!$W123,1,0),0),0)</f>
        <v>0</v>
      </c>
      <c r="AD123" s="238">
        <f>IF(AD$23-'様式第４（療養者名簿）  (15日以内)'!$O123+1&lt;=15,IF(AD$23&gt;='様式第４（療養者名簿）  (15日以内)'!$O123,IF(AD$23&lt;='様式第４（療養者名簿）  (15日以内)'!$W123,1,0),0),0)</f>
        <v>0</v>
      </c>
      <c r="AE123" s="238">
        <f>IF(AE$23-'様式第４（療養者名簿）  (15日以内)'!$O123+1&lt;=15,IF(AE$23&gt;='様式第４（療養者名簿）  (15日以内)'!$O123,IF(AE$23&lt;='様式第４（療養者名簿）  (15日以内)'!$W123,1,0),0),0)</f>
        <v>0</v>
      </c>
      <c r="AF123" s="238">
        <f>IF(AF$23-'様式第４（療養者名簿）  (15日以内)'!$O123+1&lt;=15,IF(AF$23&gt;='様式第４（療養者名簿）  (15日以内)'!$O123,IF(AF$23&lt;='様式第４（療養者名簿）  (15日以内)'!$W123,1,0),0),0)</f>
        <v>0</v>
      </c>
      <c r="AG123" s="238">
        <f>IF(AG$23-'様式第４（療養者名簿）  (15日以内)'!$O123+1&lt;=15,IF(AG$23&gt;='様式第４（療養者名簿）  (15日以内)'!$O123,IF(AG$23&lt;='様式第４（療養者名簿）  (15日以内)'!$W123,1,0),0),0)</f>
        <v>0</v>
      </c>
      <c r="AH123" s="238">
        <f>IF(AH$23-'様式第４（療養者名簿）  (15日以内)'!$O123+1&lt;=15,IF(AH$23&gt;='様式第４（療養者名簿）  (15日以内)'!$O123,IF(AH$23&lt;='様式第４（療養者名簿）  (15日以内)'!$W123,1,0),0),0)</f>
        <v>0</v>
      </c>
      <c r="AI123" s="238">
        <f>IF(AI$23-'様式第４（療養者名簿）  (15日以内)'!$O123+1&lt;=15,IF(AI$23&gt;='様式第４（療養者名簿）  (15日以内)'!$O123,IF(AI$23&lt;='様式第４（療養者名簿）  (15日以内)'!$W123,1,0),0),0)</f>
        <v>0</v>
      </c>
      <c r="AJ123" s="238">
        <f>IF(AJ$23-'様式第４（療養者名簿）  (15日以内)'!$O123+1&lt;=15,IF(AJ$23&gt;='様式第４（療養者名簿）  (15日以内)'!$O123,IF(AJ$23&lt;='様式第４（療養者名簿）  (15日以内)'!$W123,1,0),0),0)</f>
        <v>0</v>
      </c>
      <c r="AK123" s="238">
        <f>IF(AK$23-'様式第４（療養者名簿）  (15日以内)'!$O123+1&lt;=15,IF(AK$23&gt;='様式第４（療養者名簿）  (15日以内)'!$O123,IF(AK$23&lt;='様式第４（療養者名簿）  (15日以内)'!$W123,1,0),0),0)</f>
        <v>0</v>
      </c>
      <c r="AL123" s="238">
        <f>IF(AL$23-'様式第４（療養者名簿）  (15日以内)'!$O123+1&lt;=15,IF(AL$23&gt;='様式第４（療養者名簿）  (15日以内)'!$O123,IF(AL$23&lt;='様式第４（療養者名簿）  (15日以内)'!$W123,1,0),0),0)</f>
        <v>0</v>
      </c>
      <c r="AM123" s="238">
        <f>IF(AM$23-'様式第４（療養者名簿）  (15日以内)'!$O123+1&lt;=15,IF(AM$23&gt;='様式第４（療養者名簿）  (15日以内)'!$O123,IF(AM$23&lt;='様式第４（療養者名簿）  (15日以内)'!$W123,1,0),0),0)</f>
        <v>0</v>
      </c>
      <c r="AN123" s="238">
        <f>IF(AN$23-'様式第４（療養者名簿）  (15日以内)'!$O123+1&lt;=15,IF(AN$23&gt;='様式第４（療養者名簿）  (15日以内)'!$O123,IF(AN$23&lt;='様式第４（療養者名簿）  (15日以内)'!$W123,1,0),0),0)</f>
        <v>0</v>
      </c>
      <c r="AO123" s="238">
        <f>IF(AO$23-'様式第４（療養者名簿）  (15日以内)'!$O123+1&lt;=15,IF(AO$23&gt;='様式第４（療養者名簿）  (15日以内)'!$O123,IF(AO$23&lt;='様式第４（療養者名簿）  (15日以内)'!$W123,1,0),0),0)</f>
        <v>0</v>
      </c>
      <c r="AP123" s="238">
        <f>IF(AP$23-'様式第４（療養者名簿）  (15日以内)'!$O123+1&lt;=15,IF(AP$23&gt;='様式第４（療養者名簿）  (15日以内)'!$O123,IF(AP$23&lt;='様式第４（療養者名簿）  (15日以内)'!$W123,1,0),0),0)</f>
        <v>0</v>
      </c>
      <c r="AQ123" s="238">
        <f>IF(AQ$23-'様式第４（療養者名簿）  (15日以内)'!$O123+1&lt;=15,IF(AQ$23&gt;='様式第４（療養者名簿）  (15日以内)'!$O123,IF(AQ$23&lt;='様式第４（療養者名簿）  (15日以内)'!$W123,1,0),0),0)</f>
        <v>0</v>
      </c>
      <c r="AR123" s="238">
        <f>IF(AR$23-'様式第４（療養者名簿）  (15日以内)'!$O123+1&lt;=15,IF(AR$23&gt;='様式第４（療養者名簿）  (15日以内)'!$O123,IF(AR$23&lt;='様式第４（療養者名簿）  (15日以内)'!$W123,1,0),0),0)</f>
        <v>0</v>
      </c>
      <c r="AS123" s="238">
        <f>IF(AS$23-'様式第４（療養者名簿）  (15日以内)'!$O123+1&lt;=15,IF(AS$23&gt;='様式第４（療養者名簿）  (15日以内)'!$O123,IF(AS$23&lt;='様式第４（療養者名簿）  (15日以内)'!$W123,1,0),0),0)</f>
        <v>0</v>
      </c>
      <c r="AT123" s="238">
        <f>IF(AT$23-'様式第４（療養者名簿）  (15日以内)'!$O123+1&lt;=15,IF(AT$23&gt;='様式第４（療養者名簿）  (15日以内)'!$O123,IF(AT$23&lt;='様式第４（療養者名簿）  (15日以内)'!$W123,1,0),0),0)</f>
        <v>0</v>
      </c>
      <c r="AU123" s="238">
        <f>IF(AU$23-'様式第４（療養者名簿）  (15日以内)'!$O123+1&lt;=15,IF(AU$23&gt;='様式第４（療養者名簿）  (15日以内)'!$O123,IF(AU$23&lt;='様式第４（療養者名簿）  (15日以内)'!$W123,1,0),0),0)</f>
        <v>0</v>
      </c>
      <c r="AV123" s="238">
        <f>IF(AV$23-'様式第４（療養者名簿）  (15日以内)'!$O123+1&lt;=15,IF(AV$23&gt;='様式第４（療養者名簿）  (15日以内)'!$O123,IF(AV$23&lt;='様式第４（療養者名簿）  (15日以内)'!$W123,1,0),0),0)</f>
        <v>0</v>
      </c>
      <c r="AW123" s="238">
        <f>IF(AW$23-'様式第４（療養者名簿）  (15日以内)'!$O123+1&lt;=15,IF(AW$23&gt;='様式第４（療養者名簿）  (15日以内)'!$O123,IF(AW$23&lt;='様式第４（療養者名簿）  (15日以内)'!$W123,1,0),0),0)</f>
        <v>0</v>
      </c>
      <c r="AX123" s="238">
        <f>IF(AX$23-'様式第４（療養者名簿）  (15日以内)'!$O123+1&lt;=15,IF(AX$23&gt;='様式第４（療養者名簿）  (15日以内)'!$O123,IF(AX$23&lt;='様式第４（療養者名簿）  (15日以内)'!$W123,1,0),0),0)</f>
        <v>0</v>
      </c>
      <c r="AY123" s="238">
        <f>IF(AY$23-'様式第４（療養者名簿）  (15日以内)'!$O123+1&lt;=15,IF(AY$23&gt;='様式第４（療養者名簿）  (15日以内)'!$O123,IF(AY$23&lt;='様式第４（療養者名簿）  (15日以内)'!$W123,1,0),0),0)</f>
        <v>0</v>
      </c>
      <c r="AZ123" s="238">
        <f>IF(AZ$23-'様式第４（療養者名簿）  (15日以内)'!$O123+1&lt;=15,IF(AZ$23&gt;='様式第４（療養者名簿）  (15日以内)'!$O123,IF(AZ$23&lt;='様式第４（療養者名簿）  (15日以内)'!$W123,1,0),0),0)</f>
        <v>0</v>
      </c>
      <c r="BA123" s="238">
        <f>IF(BA$23-'様式第４（療養者名簿）  (15日以内)'!$O123+1&lt;=15,IF(BA$23&gt;='様式第４（療養者名簿）  (15日以内)'!$O123,IF(BA$23&lt;='様式第４（療養者名簿）  (15日以内)'!$W123,1,0),0),0)</f>
        <v>0</v>
      </c>
      <c r="BB123" s="238">
        <f>IF(BB$23-'様式第４（療養者名簿）  (15日以内)'!$O123+1&lt;=15,IF(BB$23&gt;='様式第４（療養者名簿）  (15日以内)'!$O123,IF(BB$23&lt;='様式第４（療養者名簿）  (15日以内)'!$W123,1,0),0),0)</f>
        <v>0</v>
      </c>
      <c r="BC123" s="238">
        <f>IF(BC$23-'様式第４（療養者名簿）  (15日以内)'!$O123+1&lt;=15,IF(BC$23&gt;='様式第４（療養者名簿）  (15日以内)'!$O123,IF(BC$23&lt;='様式第４（療養者名簿）  (15日以内)'!$W123,1,0),0),0)</f>
        <v>0</v>
      </c>
      <c r="BD123" s="238">
        <f>IF(BD$23-'様式第４（療養者名簿）  (15日以内)'!$O123+1&lt;=15,IF(BD$23&gt;='様式第４（療養者名簿）  (15日以内)'!$O123,IF(BD$23&lt;='様式第４（療養者名簿）  (15日以内)'!$W123,1,0),0),0)</f>
        <v>0</v>
      </c>
      <c r="BE123" s="238">
        <f>IF(BE$23-'様式第４（療養者名簿）  (15日以内)'!$O123+1&lt;=15,IF(BE$23&gt;='様式第４（療養者名簿）  (15日以内)'!$O123,IF(BE$23&lt;='様式第４（療養者名簿）  (15日以内)'!$W123,1,0),0),0)</f>
        <v>0</v>
      </c>
      <c r="BF123" s="238">
        <f>IF(BF$23-'様式第４（療養者名簿）  (15日以内)'!$O123+1&lt;=15,IF(BF$23&gt;='様式第４（療養者名簿）  (15日以内)'!$O123,IF(BF$23&lt;='様式第４（療養者名簿）  (15日以内)'!$W123,1,0),0),0)</f>
        <v>0</v>
      </c>
      <c r="BG123" s="238">
        <f>IF(BG$23-'様式第４（療養者名簿）  (15日以内)'!$O123+1&lt;=15,IF(BG$23&gt;='様式第４（療養者名簿）  (15日以内)'!$O123,IF(BG$23&lt;='様式第４（療養者名簿）  (15日以内)'!$W123,1,0),0),0)</f>
        <v>0</v>
      </c>
      <c r="BH123" s="238">
        <f>IF(BH$23-'様式第４（療養者名簿）  (15日以内)'!$O123+1&lt;=15,IF(BH$23&gt;='様式第４（療養者名簿）  (15日以内)'!$O123,IF(BH$23&lt;='様式第４（療養者名簿）  (15日以内)'!$W123,1,0),0),0)</f>
        <v>0</v>
      </c>
      <c r="BI123" s="238">
        <f>IF(BI$23-'様式第４（療養者名簿）  (15日以内)'!$O123+1&lt;=15,IF(BI$23&gt;='様式第４（療養者名簿）  (15日以内)'!$O123,IF(BI$23&lt;='様式第４（療養者名簿）  (15日以内)'!$W123,1,0),0),0)</f>
        <v>0</v>
      </c>
      <c r="BJ123" s="238">
        <f>IF(BJ$23-'様式第４（療養者名簿）  (15日以内)'!$O123+1&lt;=15,IF(BJ$23&gt;='様式第４（療養者名簿）  (15日以内)'!$O123,IF(BJ$23&lt;='様式第４（療養者名簿）  (15日以内)'!$W123,1,0),0),0)</f>
        <v>0</v>
      </c>
      <c r="BK123" s="238">
        <f>IF(BK$23-'様式第４（療養者名簿）  (15日以内)'!$O123+1&lt;=15,IF(BK$23&gt;='様式第４（療養者名簿）  (15日以内)'!$O123,IF(BK$23&lt;='様式第４（療養者名簿）  (15日以内)'!$W123,1,0),0),0)</f>
        <v>0</v>
      </c>
      <c r="BL123" s="238">
        <f>IF(BL$23-'様式第４（療養者名簿）  (15日以内)'!$O123+1&lt;=15,IF(BL$23&gt;='様式第４（療養者名簿）  (15日以内)'!$O123,IF(BL$23&lt;='様式第４（療養者名簿）  (15日以内)'!$W123,1,0),0),0)</f>
        <v>0</v>
      </c>
      <c r="BM123" s="238">
        <f>IF(BM$23-'様式第４（療養者名簿）  (15日以内)'!$O123+1&lt;=15,IF(BM$23&gt;='様式第４（療養者名簿）  (15日以内)'!$O123,IF(BM$23&lt;='様式第４（療養者名簿）  (15日以内)'!$W123,1,0),0),0)</f>
        <v>0</v>
      </c>
      <c r="BN123" s="238">
        <f>IF(BN$23-'様式第４（療養者名簿）  (15日以内)'!$O123+1&lt;=15,IF(BN$23&gt;='様式第４（療養者名簿）  (15日以内)'!$O123,IF(BN$23&lt;='様式第４（療養者名簿）  (15日以内)'!$W123,1,0),0),0)</f>
        <v>0</v>
      </c>
      <c r="BO123" s="238">
        <f>IF(BO$23-'様式第４（療養者名簿）  (15日以内)'!$O123+1&lt;=15,IF(BO$23&gt;='様式第４（療養者名簿）  (15日以内)'!$O123,IF(BO$23&lt;='様式第４（療養者名簿）  (15日以内)'!$W123,1,0),0),0)</f>
        <v>0</v>
      </c>
      <c r="BP123" s="238">
        <f>IF(BP$23-'様式第４（療養者名簿）  (15日以内)'!$O123+1&lt;=15,IF(BP$23&gt;='様式第４（療養者名簿）  (15日以内)'!$O123,IF(BP$23&lt;='様式第４（療養者名簿）  (15日以内)'!$W123,1,0),0),0)</f>
        <v>0</v>
      </c>
      <c r="BQ123" s="238">
        <f>IF(BQ$23-'様式第４（療養者名簿）  (15日以内)'!$O123+1&lt;=15,IF(BQ$23&gt;='様式第４（療養者名簿）  (15日以内)'!$O123,IF(BQ$23&lt;='様式第４（療養者名簿）  (15日以内)'!$W123,1,0),0),0)</f>
        <v>0</v>
      </c>
      <c r="BR123" s="238">
        <f>IF(BR$23-'様式第４（療養者名簿）  (15日以内)'!$O123+1&lt;=15,IF(BR$23&gt;='様式第４（療養者名簿）  (15日以内)'!$O123,IF(BR$23&lt;='様式第４（療養者名簿）  (15日以内)'!$W123,1,0),0),0)</f>
        <v>0</v>
      </c>
      <c r="BS123" s="238">
        <f>IF(BS$23-'様式第４（療養者名簿）  (15日以内)'!$O123+1&lt;=15,IF(BS$23&gt;='様式第４（療養者名簿）  (15日以内)'!$O123,IF(BS$23&lt;='様式第４（療養者名簿）  (15日以内)'!$W123,1,0),0),0)</f>
        <v>0</v>
      </c>
    </row>
  </sheetData>
  <sheetProtection algorithmName="SHA-512" hashValue="8q+2VdON2ARe4TxLko9QPmOjciDPWQpmDWHBLvg+bn61JeIck4+VJpM/KJibkH77Bmnwo9XYQbbY2aQO0FRcmg==" saltValue="FEDPAqQgrS33dgex3zUgRg==" spinCount="100000" sheet="1" formatCells="0" formatColumns="0" formatRows="0" insertColumns="0" insertRows="0" insertHyperlinks="0" deleteColumns="0" deleteRows="0" sort="0" autoFilter="0" pivotTables="0"/>
  <mergeCells count="3">
    <mergeCell ref="I19:N19"/>
    <mergeCell ref="L13:N13"/>
    <mergeCell ref="L12:N12"/>
  </mergeCells>
  <phoneticPr fontId="2"/>
  <printOptions horizontalCentered="1"/>
  <pageMargins left="0.51181102362204722" right="0.51181102362204722" top="0.55118110236220474" bottom="0.55118110236220474" header="0.31496062992125984" footer="0.31496062992125984"/>
  <pageSetup paperSize="9" scale="41"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42"/>
  <sheetViews>
    <sheetView showGridLines="0" view="pageBreakPreview" zoomScaleNormal="100" zoomScaleSheetLayoutView="100" workbookViewId="0">
      <selection sqref="A1:H1"/>
    </sheetView>
  </sheetViews>
  <sheetFormatPr defaultColWidth="9" defaultRowHeight="18.3"/>
  <cols>
    <col min="1" max="14" width="2.453125" style="69" customWidth="1"/>
    <col min="15" max="15" width="4.08984375" style="69" customWidth="1"/>
    <col min="16" max="36" width="2.453125" style="69" customWidth="1"/>
    <col min="37" max="16384" width="9" style="69"/>
  </cols>
  <sheetData>
    <row r="1" spans="1:37" ht="19.95">
      <c r="A1" s="752" t="s">
        <v>570</v>
      </c>
      <c r="B1" s="752"/>
      <c r="C1" s="752"/>
      <c r="D1" s="752"/>
      <c r="E1" s="752"/>
      <c r="F1" s="752"/>
      <c r="G1" s="752"/>
      <c r="H1" s="752"/>
      <c r="I1" s="66"/>
      <c r="J1" s="66"/>
      <c r="K1" s="66"/>
      <c r="L1" s="66"/>
      <c r="M1" s="66"/>
      <c r="N1" s="66"/>
      <c r="O1" s="66"/>
      <c r="P1" s="66"/>
      <c r="Q1" s="66"/>
      <c r="R1" s="66"/>
      <c r="S1" s="66"/>
      <c r="T1" s="66"/>
      <c r="U1" s="66"/>
      <c r="V1" s="66"/>
      <c r="W1" s="66"/>
      <c r="X1" s="66"/>
      <c r="Y1" s="67"/>
      <c r="Z1" s="67"/>
      <c r="AA1" s="67"/>
      <c r="AB1" s="67"/>
      <c r="AC1" s="67"/>
      <c r="AD1" s="67"/>
      <c r="AE1" s="67"/>
      <c r="AF1" s="67"/>
      <c r="AG1" s="67"/>
      <c r="AH1" s="67"/>
      <c r="AI1" s="67"/>
      <c r="AJ1" s="68"/>
    </row>
    <row r="2" spans="1:37" ht="15.8" customHeight="1">
      <c r="A2" s="103"/>
      <c r="B2" s="103"/>
      <c r="C2" s="103"/>
      <c r="D2" s="103"/>
      <c r="E2" s="103"/>
      <c r="F2" s="103"/>
      <c r="G2" s="103"/>
      <c r="H2" s="103"/>
      <c r="I2" s="66"/>
      <c r="J2" s="66"/>
      <c r="K2" s="66"/>
      <c r="L2" s="66"/>
      <c r="M2" s="66"/>
      <c r="N2" s="66"/>
      <c r="O2" s="66"/>
      <c r="P2" s="66"/>
      <c r="Q2" s="66"/>
      <c r="R2" s="66"/>
      <c r="S2" s="66"/>
      <c r="T2" s="66"/>
      <c r="U2" s="66"/>
      <c r="V2" s="66"/>
      <c r="W2" s="66"/>
      <c r="X2" s="66"/>
      <c r="Y2" s="67"/>
      <c r="Z2" s="67"/>
      <c r="AA2" s="67"/>
      <c r="AB2" s="67"/>
      <c r="AC2" s="67"/>
      <c r="AD2" s="67"/>
      <c r="AE2" s="67"/>
      <c r="AF2" s="67"/>
      <c r="AG2" s="67"/>
      <c r="AH2" s="67"/>
      <c r="AI2" s="67"/>
      <c r="AJ2" s="68"/>
    </row>
    <row r="3" spans="1:37" ht="15.8" customHeight="1">
      <c r="A3" s="103"/>
      <c r="B3" s="103"/>
      <c r="C3" s="103"/>
      <c r="D3" s="103"/>
      <c r="E3" s="103"/>
      <c r="F3" s="103"/>
      <c r="G3" s="103"/>
      <c r="H3" s="103"/>
      <c r="I3" s="66"/>
      <c r="J3" s="66"/>
      <c r="K3" s="66"/>
      <c r="L3" s="66"/>
      <c r="M3" s="66"/>
      <c r="N3" s="66"/>
      <c r="O3" s="66"/>
      <c r="P3" s="66"/>
      <c r="Q3" s="66"/>
      <c r="R3" s="66"/>
      <c r="S3" s="66"/>
      <c r="T3" s="66"/>
      <c r="U3" s="66"/>
      <c r="V3" s="66"/>
      <c r="W3" s="66"/>
      <c r="X3" s="66"/>
      <c r="Y3" s="67"/>
      <c r="Z3" s="67"/>
      <c r="AA3" s="67"/>
      <c r="AB3" s="67"/>
      <c r="AC3" s="67"/>
      <c r="AD3" s="67"/>
      <c r="AE3" s="67"/>
      <c r="AF3" s="67"/>
      <c r="AG3" s="67"/>
      <c r="AH3" s="67"/>
      <c r="AI3" s="67"/>
      <c r="AJ3" s="68"/>
    </row>
    <row r="4" spans="1:37">
      <c r="A4" s="729" t="s">
        <v>329</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row>
    <row r="5" spans="1:37">
      <c r="A5" s="729"/>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row>
    <row r="6" spans="1:37">
      <c r="A6" s="730"/>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row>
    <row r="7" spans="1:37">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8"/>
    </row>
    <row r="8" spans="1:37" ht="18.850000000000001" thickBot="1">
      <c r="A8" s="70" t="s">
        <v>330</v>
      </c>
      <c r="B8" s="66"/>
      <c r="C8" s="66"/>
      <c r="D8" s="66"/>
      <c r="E8" s="66"/>
      <c r="F8" s="66"/>
      <c r="G8" s="66"/>
      <c r="H8" s="66"/>
      <c r="I8" s="66"/>
      <c r="J8" s="66"/>
      <c r="K8" s="66"/>
      <c r="L8" s="66"/>
      <c r="M8" s="66"/>
      <c r="N8" s="66"/>
      <c r="O8" s="66"/>
      <c r="P8" s="66"/>
      <c r="Q8" s="66"/>
      <c r="R8" s="67"/>
      <c r="S8" s="67"/>
      <c r="T8" s="67"/>
      <c r="U8" s="67"/>
      <c r="V8" s="67"/>
      <c r="W8" s="67"/>
      <c r="X8" s="67"/>
      <c r="Y8" s="67"/>
      <c r="Z8" s="67"/>
      <c r="AA8" s="71"/>
      <c r="AB8" s="71"/>
      <c r="AC8" s="72"/>
      <c r="AD8" s="72"/>
      <c r="AE8" s="72"/>
      <c r="AF8" s="72"/>
      <c r="AG8" s="72"/>
      <c r="AH8" s="72"/>
      <c r="AI8" s="72"/>
      <c r="AJ8" s="73"/>
    </row>
    <row r="9" spans="1:37">
      <c r="A9" s="74"/>
      <c r="B9" s="731"/>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3"/>
      <c r="AJ9" s="74"/>
    </row>
    <row r="10" spans="1:37">
      <c r="A10" s="74"/>
      <c r="B10" s="734"/>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6"/>
      <c r="AJ10" s="74"/>
    </row>
    <row r="11" spans="1:37">
      <c r="A11" s="74"/>
      <c r="B11" s="734"/>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6"/>
      <c r="AJ11" s="74"/>
    </row>
    <row r="12" spans="1:37">
      <c r="A12" s="74"/>
      <c r="B12" s="734"/>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6"/>
      <c r="AJ12" s="74"/>
      <c r="AK12" s="75"/>
    </row>
    <row r="13" spans="1:37">
      <c r="A13" s="74"/>
      <c r="B13" s="734"/>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6"/>
      <c r="AJ13" s="74"/>
    </row>
    <row r="14" spans="1:37">
      <c r="A14" s="74"/>
      <c r="B14" s="734"/>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6"/>
      <c r="AJ14" s="74"/>
    </row>
    <row r="15" spans="1:37" ht="18.850000000000001" thickBot="1">
      <c r="A15" s="74"/>
      <c r="B15" s="737"/>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9"/>
      <c r="AJ15" s="74"/>
    </row>
    <row r="17" spans="1:35" ht="18.850000000000001" thickBot="1">
      <c r="A17" s="76" t="s">
        <v>331</v>
      </c>
    </row>
    <row r="18" spans="1:35" ht="19.55" customHeight="1" thickBot="1">
      <c r="C18" s="740" t="s">
        <v>332</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2"/>
    </row>
    <row r="19" spans="1:35" ht="19.95">
      <c r="C19" s="77"/>
      <c r="D19" s="743" t="s">
        <v>333</v>
      </c>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4"/>
    </row>
    <row r="20" spans="1:35" ht="19.95">
      <c r="C20" s="78"/>
      <c r="D20" s="745" t="s">
        <v>334</v>
      </c>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7"/>
    </row>
    <row r="21" spans="1:35" ht="19.95">
      <c r="C21" s="78"/>
      <c r="D21" s="748" t="s">
        <v>335</v>
      </c>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50"/>
    </row>
    <row r="22" spans="1:35" ht="19.95">
      <c r="C22" s="78"/>
      <c r="D22" s="745" t="s">
        <v>336</v>
      </c>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7"/>
    </row>
    <row r="23" spans="1:35" ht="18.7" customHeight="1" thickBot="1">
      <c r="C23" s="79"/>
      <c r="D23" s="761" t="s">
        <v>337</v>
      </c>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3"/>
    </row>
    <row r="24" spans="1:35" ht="62.35" customHeight="1" thickBot="1">
      <c r="C24" s="79"/>
      <c r="D24" s="715" t="s">
        <v>338</v>
      </c>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7"/>
    </row>
    <row r="25" spans="1:35" ht="18.7" customHeight="1">
      <c r="C25" s="80"/>
      <c r="D25" s="718" t="s">
        <v>339</v>
      </c>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row>
    <row r="26" spans="1:35" ht="18.7" customHeight="1">
      <c r="C26" s="80"/>
      <c r="D26" s="719" t="s">
        <v>340</v>
      </c>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row>
    <row r="27" spans="1:35" ht="6.8" customHeight="1">
      <c r="C27" s="81"/>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row>
    <row r="28" spans="1:35" ht="18.7" customHeight="1" thickBot="1">
      <c r="A28" s="76" t="s">
        <v>341</v>
      </c>
      <c r="C28" s="8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row>
    <row r="29" spans="1:35" ht="18.7" customHeight="1">
      <c r="B29" s="720"/>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2"/>
    </row>
    <row r="30" spans="1:35" ht="18.7" customHeight="1">
      <c r="B30" s="723"/>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5"/>
    </row>
    <row r="31" spans="1:35" ht="18.7" customHeight="1">
      <c r="B31" s="723"/>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5"/>
    </row>
    <row r="32" spans="1:35" ht="18.7" customHeight="1" thickBot="1">
      <c r="B32" s="726"/>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8"/>
    </row>
    <row r="33" spans="1:37" ht="18.7"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row>
    <row r="34" spans="1:37" ht="18.7" customHeight="1">
      <c r="A34" s="83"/>
      <c r="B34" s="83"/>
      <c r="C34" s="84" t="s">
        <v>342</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row>
    <row r="35" spans="1:37" ht="18.7" customHeight="1">
      <c r="B35" s="85"/>
      <c r="C35" s="85"/>
      <c r="D35" s="85"/>
      <c r="E35" s="85"/>
      <c r="F35" s="85"/>
      <c r="G35" s="85"/>
      <c r="H35" s="85"/>
      <c r="I35" s="85"/>
      <c r="J35" s="85"/>
      <c r="K35" s="85"/>
      <c r="L35" s="85"/>
      <c r="M35" s="85"/>
      <c r="N35" s="220"/>
      <c r="O35" s="85"/>
      <c r="P35" s="85"/>
      <c r="Q35" s="85"/>
      <c r="R35" s="85"/>
      <c r="S35" s="85"/>
      <c r="T35" s="85"/>
      <c r="U35" s="85"/>
      <c r="V35" s="85"/>
      <c r="W35" s="85"/>
      <c r="X35" s="85"/>
      <c r="Y35" s="85"/>
      <c r="Z35" s="85"/>
      <c r="AA35" s="85"/>
      <c r="AB35" s="85"/>
      <c r="AC35" s="85"/>
      <c r="AD35" s="85"/>
      <c r="AE35" s="85"/>
      <c r="AF35" s="85"/>
      <c r="AG35" s="85"/>
      <c r="AH35" s="85"/>
      <c r="AI35" s="85"/>
    </row>
    <row r="36" spans="1:37" ht="31.6" customHeight="1">
      <c r="A36" s="758" t="s">
        <v>343</v>
      </c>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row>
    <row r="37" spans="1:37" ht="18.7" hidden="1" customHeight="1">
      <c r="A37" s="758"/>
      <c r="B37" s="758"/>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row>
    <row r="38" spans="1:37" ht="18.7" customHeight="1">
      <c r="A38" s="86" t="s">
        <v>344</v>
      </c>
      <c r="B38" s="86"/>
      <c r="C38" s="759">
        <f>様式第１及び個票!AB6</f>
        <v>0</v>
      </c>
      <c r="D38" s="760"/>
      <c r="E38" s="86" t="s">
        <v>345</v>
      </c>
      <c r="F38" s="759">
        <f>様式第１及び個票!AE6</f>
        <v>0</v>
      </c>
      <c r="G38" s="760"/>
      <c r="H38" s="86" t="s">
        <v>346</v>
      </c>
      <c r="I38" s="759">
        <f>様式第１及び個票!AH6</f>
        <v>0</v>
      </c>
      <c r="J38" s="760"/>
      <c r="K38" s="86" t="s">
        <v>347</v>
      </c>
      <c r="L38" s="87"/>
      <c r="M38" s="754" t="s">
        <v>348</v>
      </c>
      <c r="N38" s="754"/>
      <c r="O38" s="754"/>
      <c r="P38" s="755" t="str">
        <f>様式第１及び個票!R25</f>
        <v>個表の事業所名欄に入力してください。</v>
      </c>
      <c r="Q38" s="755"/>
      <c r="R38" s="755"/>
      <c r="S38" s="755"/>
      <c r="T38" s="755"/>
      <c r="U38" s="755"/>
      <c r="V38" s="755"/>
      <c r="W38" s="755"/>
      <c r="X38" s="755"/>
      <c r="Y38" s="755"/>
      <c r="Z38" s="755"/>
      <c r="AA38" s="755"/>
      <c r="AB38" s="755"/>
      <c r="AC38" s="755"/>
      <c r="AD38" s="755"/>
      <c r="AE38" s="755"/>
      <c r="AF38" s="755"/>
      <c r="AG38" s="755"/>
      <c r="AH38" s="755"/>
      <c r="AI38" s="755"/>
    </row>
    <row r="39" spans="1:37" ht="18.7" customHeight="1">
      <c r="A39" s="88"/>
      <c r="B39" s="89"/>
      <c r="C39" s="89"/>
      <c r="D39" s="89"/>
      <c r="E39" s="89"/>
      <c r="F39" s="89"/>
      <c r="G39" s="89"/>
      <c r="H39" s="89"/>
      <c r="I39" s="89"/>
      <c r="J39" s="89"/>
      <c r="K39" s="89"/>
      <c r="L39" s="89"/>
      <c r="M39" s="753" t="s">
        <v>349</v>
      </c>
      <c r="N39" s="753"/>
      <c r="O39" s="753"/>
      <c r="P39" s="754" t="s">
        <v>350</v>
      </c>
      <c r="Q39" s="754"/>
      <c r="R39" s="755" t="str">
        <f>IF(様式第１及び個票!F17&lt;&gt;0,様式第１及び個票!F17,"")</f>
        <v/>
      </c>
      <c r="S39" s="755"/>
      <c r="T39" s="755"/>
      <c r="U39" s="755"/>
      <c r="V39" s="755"/>
      <c r="W39" s="756" t="s">
        <v>351</v>
      </c>
      <c r="X39" s="756"/>
      <c r="Y39" s="755" t="str">
        <f>IF(様式第１及び個票!W17&lt;&gt;0,様式第１及び個票!W17,"")</f>
        <v/>
      </c>
      <c r="Z39" s="755"/>
      <c r="AA39" s="755"/>
      <c r="AB39" s="755"/>
      <c r="AC39" s="755"/>
      <c r="AD39" s="755"/>
      <c r="AE39" s="755"/>
      <c r="AF39" s="755"/>
      <c r="AG39" s="755"/>
      <c r="AH39" s="757"/>
      <c r="AI39" s="757"/>
    </row>
    <row r="40" spans="1:37">
      <c r="A40" s="90"/>
      <c r="B40" s="91"/>
      <c r="C40" s="91"/>
      <c r="D40" s="91"/>
      <c r="E40" s="91"/>
      <c r="F40" s="91"/>
      <c r="G40" s="91"/>
      <c r="H40" s="91"/>
      <c r="I40" s="91"/>
      <c r="J40" s="91"/>
      <c r="K40" s="91"/>
      <c r="L40" s="91"/>
      <c r="M40" s="91"/>
      <c r="N40" s="91"/>
      <c r="O40" s="90"/>
      <c r="P40" s="92"/>
      <c r="Q40" s="93"/>
      <c r="R40" s="93"/>
      <c r="S40" s="93"/>
      <c r="T40" s="93"/>
      <c r="U40" s="93"/>
      <c r="V40" s="94"/>
      <c r="W40" s="94"/>
      <c r="X40" s="94"/>
      <c r="Y40" s="94"/>
      <c r="Z40" s="94"/>
      <c r="AA40" s="94"/>
      <c r="AB40" s="94"/>
      <c r="AC40" s="94"/>
      <c r="AD40" s="94"/>
      <c r="AE40" s="94"/>
      <c r="AF40" s="94"/>
      <c r="AG40" s="94"/>
      <c r="AH40" s="95"/>
      <c r="AI40" s="96"/>
    </row>
    <row r="41" spans="1:37">
      <c r="B41" s="97"/>
      <c r="C41" s="98"/>
      <c r="D41" s="99"/>
      <c r="E41" s="99"/>
      <c r="F41" s="99"/>
      <c r="G41" s="99"/>
      <c r="H41" s="99"/>
      <c r="I41" s="99"/>
      <c r="J41" s="99"/>
      <c r="K41" s="99"/>
      <c r="L41" s="99"/>
      <c r="M41" s="99"/>
      <c r="N41" s="99"/>
      <c r="O41" s="99"/>
      <c r="P41" s="99"/>
      <c r="Q41" s="99"/>
      <c r="R41" s="99"/>
      <c r="S41" s="99"/>
      <c r="T41" s="99"/>
      <c r="U41" s="99"/>
      <c r="V41" s="99"/>
      <c r="W41" s="99"/>
      <c r="X41" s="99"/>
      <c r="Y41" s="99"/>
      <c r="Z41" s="100"/>
      <c r="AA41" s="100"/>
      <c r="AB41" s="100"/>
      <c r="AC41" s="100"/>
      <c r="AD41" s="100"/>
      <c r="AE41" s="100"/>
      <c r="AF41" s="100"/>
      <c r="AG41" s="100"/>
      <c r="AH41" s="100"/>
      <c r="AI41" s="99"/>
      <c r="AJ41" s="101"/>
    </row>
    <row r="42" spans="1:37">
      <c r="B42" s="102"/>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row>
  </sheetData>
  <sheetProtection algorithmName="SHA-512" hashValue="ScymQtdpxag+Z6xDj/twrU7EmEapSj0jsoTnnZCB+YByYl2+pQ4Bi/1pZZKyEyw8uIp6fgrCIlS3smgzIDuTCw==" saltValue="iVCO20Iu4g0FQpV3g7Lz5g==" spinCount="100000" sheet="1" formatCells="0" formatColumns="0" formatRows="0" insertColumns="0" insertRows="0" insertHyperlinks="0" deleteColumns="0" deleteRows="0" sort="0" autoFilter="0" pivotTables="0"/>
  <mergeCells count="26">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 ref="D24:AI24"/>
    <mergeCell ref="D25:AI25"/>
    <mergeCell ref="D26:AI27"/>
    <mergeCell ref="B29:AI32"/>
    <mergeCell ref="A4:AJ6"/>
    <mergeCell ref="B9:AI15"/>
    <mergeCell ref="C18:AI18"/>
    <mergeCell ref="D19:AI19"/>
    <mergeCell ref="D20:AI20"/>
    <mergeCell ref="D21:AI21"/>
  </mergeCells>
  <phoneticPr fontId="2"/>
  <dataValidations count="2">
    <dataValidation imeMode="halfAlpha" allowBlank="1" showInputMessage="1" showErrorMessage="1" sqref="I38:J38 C38:D38 F38:G38"/>
    <dataValidation imeMode="hiragana" allowBlank="1" showInputMessage="1" showErrorMessage="1" sqref="V40 R39"/>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35169</xdr:colOff>
                    <xdr:row>18</xdr:row>
                    <xdr:rowOff>232117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35169</xdr:colOff>
                    <xdr:row>19</xdr:row>
                    <xdr:rowOff>232117</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239151</xdr:rowOff>
                  </from>
                  <to>
                    <xdr:col>3</xdr:col>
                    <xdr:colOff>35169</xdr:colOff>
                    <xdr:row>22</xdr:row>
                    <xdr:rowOff>218049</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239151</xdr:rowOff>
                  </from>
                  <to>
                    <xdr:col>3</xdr:col>
                    <xdr:colOff>35169</xdr:colOff>
                    <xdr:row>23</xdr:row>
                    <xdr:rowOff>232117</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heetViews>
  <sheetFormatPr defaultColWidth="2.26953125" defaultRowHeight="14.4"/>
  <cols>
    <col min="1" max="1" width="2.6328125" style="144" customWidth="1"/>
    <col min="2" max="20" width="2.26953125" style="144"/>
    <col min="21" max="21" width="2.6328125" style="144" bestFit="1" customWidth="1"/>
    <col min="22" max="43" width="2.26953125" style="144"/>
    <col min="44" max="44" width="2.453125" style="144" bestFit="1" customWidth="1"/>
    <col min="45" max="51" width="2.26953125" style="144"/>
    <col min="52" max="52" width="2.6328125" style="144" bestFit="1" customWidth="1"/>
    <col min="53" max="16384" width="2.26953125" style="144"/>
  </cols>
  <sheetData>
    <row r="1" spans="1:42" ht="20.100000000000001" customHeight="1">
      <c r="C1" s="145"/>
      <c r="D1" s="145"/>
      <c r="U1" s="146"/>
      <c r="AJ1" s="145"/>
      <c r="AK1" s="145"/>
      <c r="AL1" s="145"/>
      <c r="AM1" s="145"/>
      <c r="AO1" s="147"/>
      <c r="AP1" s="145"/>
    </row>
    <row r="2" spans="1:42" ht="20.100000000000001" customHeight="1">
      <c r="C2" s="145"/>
      <c r="D2" s="145"/>
      <c r="U2" s="146"/>
      <c r="AJ2" s="145"/>
      <c r="AK2" s="145"/>
      <c r="AL2" s="145"/>
      <c r="AM2" s="145"/>
      <c r="AO2" s="147"/>
      <c r="AP2" s="145"/>
    </row>
    <row r="3" spans="1:42" ht="20.100000000000001" customHeight="1">
      <c r="C3" s="145"/>
      <c r="D3" s="145"/>
      <c r="U3" s="146"/>
      <c r="AF3" s="144" t="s">
        <v>344</v>
      </c>
      <c r="AH3" s="765"/>
      <c r="AI3" s="766"/>
      <c r="AJ3" s="145" t="s">
        <v>345</v>
      </c>
      <c r="AK3" s="765"/>
      <c r="AL3" s="766"/>
      <c r="AM3" s="145" t="s">
        <v>346</v>
      </c>
      <c r="AN3" s="765"/>
      <c r="AO3" s="766"/>
      <c r="AP3" s="145" t="s">
        <v>347</v>
      </c>
    </row>
    <row r="4" spans="1:42" ht="20.100000000000001" customHeight="1">
      <c r="C4" s="145"/>
      <c r="D4" s="145"/>
      <c r="U4" s="146"/>
      <c r="AJ4" s="145"/>
      <c r="AK4" s="145"/>
      <c r="AL4" s="145"/>
      <c r="AM4" s="145"/>
      <c r="AO4" s="147"/>
      <c r="AP4" s="145"/>
    </row>
    <row r="5" spans="1:42" ht="20.100000000000001" customHeight="1">
      <c r="C5" s="145"/>
      <c r="D5" s="145"/>
      <c r="U5" s="146"/>
      <c r="AJ5" s="145"/>
      <c r="AK5" s="145"/>
      <c r="AL5" s="145"/>
      <c r="AM5" s="145"/>
      <c r="AO5" s="147"/>
      <c r="AP5" s="145"/>
    </row>
    <row r="6" spans="1:42" ht="20.100000000000001" customHeight="1">
      <c r="A6" s="770" t="s">
        <v>571</v>
      </c>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row>
    <row r="7" spans="1:42" ht="30.05" customHeight="1">
      <c r="A7" s="770"/>
      <c r="B7" s="770"/>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row>
    <row r="8" spans="1:42" ht="20.100000000000001" customHeight="1">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row>
    <row r="9" spans="1:42" ht="20.100000000000001" customHeight="1">
      <c r="A9" s="148"/>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row>
    <row r="10" spans="1:42" ht="20.100000000000001" customHeight="1">
      <c r="A10" s="149"/>
      <c r="B10" s="144" t="s">
        <v>562</v>
      </c>
      <c r="C10" s="149"/>
      <c r="D10" s="149"/>
      <c r="E10" s="149"/>
      <c r="F10" s="149"/>
      <c r="G10" s="149"/>
    </row>
    <row r="11" spans="1:42" ht="20.100000000000001" customHeight="1">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row>
    <row r="12" spans="1:42" ht="20.100000000000001" customHeight="1">
      <c r="A12" s="150"/>
      <c r="B12" s="150"/>
      <c r="C12" s="150"/>
      <c r="D12" s="767" t="s">
        <v>572</v>
      </c>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row>
    <row r="13" spans="1:42" ht="19.55" customHeight="1">
      <c r="A13" s="150"/>
      <c r="B13" s="150"/>
      <c r="C13" s="150"/>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row>
    <row r="14" spans="1:42" ht="20.100000000000001" customHeight="1">
      <c r="A14" s="150"/>
      <c r="B14" s="150"/>
      <c r="C14" s="150"/>
      <c r="D14" s="150"/>
      <c r="E14" s="150"/>
      <c r="F14" s="150"/>
      <c r="G14" s="150"/>
    </row>
    <row r="15" spans="1:42" ht="20.100000000000001" customHeight="1">
      <c r="A15" s="150"/>
      <c r="B15" s="150"/>
      <c r="C15" s="150"/>
      <c r="D15" s="150"/>
      <c r="E15" s="150"/>
      <c r="F15" s="150"/>
      <c r="G15" s="150"/>
    </row>
    <row r="16" spans="1:42" ht="20.100000000000001" customHeight="1">
      <c r="A16" s="150"/>
      <c r="B16" s="150"/>
      <c r="C16" s="150"/>
      <c r="D16" s="150"/>
      <c r="E16" s="150"/>
      <c r="F16" s="150"/>
      <c r="G16" s="150"/>
    </row>
    <row r="17" spans="1:42" ht="20.100000000000001" customHeight="1">
      <c r="A17" s="150"/>
      <c r="B17" s="150"/>
      <c r="C17" s="150"/>
      <c r="D17" s="150"/>
      <c r="E17" s="150"/>
      <c r="F17" s="150"/>
      <c r="G17" s="150"/>
      <c r="N17" s="773" t="s">
        <v>491</v>
      </c>
      <c r="O17" s="769"/>
      <c r="P17" s="769"/>
      <c r="Q17" s="769"/>
      <c r="R17" s="769"/>
      <c r="S17" s="151"/>
      <c r="T17" s="151"/>
      <c r="U17" s="151"/>
      <c r="V17" s="151"/>
      <c r="W17" s="151"/>
      <c r="X17" s="151"/>
      <c r="Y17" s="151"/>
      <c r="Z17" s="151"/>
      <c r="AA17" s="151"/>
      <c r="AB17" s="151"/>
      <c r="AC17" s="151"/>
      <c r="AD17" s="151"/>
      <c r="AE17" s="151"/>
      <c r="AF17" s="151"/>
      <c r="AG17" s="151"/>
      <c r="AH17" s="151"/>
      <c r="AI17" s="151"/>
      <c r="AJ17" s="151"/>
      <c r="AK17" s="151"/>
      <c r="AL17" s="151"/>
      <c r="AM17" s="151"/>
    </row>
    <row r="18" spans="1:42" ht="20.100000000000001" customHeight="1">
      <c r="C18" s="145"/>
      <c r="D18" s="145"/>
      <c r="N18" s="777" t="s">
        <v>492</v>
      </c>
      <c r="O18" s="777"/>
      <c r="P18" s="777"/>
      <c r="Q18" s="778" t="str">
        <f>IF(様式第１及び個票!L15&lt;&gt;0,様式第１及び個票!L15,"")</f>
        <v/>
      </c>
      <c r="R18" s="778"/>
      <c r="S18" s="778"/>
      <c r="T18" s="778"/>
      <c r="U18" s="778"/>
      <c r="V18" s="778"/>
      <c r="W18" s="778"/>
      <c r="X18" s="778"/>
      <c r="Y18" s="778"/>
      <c r="Z18" s="778"/>
      <c r="AA18" s="778"/>
      <c r="AB18" s="778"/>
      <c r="AC18" s="778"/>
      <c r="AD18" s="778"/>
      <c r="AE18" s="778"/>
      <c r="AF18" s="778"/>
      <c r="AG18" s="778"/>
      <c r="AH18" s="778"/>
      <c r="AI18" s="778"/>
      <c r="AJ18" s="778"/>
      <c r="AK18" s="778"/>
      <c r="AL18" s="778"/>
      <c r="AM18" s="778"/>
    </row>
    <row r="19" spans="1:42" ht="20.100000000000001" customHeight="1">
      <c r="C19" s="145"/>
      <c r="D19" s="145"/>
      <c r="N19" s="777"/>
      <c r="O19" s="777"/>
      <c r="P19" s="777"/>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row>
    <row r="20" spans="1:42" ht="20.100000000000001" customHeight="1">
      <c r="C20" s="145"/>
      <c r="D20" s="145"/>
      <c r="N20" s="777" t="s">
        <v>493</v>
      </c>
      <c r="O20" s="777"/>
      <c r="P20" s="777"/>
      <c r="Q20" s="778" t="str">
        <f>IF(様式第１及び個票!F13&lt;&gt;0,様式第１及び個票!F13,"")</f>
        <v/>
      </c>
      <c r="R20" s="778"/>
      <c r="S20" s="778"/>
      <c r="T20" s="778"/>
      <c r="U20" s="778"/>
      <c r="V20" s="778"/>
      <c r="W20" s="778"/>
      <c r="X20" s="778"/>
      <c r="Y20" s="778"/>
      <c r="Z20" s="778"/>
      <c r="AA20" s="778"/>
      <c r="AB20" s="778"/>
      <c r="AC20" s="778"/>
      <c r="AD20" s="778"/>
      <c r="AE20" s="778"/>
      <c r="AF20" s="778"/>
      <c r="AG20" s="778"/>
      <c r="AH20" s="778"/>
      <c r="AI20" s="778"/>
      <c r="AJ20" s="778"/>
      <c r="AK20" s="778"/>
      <c r="AL20" s="778"/>
      <c r="AM20" s="778"/>
    </row>
    <row r="21" spans="1:42" ht="20.100000000000001" customHeight="1">
      <c r="C21" s="145"/>
      <c r="D21" s="145"/>
      <c r="N21" s="777"/>
      <c r="O21" s="777"/>
      <c r="P21" s="777"/>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row>
    <row r="22" spans="1:42" ht="20.100000000000001" customHeight="1">
      <c r="C22" s="145"/>
      <c r="D22" s="145"/>
      <c r="N22" s="773" t="s">
        <v>349</v>
      </c>
      <c r="O22" s="769"/>
      <c r="P22" s="769"/>
      <c r="Q22" s="221"/>
      <c r="R22" s="771" t="s">
        <v>494</v>
      </c>
      <c r="S22" s="764"/>
      <c r="T22" s="764"/>
      <c r="U22" s="764"/>
      <c r="V22" s="764" t="str">
        <f>IF(様式第１及び個票!F17&lt;&gt;0,様式第１及び個票!F17,"")</f>
        <v/>
      </c>
      <c r="W22" s="764"/>
      <c r="X22" s="764"/>
      <c r="Y22" s="764"/>
      <c r="Z22" s="764"/>
      <c r="AA22" s="764"/>
      <c r="AB22" s="764"/>
      <c r="AC22" s="764"/>
      <c r="AD22" s="764"/>
      <c r="AE22" s="764"/>
      <c r="AF22" s="764"/>
      <c r="AG22" s="764"/>
      <c r="AH22" s="764"/>
      <c r="AI22" s="764"/>
      <c r="AJ22" s="764"/>
      <c r="AK22" s="764"/>
      <c r="AL22" s="764"/>
      <c r="AM22" s="764"/>
    </row>
    <row r="23" spans="1:42" ht="20.100000000000001" customHeight="1">
      <c r="N23" s="151"/>
      <c r="O23" s="151"/>
      <c r="P23" s="151"/>
      <c r="Q23" s="221"/>
      <c r="R23" s="771" t="s">
        <v>495</v>
      </c>
      <c r="S23" s="764"/>
      <c r="T23" s="764"/>
      <c r="U23" s="764"/>
      <c r="V23" s="764" t="str">
        <f>IF(様式第１及び個票!W17&lt;&gt;0,様式第１及び個票!W17,"")</f>
        <v/>
      </c>
      <c r="W23" s="772"/>
      <c r="X23" s="772"/>
      <c r="Y23" s="772"/>
      <c r="Z23" s="772"/>
      <c r="AA23" s="772"/>
      <c r="AB23" s="772"/>
      <c r="AC23" s="772"/>
      <c r="AD23" s="772"/>
      <c r="AE23" s="772"/>
      <c r="AF23" s="772"/>
      <c r="AG23" s="772"/>
      <c r="AH23" s="772"/>
      <c r="AI23" s="772"/>
      <c r="AJ23" s="772"/>
      <c r="AK23" s="772"/>
      <c r="AL23" s="772"/>
      <c r="AM23" s="221"/>
    </row>
    <row r="24" spans="1:42" ht="20.100000000000001" customHeight="1">
      <c r="C24" s="145"/>
      <c r="D24" s="145"/>
    </row>
    <row r="25" spans="1:42" ht="19.55" customHeight="1">
      <c r="A25" s="152"/>
      <c r="B25" s="145"/>
      <c r="C25" s="153"/>
      <c r="D25" s="153"/>
      <c r="E25" s="153"/>
      <c r="F25" s="153"/>
      <c r="G25" s="153"/>
      <c r="H25" s="153"/>
      <c r="I25" s="153"/>
      <c r="J25" s="153"/>
      <c r="K25" s="153"/>
      <c r="L25" s="145"/>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row>
    <row r="26" spans="1:42" ht="19.55" customHeight="1">
      <c r="A26" s="152"/>
      <c r="B26" s="145"/>
      <c r="C26" s="145"/>
      <c r="D26" s="145"/>
      <c r="E26" s="145"/>
      <c r="F26" s="145"/>
      <c r="G26" s="145"/>
      <c r="H26" s="145"/>
      <c r="I26" s="145"/>
      <c r="J26" s="145"/>
      <c r="K26" s="145"/>
      <c r="N26" s="144" t="s">
        <v>496</v>
      </c>
      <c r="Q26" s="155"/>
      <c r="R26" s="156"/>
      <c r="S26" s="145"/>
      <c r="T26" s="155"/>
      <c r="U26" s="156"/>
      <c r="V26" s="156"/>
      <c r="W26" s="156"/>
    </row>
    <row r="27" spans="1:42" ht="19.55" customHeight="1">
      <c r="A27" s="152"/>
      <c r="B27" s="145"/>
      <c r="C27" s="145"/>
      <c r="D27" s="145"/>
      <c r="E27" s="145"/>
      <c r="F27" s="145"/>
      <c r="G27" s="145"/>
      <c r="H27" s="145"/>
      <c r="I27" s="145"/>
      <c r="J27" s="145"/>
      <c r="K27" s="145"/>
      <c r="L27" s="157"/>
      <c r="M27" s="157"/>
      <c r="N27" s="773" t="s">
        <v>497</v>
      </c>
      <c r="O27" s="769"/>
      <c r="P27" s="769"/>
      <c r="Q27" s="769"/>
      <c r="R27" s="769"/>
      <c r="S27" s="151"/>
      <c r="T27" s="151"/>
      <c r="U27" s="151"/>
      <c r="V27" s="151"/>
      <c r="W27" s="151"/>
      <c r="X27" s="151"/>
      <c r="Y27" s="151"/>
      <c r="Z27" s="151"/>
      <c r="AA27" s="151"/>
      <c r="AB27" s="151"/>
      <c r="AC27" s="151"/>
      <c r="AD27" s="151"/>
      <c r="AE27" s="151"/>
      <c r="AF27" s="151"/>
      <c r="AG27" s="151"/>
      <c r="AH27" s="151"/>
      <c r="AI27" s="151"/>
      <c r="AJ27" s="151"/>
      <c r="AK27" s="151"/>
      <c r="AL27" s="151"/>
      <c r="AM27" s="151"/>
      <c r="AN27" s="157"/>
      <c r="AO27" s="157"/>
      <c r="AP27" s="157"/>
    </row>
    <row r="28" spans="1:42" ht="19.55" customHeight="1">
      <c r="A28" s="152"/>
      <c r="B28" s="145"/>
      <c r="C28" s="145"/>
      <c r="D28" s="145"/>
      <c r="E28" s="145"/>
      <c r="F28" s="145"/>
      <c r="G28" s="145"/>
      <c r="H28" s="145"/>
      <c r="I28" s="145"/>
      <c r="J28" s="145"/>
      <c r="K28" s="145"/>
      <c r="L28" s="158"/>
      <c r="M28" s="158"/>
      <c r="N28" s="774" t="s">
        <v>498</v>
      </c>
      <c r="O28" s="774"/>
      <c r="P28" s="774"/>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158"/>
      <c r="AO28" s="158"/>
      <c r="AP28" s="158"/>
    </row>
    <row r="29" spans="1:42" ht="19.55" customHeight="1">
      <c r="A29" s="152"/>
      <c r="B29" s="145"/>
      <c r="C29" s="145"/>
      <c r="D29" s="145"/>
      <c r="E29" s="145"/>
      <c r="F29" s="145"/>
      <c r="G29" s="145"/>
      <c r="H29" s="145"/>
      <c r="I29" s="145"/>
      <c r="J29" s="145"/>
      <c r="K29" s="145"/>
      <c r="L29" s="158"/>
      <c r="M29" s="158"/>
      <c r="N29" s="774"/>
      <c r="O29" s="774"/>
      <c r="P29" s="774"/>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158"/>
      <c r="AO29" s="158"/>
      <c r="AP29" s="158"/>
    </row>
    <row r="30" spans="1:42" ht="19.55" customHeight="1">
      <c r="A30" s="152"/>
      <c r="B30" s="145"/>
      <c r="C30" s="153"/>
      <c r="D30" s="153"/>
      <c r="E30" s="153"/>
      <c r="F30" s="153"/>
      <c r="G30" s="153"/>
      <c r="H30" s="153"/>
      <c r="I30" s="153"/>
      <c r="J30" s="153"/>
      <c r="K30" s="153"/>
      <c r="L30" s="145"/>
      <c r="M30" s="153"/>
      <c r="N30" s="773" t="s">
        <v>351</v>
      </c>
      <c r="O30" s="769"/>
      <c r="P30" s="769"/>
      <c r="Q30" s="776" t="str">
        <f>IF(様式第１及び個票!G57&lt;&gt;0,様式第１及び個票!G57,"")</f>
        <v/>
      </c>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154"/>
      <c r="AO30" s="154"/>
      <c r="AP30" s="154"/>
    </row>
    <row r="31" spans="1:42" ht="19.55" customHeight="1">
      <c r="A31" s="159"/>
      <c r="N31" s="151"/>
      <c r="O31" s="151"/>
      <c r="P31" s="151"/>
      <c r="Q31" s="151"/>
      <c r="R31" s="151"/>
      <c r="S31" s="151"/>
      <c r="T31" s="151"/>
      <c r="U31" s="151"/>
      <c r="V31" s="147"/>
      <c r="W31" s="147"/>
      <c r="X31" s="147"/>
      <c r="Y31" s="147"/>
      <c r="Z31" s="147"/>
      <c r="AA31" s="147"/>
      <c r="AB31" s="147"/>
      <c r="AC31" s="147"/>
      <c r="AD31" s="147"/>
      <c r="AE31" s="147"/>
      <c r="AF31" s="147"/>
      <c r="AG31" s="147"/>
      <c r="AH31" s="147"/>
      <c r="AI31" s="147"/>
      <c r="AJ31" s="147"/>
      <c r="AK31" s="147"/>
      <c r="AL31" s="147"/>
      <c r="AN31" s="160"/>
    </row>
    <row r="32" spans="1:42" ht="19.55" customHeight="1">
      <c r="E32" s="145"/>
      <c r="F32" s="156"/>
      <c r="G32" s="156"/>
      <c r="H32" s="156"/>
      <c r="I32" s="156"/>
      <c r="J32" s="156"/>
      <c r="K32" s="156"/>
      <c r="L32" s="156"/>
      <c r="M32" s="156"/>
      <c r="N32" s="156"/>
      <c r="O32" s="145"/>
      <c r="P32" s="145"/>
      <c r="Q32" s="145"/>
      <c r="R32" s="147"/>
      <c r="S32" s="147"/>
      <c r="T32" s="147"/>
      <c r="U32" s="147"/>
      <c r="V32" s="147"/>
      <c r="W32" s="147"/>
      <c r="X32" s="147"/>
      <c r="Y32" s="147"/>
      <c r="Z32" s="147"/>
      <c r="AA32" s="147"/>
      <c r="AB32" s="147"/>
      <c r="AC32" s="147"/>
      <c r="AD32" s="147"/>
      <c r="AE32" s="147"/>
      <c r="AF32" s="147"/>
      <c r="AG32" s="147"/>
      <c r="AH32" s="147"/>
      <c r="AI32" s="147"/>
      <c r="AJ32" s="147"/>
      <c r="AK32" s="147"/>
      <c r="AL32" s="147"/>
      <c r="AO32" s="145"/>
    </row>
    <row r="33" spans="1:42" ht="19.55" customHeight="1">
      <c r="E33" s="145"/>
      <c r="F33" s="156"/>
      <c r="G33" s="156"/>
      <c r="H33" s="156"/>
      <c r="I33" s="156"/>
      <c r="J33" s="156"/>
      <c r="K33" s="156"/>
      <c r="L33" s="156"/>
      <c r="M33" s="156"/>
      <c r="N33" s="156"/>
      <c r="O33" s="145"/>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row>
    <row r="34" spans="1:42" ht="19.55" customHeight="1">
      <c r="A34" s="159"/>
      <c r="D34" s="767" t="s">
        <v>574</v>
      </c>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160"/>
    </row>
    <row r="35" spans="1:42" ht="19.55" customHeight="1">
      <c r="A35" s="159"/>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161"/>
    </row>
    <row r="36" spans="1:42" ht="19.55" customHeight="1">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row>
    <row r="37" spans="1:42" ht="19.55" customHeight="1">
      <c r="A37" s="162"/>
      <c r="B37" s="162"/>
      <c r="C37" s="162"/>
      <c r="D37" s="162"/>
      <c r="E37" s="162"/>
      <c r="AN37" s="163"/>
      <c r="AO37" s="163"/>
      <c r="AP37" s="163"/>
    </row>
    <row r="38" spans="1:42" ht="19.55" customHeight="1">
      <c r="A38" s="162"/>
      <c r="B38" s="162"/>
      <c r="C38" s="162"/>
      <c r="D38" s="162"/>
      <c r="E38" s="162"/>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163"/>
      <c r="AO38" s="163"/>
      <c r="AP38" s="163"/>
    </row>
    <row r="39" spans="1:42" ht="19.55" customHeight="1"/>
    <row r="40" spans="1:42" ht="20.100000000000001" customHeight="1"/>
    <row r="41" spans="1:42" ht="20.100000000000001" customHeight="1"/>
    <row r="42" spans="1:42" ht="20.100000000000001" customHeight="1"/>
  </sheetData>
  <sheetProtection algorithmName="SHA-512" hashValue="f6sOO41RAo4eBGgsn6wicPFpIfNnMKxxJ2ElPbMivwFywYSNqjG+azwiXzStbe0BxB5xd9oApRhVPfR/DEYoaA==" saltValue="8BNeSAFvwdH6Ar/S34oIdw==" spinCount="100000" sheet="1" formatCells="0" formatColumns="0" formatRows="0" insertColumns="0" insertRows="0" insertHyperlinks="0" deleteColumns="0" deleteRows="0" sort="0" autoFilter="0" pivotTables="0"/>
  <mergeCells count="21">
    <mergeCell ref="D34:AM36"/>
    <mergeCell ref="A6:AP7"/>
    <mergeCell ref="R23:U23"/>
    <mergeCell ref="V23:AL23"/>
    <mergeCell ref="N27:R27"/>
    <mergeCell ref="N28:P29"/>
    <mergeCell ref="Q28:AM29"/>
    <mergeCell ref="N30:P30"/>
    <mergeCell ref="Q30:AM30"/>
    <mergeCell ref="N17:R17"/>
    <mergeCell ref="N18:P19"/>
    <mergeCell ref="Q18:AM19"/>
    <mergeCell ref="N20:P21"/>
    <mergeCell ref="Q20:AM21"/>
    <mergeCell ref="N22:P22"/>
    <mergeCell ref="R22:U22"/>
    <mergeCell ref="V22:AM22"/>
    <mergeCell ref="AH3:AI3"/>
    <mergeCell ref="AK3:AL3"/>
    <mergeCell ref="AN3:AO3"/>
    <mergeCell ref="D12:AM13"/>
  </mergeCells>
  <phoneticPr fontId="2"/>
  <dataValidations xWindow="401" yWindow="447" count="6">
    <dataValidation allowBlank="1" showInputMessage="1" showErrorMessage="1" promptTitle="入力にあたって" prompt="振込先情報の口座名義人の氏名を記載してください。_x000a_" sqref="Q30:AM30"/>
    <dataValidation allowBlank="1" showInputMessage="1" showErrorMessage="1" promptTitle="入力にあたって" prompt="振込先情報の口座名義人の住所を記載してください。_x000a_" sqref="Q28"/>
    <dataValidation allowBlank="1" showInputMessage="1" showErrorMessage="1" promptTitle="入力不要" prompt="申請書鏡に入力すると自動的に表示されますので、押印のうえ申請書とともに御提出ください。" sqref="R22:R23"/>
    <dataValidation imeMode="halfAlpha" allowBlank="1" showInputMessage="1" showErrorMessage="1" sqref="AJ1:AJ2 AJ4:AJ5 AL1:AL2 AL4:AL5"/>
    <dataValidation allowBlank="1" showInputMessage="1" showErrorMessage="1" promptTitle="入力不要" prompt="鏡に入力した情報が自動的に表示されますので、入力不要です。" sqref="L25:AL25 Q26:R26 T26:W26 O32:AL33 L27:M29 AN27:AP30 V31:AL31"/>
    <dataValidation imeMode="halfAlpha" allowBlank="1" showInputMessage="1" showErrorMessage="1" promptTitle="委任日の入力" prompt="委任日を記載してください。_x000a_※遅くとも申請時点までには委任している必要があります。" sqref="AH3:AI3 AK3:AL3 AN3:AO3"/>
  </dataValidations>
  <pageMargins left="0.70866141732283472" right="0.70866141732283472" top="0.74803149606299213" bottom="0.74803149606299213" header="0.31496062992125984" footer="0.31496062992125984"/>
  <pageSetup paperSize="9" scale="81" orientation="portrait" r:id="rId1"/>
</worksheet>
</file>